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10" windowWidth="14810"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fileRecoveryPr repairLoad="1"/>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<sst xmlns="http://schemas.openxmlformats.org/spreadsheetml/2006/main" count="5500" uniqueCount="1042">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</sst>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15</xdr:row>
          <xdr:rowOff>50800</xdr:rowOff>
        </xdr:from>
        <xdr:to>
          <xdr:col>4</xdr:col>
          <xdr:colOff>565150</xdr:colOff>
          <xdr:row>18</xdr:row>
          <xdr:rowOff>95250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19</xdr:row>
          <xdr:rowOff>0</xdr:rowOff>
        </xdr:from>
        <xdr:to>
          <xdr:col>4</xdr:col>
          <xdr:colOff>571500</xdr:colOff>
          <xdr:row>21</xdr:row>
          <xdr:rowOff>139700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14</xdr:row>
          <xdr:rowOff>0</xdr:rowOff>
        </xdr:from>
        <xdr:to>
          <xdr:col>11</xdr:col>
          <xdr:colOff>44450</xdr:colOff>
          <xdr:row>19</xdr:row>
          <xdr:rowOff>76200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679450</xdr:colOff>
          <xdr:row>14</xdr:row>
          <xdr:rowOff>12700</xdr:rowOff>
        </xdr:from>
        <xdr:to>
          <xdr:col>14</xdr:col>
          <xdr:colOff>552450</xdr:colOff>
          <xdr:row>19</xdr:row>
          <xdr:rowOff>31750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444500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cell r="E9"/>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row>
        <row r="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row>
        <row r="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row>
        <row r="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26">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t="str">
            <v>NI123456I</v>
          </cell>
          <cell r="E9" t="str">
            <v>NI123456I</v>
          </cell>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t="str">
            <v>NI123456F</v>
          </cell>
          <cell r="E10" t="str">
            <v>NI123456F</v>
          </cell>
          <cell r="F10"/>
          <cell r="G10"/>
          <cell r="H10"/>
          <cell r="I10"/>
          <cell r="J10"/>
          <cell r="K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cell r="S19"/>
          <cell r="T19"/>
          <cell r="U19"/>
          <cell r="V19"/>
          <cell r="W19"/>
          <cell r="X19" t="str">
            <v>NI123456G</v>
          </cell>
          <cell r="Y19" t="str">
            <v>NI123456G</v>
          </cell>
          <cell r="Z19"/>
          <cell r="AA19"/>
          <cell r="AB19"/>
          <cell r="AC19"/>
          <cell r="AD19"/>
          <cell r="AE19"/>
          <cell r="AF19"/>
          <cell r="AG19"/>
          <cell r="AH19"/>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cell r="U20"/>
          <cell r="V20"/>
          <cell r="W20"/>
          <cell r="X20"/>
          <cell r="Y20"/>
          <cell r="Z20"/>
          <cell r="AA20"/>
          <cell r="AB20"/>
          <cell r="AC20"/>
          <cell r="AD20"/>
          <cell r="AE20"/>
          <cell r="AF20"/>
          <cell r="AG20"/>
          <cell r="AH20"/>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cell r="P22"/>
          <cell r="Q22"/>
          <cell r="R22"/>
          <cell r="S22"/>
          <cell r="T22"/>
          <cell r="U22"/>
          <cell r="V22"/>
          <cell r="W22"/>
          <cell r="X22"/>
          <cell r="Y22"/>
          <cell r="Z22"/>
          <cell r="AA22"/>
          <cell r="AB22"/>
          <cell r="AC22"/>
          <cell r="AD22"/>
          <cell r="AE22"/>
          <cell r="AF22"/>
          <cell r="AG22"/>
          <cell r="AH22"/>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t="str">
            <v>NI123456D</v>
          </cell>
          <cell r="Y29" t="str">
            <v>NI123456D</v>
          </cell>
          <cell r="Z29"/>
          <cell r="AA29"/>
          <cell r="AB29"/>
          <cell r="AC29"/>
          <cell r="AD29" t="str">
            <v>NI123456D</v>
          </cell>
          <cell r="AE29" t="str">
            <v>NI123456D</v>
          </cell>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t="str">
            <v>NI123456E</v>
          </cell>
          <cell r="G34" t="str">
            <v>NI123456E</v>
          </cell>
          <cell r="H34" t="str">
            <v>NI123456E</v>
          </cell>
          <cell r="I34" t="str">
            <v>NI123456E</v>
          </cell>
          <cell r="J34" t="str">
            <v>NI123456E</v>
          </cell>
          <cell r="K34" t="str">
            <v>NI123456E</v>
          </cell>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cell r="S368"/>
        </row>
        <row r="369">
          <cell r="S369"/>
        </row>
        <row r="370">
          <cell r="S370"/>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M24" sqref="M24"/>
    </sheetView>
  </sheetViews>
  <sheetFormatPr defaultColWidth="9.1796875" defaultRowHeight="14.5" x14ac:dyDescent="0.35"/>
  <cols>
    <col min="1" max="1" width="12.7265625" customWidth="1"/>
    <col min="2" max="2" width="16" style="2" customWidth="1"/>
    <col min="3" max="3" width="7.453125" style="2" customWidth="1"/>
    <col min="4" max="4" width="12.7265625" style="2" customWidth="1"/>
    <col min="5" max="5" width="12.453125" style="2" bestFit="1" customWidth="1"/>
    <col min="6" max="6" width="11.7265625" style="2" customWidth="1"/>
    <col min="7" max="7" width="7.1796875" style="2" customWidth="1"/>
    <col min="8" max="8" width="12.81640625" style="2" customWidth="1"/>
    <col min="9" max="9" width="22.1796875" style="2" customWidth="1"/>
    <col min="10" max="10" width="8.54296875" style="2" customWidth="1"/>
    <col min="11" max="11" width="8.453125" style="2" customWidth="1"/>
    <col min="12" max="12" width="10.453125" style="2" bestFit="1" customWidth="1"/>
    <col min="13" max="13" width="13.81640625" style="2" bestFit="1" customWidth="1"/>
    <col min="14" max="14" width="9.81640625" style="2" customWidth="1"/>
    <col min="15" max="15" width="12.453125" style="2" customWidth="1"/>
    <col min="16" max="16" width="5" style="2" customWidth="1"/>
    <col min="17" max="17" width="14.81640625" style="2" customWidth="1"/>
    <col min="18" max="18" width="23" style="2" bestFit="1" customWidth="1"/>
    <col min="19" max="19" width="11.7265625" style="2" customWidth="1"/>
    <col min="20" max="21" width="6.26953125" style="2" bestFit="1" customWidth="1"/>
    <col min="22" max="22" width="8.7265625" style="2" bestFit="1" customWidth="1"/>
    <col min="23" max="23" width="12.7265625" style="2" customWidth="1"/>
    <col min="24" max="24" width="10.7265625" style="2" bestFit="1" customWidth="1"/>
    <col min="25" max="25" width="10.7265625" style="2" customWidth="1"/>
    <col min="26" max="16384" width="9.1796875" style="2"/>
  </cols>
  <sheetData>
    <row r="1" spans="1:25" ht="29" x14ac:dyDescent="0.3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3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3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3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3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3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3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3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3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3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3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3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35">
      <c r="A13" t="str">
        <f t="shared" si="0"/>
        <v/>
      </c>
    </row>
    <row r="14" spans="1:25" x14ac:dyDescent="0.35">
      <c r="A14" t="str">
        <f t="shared" si="0"/>
        <v/>
      </c>
    </row>
    <row r="15" spans="1:25" x14ac:dyDescent="0.35">
      <c r="A15" t="str">
        <f t="shared" si="0"/>
        <v/>
      </c>
    </row>
    <row r="16" spans="1:25" ht="15" customHeight="1" x14ac:dyDescent="0.35">
      <c r="A16" t="str">
        <f t="shared" si="0"/>
        <v/>
      </c>
      <c r="H16" s="319" t="s">
        <v>58</v>
      </c>
    </row>
    <row r="17" spans="1:8" x14ac:dyDescent="0.35">
      <c r="A17" t="str">
        <f t="shared" si="0"/>
        <v/>
      </c>
      <c r="H17" s="319"/>
    </row>
    <row r="18" spans="1:8" x14ac:dyDescent="0.35">
      <c r="A18" t="str">
        <f t="shared" si="0"/>
        <v/>
      </c>
      <c r="H18" s="319"/>
    </row>
    <row r="19" spans="1:8" x14ac:dyDescent="0.35">
      <c r="A19" t="str">
        <f t="shared" si="0"/>
        <v/>
      </c>
      <c r="H19" s="319"/>
    </row>
    <row r="20" spans="1:8" x14ac:dyDescent="0.35">
      <c r="A20" t="str">
        <f t="shared" si="0"/>
        <v/>
      </c>
      <c r="H20" s="319"/>
    </row>
    <row r="21" spans="1:8" x14ac:dyDescent="0.35">
      <c r="A21" t="str">
        <f t="shared" si="0"/>
        <v/>
      </c>
    </row>
    <row r="22" spans="1:8" x14ac:dyDescent="0.35">
      <c r="A22" t="str">
        <f t="shared" si="0"/>
        <v/>
      </c>
    </row>
    <row r="23" spans="1:8" x14ac:dyDescent="0.35">
      <c r="A23" t="str">
        <f t="shared" si="0"/>
        <v/>
      </c>
    </row>
    <row r="24" spans="1:8" x14ac:dyDescent="0.35">
      <c r="A24" t="str">
        <f t="shared" si="0"/>
        <v/>
      </c>
      <c r="F24" s="7"/>
    </row>
    <row r="25" spans="1:8" x14ac:dyDescent="0.35">
      <c r="A25" t="str">
        <f t="shared" si="0"/>
        <v/>
      </c>
    </row>
    <row r="26" spans="1:8" x14ac:dyDescent="0.35">
      <c r="A26" t="str">
        <f t="shared" si="0"/>
        <v/>
      </c>
    </row>
    <row r="27" spans="1:8" x14ac:dyDescent="0.35">
      <c r="A27" t="str">
        <f t="shared" si="0"/>
        <v/>
      </c>
    </row>
    <row r="28" spans="1:8" x14ac:dyDescent="0.35">
      <c r="A28" t="str">
        <f t="shared" si="0"/>
        <v/>
      </c>
    </row>
    <row r="29" spans="1:8" x14ac:dyDescent="0.35">
      <c r="A29" t="str">
        <f t="shared" si="0"/>
        <v/>
      </c>
    </row>
    <row r="30" spans="1:8" x14ac:dyDescent="0.35">
      <c r="A30" t="str">
        <f t="shared" si="0"/>
        <v/>
      </c>
    </row>
    <row r="31" spans="1:8" x14ac:dyDescent="0.35">
      <c r="A31" t="str">
        <f t="shared" si="0"/>
        <v/>
      </c>
    </row>
    <row r="32" spans="1:8" x14ac:dyDescent="0.35">
      <c r="A32" t="str">
        <f t="shared" si="0"/>
        <v/>
      </c>
    </row>
    <row r="33" spans="1:1" x14ac:dyDescent="0.35">
      <c r="A33" t="str">
        <f t="shared" si="0"/>
        <v/>
      </c>
    </row>
    <row r="34" spans="1:1" x14ac:dyDescent="0.35">
      <c r="A34" t="str">
        <f t="shared" si="0"/>
        <v/>
      </c>
    </row>
    <row r="35" spans="1:1" x14ac:dyDescent="0.35">
      <c r="A35" t="str">
        <f t="shared" si="0"/>
        <v/>
      </c>
    </row>
    <row r="36" spans="1:1" x14ac:dyDescent="0.35">
      <c r="A36" t="str">
        <f t="shared" si="0"/>
        <v/>
      </c>
    </row>
    <row r="37" spans="1:1" x14ac:dyDescent="0.35">
      <c r="A37" t="str">
        <f t="shared" si="0"/>
        <v/>
      </c>
    </row>
    <row r="38" spans="1:1" x14ac:dyDescent="0.35">
      <c r="A38" t="str">
        <f t="shared" si="0"/>
        <v/>
      </c>
    </row>
    <row r="39" spans="1:1" x14ac:dyDescent="0.35">
      <c r="A39" t="str">
        <f t="shared" si="0"/>
        <v/>
      </c>
    </row>
    <row r="40" spans="1:1" x14ac:dyDescent="0.35">
      <c r="A40" t="str">
        <f t="shared" si="0"/>
        <v/>
      </c>
    </row>
    <row r="41" spans="1:1" x14ac:dyDescent="0.35">
      <c r="A41" t="str">
        <f t="shared" si="0"/>
        <v/>
      </c>
    </row>
    <row r="42" spans="1:1" x14ac:dyDescent="0.35">
      <c r="A42" t="str">
        <f t="shared" si="0"/>
        <v/>
      </c>
    </row>
    <row r="43" spans="1:1" x14ac:dyDescent="0.35">
      <c r="A43" t="str">
        <f t="shared" si="0"/>
        <v/>
      </c>
    </row>
    <row r="44" spans="1:1" x14ac:dyDescent="0.35">
      <c r="A44" t="str">
        <f t="shared" si="0"/>
        <v/>
      </c>
    </row>
    <row r="45" spans="1:1" x14ac:dyDescent="0.35">
      <c r="A45" t="str">
        <f t="shared" si="0"/>
        <v/>
      </c>
    </row>
    <row r="46" spans="1:1" x14ac:dyDescent="0.35">
      <c r="A46" t="str">
        <f t="shared" si="0"/>
        <v/>
      </c>
    </row>
    <row r="47" spans="1:1" x14ac:dyDescent="0.35">
      <c r="A47" t="str">
        <f t="shared" si="0"/>
        <v/>
      </c>
    </row>
    <row r="48" spans="1:1" x14ac:dyDescent="0.35">
      <c r="A48" t="str">
        <f t="shared" si="0"/>
        <v/>
      </c>
    </row>
    <row r="49" spans="1:1" x14ac:dyDescent="0.35">
      <c r="A49" t="str">
        <f t="shared" si="0"/>
        <v/>
      </c>
    </row>
    <row r="50" spans="1:1" x14ac:dyDescent="0.35">
      <c r="A50" t="str">
        <f t="shared" si="0"/>
        <v/>
      </c>
    </row>
    <row r="51" spans="1:1" x14ac:dyDescent="0.35">
      <c r="A51" t="str">
        <f t="shared" si="0"/>
        <v/>
      </c>
    </row>
    <row r="52" spans="1:1" x14ac:dyDescent="0.35">
      <c r="A52" t="str">
        <f t="shared" si="0"/>
        <v/>
      </c>
    </row>
    <row r="53" spans="1:1" x14ac:dyDescent="0.35">
      <c r="A53" t="str">
        <f t="shared" si="0"/>
        <v/>
      </c>
    </row>
    <row r="54" spans="1:1" x14ac:dyDescent="0.35">
      <c r="A54" t="str">
        <f t="shared" si="0"/>
        <v/>
      </c>
    </row>
    <row r="55" spans="1:1" x14ac:dyDescent="0.35">
      <c r="A55" t="str">
        <f t="shared" si="0"/>
        <v/>
      </c>
    </row>
    <row r="56" spans="1:1" x14ac:dyDescent="0.35">
      <c r="A56" t="str">
        <f t="shared" si="0"/>
        <v/>
      </c>
    </row>
    <row r="57" spans="1:1" x14ac:dyDescent="0.35">
      <c r="A57" t="str">
        <f t="shared" si="0"/>
        <v/>
      </c>
    </row>
    <row r="58" spans="1:1" x14ac:dyDescent="0.35">
      <c r="A58" t="str">
        <f t="shared" si="0"/>
        <v/>
      </c>
    </row>
    <row r="59" spans="1:1" x14ac:dyDescent="0.35">
      <c r="A59" t="str">
        <f t="shared" si="0"/>
        <v/>
      </c>
    </row>
    <row r="60" spans="1:1" x14ac:dyDescent="0.35">
      <c r="A60" t="str">
        <f t="shared" si="0"/>
        <v/>
      </c>
    </row>
    <row r="61" spans="1:1" x14ac:dyDescent="0.35">
      <c r="A61" t="str">
        <f t="shared" si="0"/>
        <v/>
      </c>
    </row>
    <row r="62" spans="1:1" x14ac:dyDescent="0.35">
      <c r="A62" t="str">
        <f t="shared" si="0"/>
        <v/>
      </c>
    </row>
    <row r="63" spans="1:1" x14ac:dyDescent="0.35">
      <c r="A63" t="str">
        <f t="shared" si="0"/>
        <v/>
      </c>
    </row>
    <row r="64" spans="1:1" x14ac:dyDescent="0.35">
      <c r="A64" t="str">
        <f t="shared" si="0"/>
        <v/>
      </c>
    </row>
    <row r="65" spans="1:1" x14ac:dyDescent="0.35">
      <c r="A65" t="str">
        <f t="shared" si="0"/>
        <v/>
      </c>
    </row>
    <row r="66" spans="1:1" x14ac:dyDescent="0.35">
      <c r="A66" t="str">
        <f t="shared" si="0"/>
        <v/>
      </c>
    </row>
    <row r="67" spans="1:1" x14ac:dyDescent="0.35">
      <c r="A67" t="str">
        <f t="shared" si="0"/>
        <v/>
      </c>
    </row>
    <row r="68" spans="1:1" x14ac:dyDescent="0.35">
      <c r="A68" t="str">
        <f t="shared" si="0"/>
        <v/>
      </c>
    </row>
    <row r="69" spans="1:1" x14ac:dyDescent="0.35">
      <c r="A69" t="str">
        <f t="shared" si="0"/>
        <v/>
      </c>
    </row>
    <row r="70" spans="1:1" x14ac:dyDescent="0.35">
      <c r="A70" t="str">
        <f t="shared" si="0"/>
        <v/>
      </c>
    </row>
    <row r="71" spans="1:1" x14ac:dyDescent="0.35">
      <c r="A71" t="str">
        <f t="shared" si="0"/>
        <v/>
      </c>
    </row>
    <row r="72" spans="1:1" x14ac:dyDescent="0.35">
      <c r="A72" t="str">
        <f t="shared" si="0"/>
        <v/>
      </c>
    </row>
    <row r="73" spans="1:1" x14ac:dyDescent="0.35">
      <c r="A73" t="str">
        <f t="shared" si="0"/>
        <v/>
      </c>
    </row>
    <row r="74" spans="1:1" x14ac:dyDescent="0.35">
      <c r="A74" t="str">
        <f t="shared" si="0"/>
        <v/>
      </c>
    </row>
    <row r="75" spans="1:1" x14ac:dyDescent="0.35">
      <c r="A75" t="str">
        <f t="shared" si="0"/>
        <v/>
      </c>
    </row>
    <row r="76" spans="1:1" x14ac:dyDescent="0.35">
      <c r="A76" t="str">
        <f t="shared" ref="A76:A139" si="1">IF(D76&lt;&gt;"",D76,"")</f>
        <v/>
      </c>
    </row>
    <row r="77" spans="1:1" x14ac:dyDescent="0.35">
      <c r="A77" t="str">
        <f t="shared" si="1"/>
        <v/>
      </c>
    </row>
    <row r="78" spans="1:1" x14ac:dyDescent="0.35">
      <c r="A78" t="str">
        <f t="shared" si="1"/>
        <v/>
      </c>
    </row>
    <row r="79" spans="1:1" x14ac:dyDescent="0.35">
      <c r="A79" t="str">
        <f t="shared" si="1"/>
        <v/>
      </c>
    </row>
    <row r="80" spans="1:1" x14ac:dyDescent="0.35">
      <c r="A80" t="str">
        <f t="shared" si="1"/>
        <v/>
      </c>
    </row>
    <row r="81" spans="1:1" x14ac:dyDescent="0.35">
      <c r="A81" t="str">
        <f t="shared" si="1"/>
        <v/>
      </c>
    </row>
    <row r="82" spans="1:1" x14ac:dyDescent="0.35">
      <c r="A82" t="str">
        <f t="shared" si="1"/>
        <v/>
      </c>
    </row>
    <row r="83" spans="1:1" x14ac:dyDescent="0.35">
      <c r="A83" t="str">
        <f t="shared" si="1"/>
        <v/>
      </c>
    </row>
    <row r="84" spans="1:1" x14ac:dyDescent="0.35">
      <c r="A84" t="str">
        <f t="shared" si="1"/>
        <v/>
      </c>
    </row>
    <row r="85" spans="1:1" x14ac:dyDescent="0.35">
      <c r="A85" t="str">
        <f t="shared" si="1"/>
        <v/>
      </c>
    </row>
    <row r="86" spans="1:1" x14ac:dyDescent="0.35">
      <c r="A86" t="str">
        <f t="shared" si="1"/>
        <v/>
      </c>
    </row>
    <row r="87" spans="1:1" x14ac:dyDescent="0.35">
      <c r="A87" t="str">
        <f t="shared" si="1"/>
        <v/>
      </c>
    </row>
    <row r="88" spans="1:1" x14ac:dyDescent="0.35">
      <c r="A88" t="str">
        <f t="shared" si="1"/>
        <v/>
      </c>
    </row>
    <row r="89" spans="1:1" x14ac:dyDescent="0.35">
      <c r="A89" t="str">
        <f t="shared" si="1"/>
        <v/>
      </c>
    </row>
    <row r="90" spans="1:1" x14ac:dyDescent="0.35">
      <c r="A90" t="str">
        <f t="shared" si="1"/>
        <v/>
      </c>
    </row>
    <row r="91" spans="1:1" x14ac:dyDescent="0.35">
      <c r="A91" t="str">
        <f t="shared" si="1"/>
        <v/>
      </c>
    </row>
    <row r="92" spans="1:1" x14ac:dyDescent="0.35">
      <c r="A92" t="str">
        <f t="shared" si="1"/>
        <v/>
      </c>
    </row>
    <row r="93" spans="1:1" x14ac:dyDescent="0.35">
      <c r="A93" t="str">
        <f t="shared" si="1"/>
        <v/>
      </c>
    </row>
    <row r="94" spans="1:1" x14ac:dyDescent="0.35">
      <c r="A94" t="str">
        <f t="shared" si="1"/>
        <v/>
      </c>
    </row>
    <row r="95" spans="1:1" x14ac:dyDescent="0.35">
      <c r="A95" t="str">
        <f t="shared" si="1"/>
        <v/>
      </c>
    </row>
    <row r="96" spans="1:1" x14ac:dyDescent="0.35">
      <c r="A96" t="str">
        <f t="shared" si="1"/>
        <v/>
      </c>
    </row>
    <row r="97" spans="1:1" x14ac:dyDescent="0.35">
      <c r="A97" t="str">
        <f t="shared" si="1"/>
        <v/>
      </c>
    </row>
    <row r="98" spans="1:1" x14ac:dyDescent="0.35">
      <c r="A98" t="str">
        <f t="shared" si="1"/>
        <v/>
      </c>
    </row>
    <row r="99" spans="1:1" x14ac:dyDescent="0.35">
      <c r="A99" t="str">
        <f t="shared" si="1"/>
        <v/>
      </c>
    </row>
    <row r="100" spans="1:1" x14ac:dyDescent="0.35">
      <c r="A100" t="str">
        <f t="shared" si="1"/>
        <v/>
      </c>
    </row>
    <row r="101" spans="1:1" x14ac:dyDescent="0.35">
      <c r="A101" t="str">
        <f t="shared" si="1"/>
        <v/>
      </c>
    </row>
    <row r="102" spans="1:1" x14ac:dyDescent="0.35">
      <c r="A102" t="str">
        <f t="shared" si="1"/>
        <v/>
      </c>
    </row>
    <row r="103" spans="1:1" x14ac:dyDescent="0.35">
      <c r="A103" t="str">
        <f t="shared" si="1"/>
        <v/>
      </c>
    </row>
    <row r="104" spans="1:1" x14ac:dyDescent="0.35">
      <c r="A104" t="str">
        <f t="shared" si="1"/>
        <v/>
      </c>
    </row>
    <row r="105" spans="1:1" x14ac:dyDescent="0.35">
      <c r="A105" t="str">
        <f t="shared" si="1"/>
        <v/>
      </c>
    </row>
    <row r="106" spans="1:1" x14ac:dyDescent="0.35">
      <c r="A106" t="str">
        <f t="shared" si="1"/>
        <v/>
      </c>
    </row>
    <row r="107" spans="1:1" x14ac:dyDescent="0.35">
      <c r="A107" t="str">
        <f t="shared" si="1"/>
        <v/>
      </c>
    </row>
    <row r="108" spans="1:1" x14ac:dyDescent="0.35">
      <c r="A108" t="str">
        <f t="shared" si="1"/>
        <v/>
      </c>
    </row>
    <row r="109" spans="1:1" x14ac:dyDescent="0.35">
      <c r="A109" t="str">
        <f t="shared" si="1"/>
        <v/>
      </c>
    </row>
    <row r="110" spans="1:1" x14ac:dyDescent="0.35">
      <c r="A110" t="str">
        <f t="shared" si="1"/>
        <v/>
      </c>
    </row>
    <row r="111" spans="1:1" x14ac:dyDescent="0.35">
      <c r="A111" t="str">
        <f t="shared" si="1"/>
        <v/>
      </c>
    </row>
    <row r="112" spans="1:1" x14ac:dyDescent="0.35">
      <c r="A112" t="str">
        <f t="shared" si="1"/>
        <v/>
      </c>
    </row>
    <row r="113" spans="1:1" x14ac:dyDescent="0.35">
      <c r="A113" t="str">
        <f t="shared" si="1"/>
        <v/>
      </c>
    </row>
    <row r="114" spans="1:1" x14ac:dyDescent="0.35">
      <c r="A114" t="str">
        <f t="shared" si="1"/>
        <v/>
      </c>
    </row>
    <row r="115" spans="1:1" x14ac:dyDescent="0.35">
      <c r="A115" t="str">
        <f t="shared" si="1"/>
        <v/>
      </c>
    </row>
    <row r="116" spans="1:1" x14ac:dyDescent="0.35">
      <c r="A116" t="str">
        <f t="shared" si="1"/>
        <v/>
      </c>
    </row>
    <row r="117" spans="1:1" x14ac:dyDescent="0.35">
      <c r="A117" t="str">
        <f t="shared" si="1"/>
        <v/>
      </c>
    </row>
    <row r="118" spans="1:1" x14ac:dyDescent="0.35">
      <c r="A118" t="str">
        <f t="shared" si="1"/>
        <v/>
      </c>
    </row>
    <row r="119" spans="1:1" x14ac:dyDescent="0.35">
      <c r="A119" t="str">
        <f t="shared" si="1"/>
        <v/>
      </c>
    </row>
    <row r="120" spans="1:1" x14ac:dyDescent="0.35">
      <c r="A120" t="str">
        <f t="shared" si="1"/>
        <v/>
      </c>
    </row>
    <row r="121" spans="1:1" x14ac:dyDescent="0.35">
      <c r="A121" t="str">
        <f t="shared" si="1"/>
        <v/>
      </c>
    </row>
    <row r="122" spans="1:1" x14ac:dyDescent="0.35">
      <c r="A122" t="str">
        <f t="shared" si="1"/>
        <v/>
      </c>
    </row>
    <row r="123" spans="1:1" x14ac:dyDescent="0.35">
      <c r="A123" t="str">
        <f t="shared" si="1"/>
        <v/>
      </c>
    </row>
    <row r="124" spans="1:1" x14ac:dyDescent="0.35">
      <c r="A124" t="str">
        <f t="shared" si="1"/>
        <v/>
      </c>
    </row>
    <row r="125" spans="1:1" x14ac:dyDescent="0.35">
      <c r="A125" t="str">
        <f t="shared" si="1"/>
        <v/>
      </c>
    </row>
    <row r="126" spans="1:1" x14ac:dyDescent="0.35">
      <c r="A126" t="str">
        <f t="shared" si="1"/>
        <v/>
      </c>
    </row>
    <row r="127" spans="1:1" x14ac:dyDescent="0.35">
      <c r="A127" t="str">
        <f t="shared" si="1"/>
        <v/>
      </c>
    </row>
    <row r="128" spans="1:1" x14ac:dyDescent="0.35">
      <c r="A128" t="str">
        <f t="shared" si="1"/>
        <v/>
      </c>
    </row>
    <row r="129" spans="1:1" x14ac:dyDescent="0.35">
      <c r="A129" t="str">
        <f t="shared" si="1"/>
        <v/>
      </c>
    </row>
    <row r="130" spans="1:1" x14ac:dyDescent="0.35">
      <c r="A130" t="str">
        <f t="shared" si="1"/>
        <v/>
      </c>
    </row>
    <row r="131" spans="1:1" x14ac:dyDescent="0.35">
      <c r="A131" t="str">
        <f t="shared" si="1"/>
        <v/>
      </c>
    </row>
    <row r="132" spans="1:1" x14ac:dyDescent="0.35">
      <c r="A132" t="str">
        <f t="shared" si="1"/>
        <v/>
      </c>
    </row>
    <row r="133" spans="1:1" x14ac:dyDescent="0.35">
      <c r="A133" t="str">
        <f t="shared" si="1"/>
        <v/>
      </c>
    </row>
    <row r="134" spans="1:1" x14ac:dyDescent="0.35">
      <c r="A134" t="str">
        <f t="shared" si="1"/>
        <v/>
      </c>
    </row>
    <row r="135" spans="1:1" x14ac:dyDescent="0.35">
      <c r="A135" t="str">
        <f t="shared" si="1"/>
        <v/>
      </c>
    </row>
    <row r="136" spans="1:1" x14ac:dyDescent="0.35">
      <c r="A136" t="str">
        <f t="shared" si="1"/>
        <v/>
      </c>
    </row>
    <row r="137" spans="1:1" x14ac:dyDescent="0.35">
      <c r="A137" t="str">
        <f t="shared" si="1"/>
        <v/>
      </c>
    </row>
    <row r="138" spans="1:1" x14ac:dyDescent="0.35">
      <c r="A138" t="str">
        <f t="shared" si="1"/>
        <v/>
      </c>
    </row>
    <row r="139" spans="1:1" x14ac:dyDescent="0.35">
      <c r="A139" t="str">
        <f t="shared" si="1"/>
        <v/>
      </c>
    </row>
    <row r="140" spans="1:1" x14ac:dyDescent="0.35">
      <c r="A140" t="str">
        <f t="shared" ref="A140:A203" si="2">IF(D140&lt;&gt;"",D140,"")</f>
        <v/>
      </c>
    </row>
    <row r="141" spans="1:1" x14ac:dyDescent="0.35">
      <c r="A141" t="str">
        <f t="shared" si="2"/>
        <v/>
      </c>
    </row>
    <row r="142" spans="1:1" x14ac:dyDescent="0.35">
      <c r="A142" t="str">
        <f t="shared" si="2"/>
        <v/>
      </c>
    </row>
    <row r="143" spans="1:1" x14ac:dyDescent="0.35">
      <c r="A143" t="str">
        <f t="shared" si="2"/>
        <v/>
      </c>
    </row>
    <row r="144" spans="1:1" x14ac:dyDescent="0.35">
      <c r="A144" t="str">
        <f t="shared" si="2"/>
        <v/>
      </c>
    </row>
    <row r="145" spans="1:1" x14ac:dyDescent="0.35">
      <c r="A145" t="str">
        <f t="shared" si="2"/>
        <v/>
      </c>
    </row>
    <row r="146" spans="1:1" x14ac:dyDescent="0.35">
      <c r="A146" t="str">
        <f t="shared" si="2"/>
        <v/>
      </c>
    </row>
    <row r="147" spans="1:1" x14ac:dyDescent="0.35">
      <c r="A147" t="str">
        <f t="shared" si="2"/>
        <v/>
      </c>
    </row>
    <row r="148" spans="1:1" x14ac:dyDescent="0.35">
      <c r="A148" t="str">
        <f t="shared" si="2"/>
        <v/>
      </c>
    </row>
    <row r="149" spans="1:1" x14ac:dyDescent="0.35">
      <c r="A149" t="str">
        <f t="shared" si="2"/>
        <v/>
      </c>
    </row>
    <row r="150" spans="1:1" x14ac:dyDescent="0.35">
      <c r="A150" t="str">
        <f t="shared" si="2"/>
        <v/>
      </c>
    </row>
    <row r="151" spans="1:1" x14ac:dyDescent="0.35">
      <c r="A151" t="str">
        <f t="shared" si="2"/>
        <v/>
      </c>
    </row>
    <row r="152" spans="1:1" x14ac:dyDescent="0.35">
      <c r="A152" t="str">
        <f t="shared" si="2"/>
        <v/>
      </c>
    </row>
    <row r="153" spans="1:1" x14ac:dyDescent="0.35">
      <c r="A153" t="str">
        <f t="shared" si="2"/>
        <v/>
      </c>
    </row>
    <row r="154" spans="1:1" x14ac:dyDescent="0.35">
      <c r="A154" t="str">
        <f t="shared" si="2"/>
        <v/>
      </c>
    </row>
    <row r="155" spans="1:1" x14ac:dyDescent="0.35">
      <c r="A155" t="str">
        <f t="shared" si="2"/>
        <v/>
      </c>
    </row>
    <row r="156" spans="1:1" x14ac:dyDescent="0.35">
      <c r="A156" t="str">
        <f t="shared" si="2"/>
        <v/>
      </c>
    </row>
    <row r="157" spans="1:1" x14ac:dyDescent="0.35">
      <c r="A157" t="str">
        <f t="shared" si="2"/>
        <v/>
      </c>
    </row>
    <row r="158" spans="1:1" x14ac:dyDescent="0.35">
      <c r="A158" t="str">
        <f t="shared" si="2"/>
        <v/>
      </c>
    </row>
    <row r="159" spans="1:1" x14ac:dyDescent="0.35">
      <c r="A159" t="str">
        <f t="shared" si="2"/>
        <v/>
      </c>
    </row>
    <row r="160" spans="1:1" x14ac:dyDescent="0.35">
      <c r="A160" t="str">
        <f t="shared" si="2"/>
        <v/>
      </c>
    </row>
    <row r="161" spans="1:1" x14ac:dyDescent="0.35">
      <c r="A161" t="str">
        <f t="shared" si="2"/>
        <v/>
      </c>
    </row>
    <row r="162" spans="1:1" x14ac:dyDescent="0.35">
      <c r="A162" t="str">
        <f t="shared" si="2"/>
        <v/>
      </c>
    </row>
    <row r="163" spans="1:1" x14ac:dyDescent="0.35">
      <c r="A163" t="str">
        <f t="shared" si="2"/>
        <v/>
      </c>
    </row>
    <row r="164" spans="1:1" x14ac:dyDescent="0.35">
      <c r="A164" t="str">
        <f t="shared" si="2"/>
        <v/>
      </c>
    </row>
    <row r="165" spans="1:1" x14ac:dyDescent="0.35">
      <c r="A165" t="str">
        <f t="shared" si="2"/>
        <v/>
      </c>
    </row>
    <row r="166" spans="1:1" x14ac:dyDescent="0.35">
      <c r="A166" t="str">
        <f t="shared" si="2"/>
        <v/>
      </c>
    </row>
    <row r="167" spans="1:1" x14ac:dyDescent="0.35">
      <c r="A167" t="str">
        <f t="shared" si="2"/>
        <v/>
      </c>
    </row>
    <row r="168" spans="1:1" x14ac:dyDescent="0.35">
      <c r="A168" t="str">
        <f t="shared" si="2"/>
        <v/>
      </c>
    </row>
    <row r="169" spans="1:1" x14ac:dyDescent="0.35">
      <c r="A169" t="str">
        <f t="shared" si="2"/>
        <v/>
      </c>
    </row>
    <row r="170" spans="1:1" x14ac:dyDescent="0.35">
      <c r="A170" t="str">
        <f t="shared" si="2"/>
        <v/>
      </c>
    </row>
    <row r="171" spans="1:1" x14ac:dyDescent="0.35">
      <c r="A171" t="str">
        <f t="shared" si="2"/>
        <v/>
      </c>
    </row>
    <row r="172" spans="1:1" x14ac:dyDescent="0.35">
      <c r="A172" t="str">
        <f t="shared" si="2"/>
        <v/>
      </c>
    </row>
    <row r="173" spans="1:1" x14ac:dyDescent="0.35">
      <c r="A173" t="str">
        <f t="shared" si="2"/>
        <v/>
      </c>
    </row>
    <row r="174" spans="1:1" x14ac:dyDescent="0.35">
      <c r="A174" t="str">
        <f t="shared" si="2"/>
        <v/>
      </c>
    </row>
    <row r="175" spans="1:1" x14ac:dyDescent="0.35">
      <c r="A175" t="str">
        <f t="shared" si="2"/>
        <v/>
      </c>
    </row>
    <row r="176" spans="1:1" x14ac:dyDescent="0.35">
      <c r="A176" t="str">
        <f t="shared" si="2"/>
        <v/>
      </c>
    </row>
    <row r="177" spans="1:1" x14ac:dyDescent="0.35">
      <c r="A177" t="str">
        <f t="shared" si="2"/>
        <v/>
      </c>
    </row>
    <row r="178" spans="1:1" x14ac:dyDescent="0.35">
      <c r="A178" t="str">
        <f t="shared" si="2"/>
        <v/>
      </c>
    </row>
    <row r="179" spans="1:1" x14ac:dyDescent="0.35">
      <c r="A179" t="str">
        <f t="shared" si="2"/>
        <v/>
      </c>
    </row>
    <row r="180" spans="1:1" x14ac:dyDescent="0.35">
      <c r="A180" t="str">
        <f t="shared" si="2"/>
        <v/>
      </c>
    </row>
    <row r="181" spans="1:1" x14ac:dyDescent="0.35">
      <c r="A181" t="str">
        <f t="shared" si="2"/>
        <v/>
      </c>
    </row>
    <row r="182" spans="1:1" x14ac:dyDescent="0.35">
      <c r="A182" t="str">
        <f t="shared" si="2"/>
        <v/>
      </c>
    </row>
    <row r="183" spans="1:1" x14ac:dyDescent="0.35">
      <c r="A183" t="str">
        <f t="shared" si="2"/>
        <v/>
      </c>
    </row>
    <row r="184" spans="1:1" x14ac:dyDescent="0.35">
      <c r="A184" t="str">
        <f t="shared" si="2"/>
        <v/>
      </c>
    </row>
    <row r="185" spans="1:1" x14ac:dyDescent="0.35">
      <c r="A185" t="str">
        <f t="shared" si="2"/>
        <v/>
      </c>
    </row>
    <row r="186" spans="1:1" x14ac:dyDescent="0.35">
      <c r="A186" t="str">
        <f t="shared" si="2"/>
        <v/>
      </c>
    </row>
    <row r="187" spans="1:1" x14ac:dyDescent="0.35">
      <c r="A187" t="str">
        <f t="shared" si="2"/>
        <v/>
      </c>
    </row>
    <row r="188" spans="1:1" x14ac:dyDescent="0.35">
      <c r="A188" t="str">
        <f t="shared" si="2"/>
        <v/>
      </c>
    </row>
    <row r="189" spans="1:1" x14ac:dyDescent="0.35">
      <c r="A189" t="str">
        <f t="shared" si="2"/>
        <v/>
      </c>
    </row>
    <row r="190" spans="1:1" x14ac:dyDescent="0.35">
      <c r="A190" t="str">
        <f t="shared" si="2"/>
        <v/>
      </c>
    </row>
    <row r="191" spans="1:1" x14ac:dyDescent="0.35">
      <c r="A191" t="str">
        <f t="shared" si="2"/>
        <v/>
      </c>
    </row>
    <row r="192" spans="1:1" x14ac:dyDescent="0.35">
      <c r="A192" t="str">
        <f t="shared" si="2"/>
        <v/>
      </c>
    </row>
    <row r="193" spans="1:1" x14ac:dyDescent="0.35">
      <c r="A193" t="str">
        <f t="shared" si="2"/>
        <v/>
      </c>
    </row>
    <row r="194" spans="1:1" x14ac:dyDescent="0.35">
      <c r="A194" t="str">
        <f t="shared" si="2"/>
        <v/>
      </c>
    </row>
    <row r="195" spans="1:1" x14ac:dyDescent="0.35">
      <c r="A195" t="str">
        <f t="shared" si="2"/>
        <v/>
      </c>
    </row>
    <row r="196" spans="1:1" x14ac:dyDescent="0.35">
      <c r="A196" t="str">
        <f t="shared" si="2"/>
        <v/>
      </c>
    </row>
    <row r="197" spans="1:1" x14ac:dyDescent="0.35">
      <c r="A197" t="str">
        <f t="shared" si="2"/>
        <v/>
      </c>
    </row>
    <row r="198" spans="1:1" x14ac:dyDescent="0.35">
      <c r="A198" t="str">
        <f t="shared" si="2"/>
        <v/>
      </c>
    </row>
    <row r="199" spans="1:1" x14ac:dyDescent="0.35">
      <c r="A199" t="str">
        <f t="shared" si="2"/>
        <v/>
      </c>
    </row>
    <row r="200" spans="1:1" x14ac:dyDescent="0.35">
      <c r="A200" t="str">
        <f t="shared" si="2"/>
        <v/>
      </c>
    </row>
    <row r="201" spans="1:1" x14ac:dyDescent="0.35">
      <c r="A201" t="str">
        <f t="shared" si="2"/>
        <v/>
      </c>
    </row>
    <row r="202" spans="1:1" x14ac:dyDescent="0.35">
      <c r="A202" t="str">
        <f t="shared" si="2"/>
        <v/>
      </c>
    </row>
    <row r="203" spans="1:1" x14ac:dyDescent="0.35">
      <c r="A203" t="str">
        <f t="shared" si="2"/>
        <v/>
      </c>
    </row>
    <row r="204" spans="1:1" x14ac:dyDescent="0.35">
      <c r="A204" t="str">
        <f t="shared" ref="A204:A267" si="3">IF(D204&lt;&gt;"",D204,"")</f>
        <v/>
      </c>
    </row>
    <row r="205" spans="1:1" x14ac:dyDescent="0.35">
      <c r="A205" t="str">
        <f t="shared" si="3"/>
        <v/>
      </c>
    </row>
    <row r="206" spans="1:1" x14ac:dyDescent="0.35">
      <c r="A206" t="str">
        <f t="shared" si="3"/>
        <v/>
      </c>
    </row>
    <row r="207" spans="1:1" x14ac:dyDescent="0.35">
      <c r="A207" t="str">
        <f t="shared" si="3"/>
        <v/>
      </c>
    </row>
    <row r="208" spans="1:1" x14ac:dyDescent="0.35">
      <c r="A208" t="str">
        <f t="shared" si="3"/>
        <v/>
      </c>
    </row>
    <row r="209" spans="1:1" x14ac:dyDescent="0.35">
      <c r="A209" t="str">
        <f t="shared" si="3"/>
        <v/>
      </c>
    </row>
    <row r="210" spans="1:1" x14ac:dyDescent="0.35">
      <c r="A210" t="str">
        <f t="shared" si="3"/>
        <v/>
      </c>
    </row>
    <row r="211" spans="1:1" x14ac:dyDescent="0.35">
      <c r="A211" t="str">
        <f t="shared" si="3"/>
        <v/>
      </c>
    </row>
    <row r="212" spans="1:1" x14ac:dyDescent="0.35">
      <c r="A212" t="str">
        <f t="shared" si="3"/>
        <v/>
      </c>
    </row>
    <row r="213" spans="1:1" x14ac:dyDescent="0.35">
      <c r="A213" t="str">
        <f t="shared" si="3"/>
        <v/>
      </c>
    </row>
    <row r="214" spans="1:1" x14ac:dyDescent="0.35">
      <c r="A214" t="str">
        <f t="shared" si="3"/>
        <v/>
      </c>
    </row>
    <row r="215" spans="1:1" x14ac:dyDescent="0.35">
      <c r="A215" t="str">
        <f t="shared" si="3"/>
        <v/>
      </c>
    </row>
    <row r="216" spans="1:1" x14ac:dyDescent="0.35">
      <c r="A216" t="str">
        <f t="shared" si="3"/>
        <v/>
      </c>
    </row>
    <row r="217" spans="1:1" x14ac:dyDescent="0.35">
      <c r="A217" t="str">
        <f t="shared" si="3"/>
        <v/>
      </c>
    </row>
    <row r="218" spans="1:1" x14ac:dyDescent="0.35">
      <c r="A218" t="str">
        <f t="shared" si="3"/>
        <v/>
      </c>
    </row>
    <row r="219" spans="1:1" x14ac:dyDescent="0.35">
      <c r="A219" t="str">
        <f t="shared" si="3"/>
        <v/>
      </c>
    </row>
    <row r="220" spans="1:1" x14ac:dyDescent="0.35">
      <c r="A220" t="str">
        <f t="shared" si="3"/>
        <v/>
      </c>
    </row>
    <row r="221" spans="1:1" x14ac:dyDescent="0.35">
      <c r="A221" t="str">
        <f t="shared" si="3"/>
        <v/>
      </c>
    </row>
    <row r="222" spans="1:1" x14ac:dyDescent="0.35">
      <c r="A222" t="str">
        <f t="shared" si="3"/>
        <v/>
      </c>
    </row>
    <row r="223" spans="1:1" x14ac:dyDescent="0.35">
      <c r="A223" t="str">
        <f t="shared" si="3"/>
        <v/>
      </c>
    </row>
    <row r="224" spans="1:1" x14ac:dyDescent="0.35">
      <c r="A224" t="str">
        <f t="shared" si="3"/>
        <v/>
      </c>
    </row>
    <row r="225" spans="1:1" x14ac:dyDescent="0.35">
      <c r="A225" t="str">
        <f t="shared" si="3"/>
        <v/>
      </c>
    </row>
    <row r="226" spans="1:1" x14ac:dyDescent="0.35">
      <c r="A226" t="str">
        <f t="shared" si="3"/>
        <v/>
      </c>
    </row>
    <row r="227" spans="1:1" x14ac:dyDescent="0.35">
      <c r="A227" t="str">
        <f t="shared" si="3"/>
        <v/>
      </c>
    </row>
    <row r="228" spans="1:1" x14ac:dyDescent="0.35">
      <c r="A228" t="str">
        <f t="shared" si="3"/>
        <v/>
      </c>
    </row>
    <row r="229" spans="1:1" x14ac:dyDescent="0.35">
      <c r="A229" t="str">
        <f t="shared" si="3"/>
        <v/>
      </c>
    </row>
    <row r="230" spans="1:1" x14ac:dyDescent="0.35">
      <c r="A230" t="str">
        <f t="shared" si="3"/>
        <v/>
      </c>
    </row>
    <row r="231" spans="1:1" x14ac:dyDescent="0.35">
      <c r="A231" t="str">
        <f t="shared" si="3"/>
        <v/>
      </c>
    </row>
    <row r="232" spans="1:1" x14ac:dyDescent="0.35">
      <c r="A232" t="str">
        <f t="shared" si="3"/>
        <v/>
      </c>
    </row>
    <row r="233" spans="1:1" x14ac:dyDescent="0.35">
      <c r="A233" t="str">
        <f t="shared" si="3"/>
        <v/>
      </c>
    </row>
    <row r="234" spans="1:1" x14ac:dyDescent="0.35">
      <c r="A234" t="str">
        <f t="shared" si="3"/>
        <v/>
      </c>
    </row>
    <row r="235" spans="1:1" x14ac:dyDescent="0.35">
      <c r="A235" t="str">
        <f t="shared" si="3"/>
        <v/>
      </c>
    </row>
    <row r="236" spans="1:1" x14ac:dyDescent="0.35">
      <c r="A236" t="str">
        <f t="shared" si="3"/>
        <v/>
      </c>
    </row>
    <row r="237" spans="1:1" x14ac:dyDescent="0.35">
      <c r="A237" t="str">
        <f t="shared" si="3"/>
        <v/>
      </c>
    </row>
    <row r="238" spans="1:1" x14ac:dyDescent="0.35">
      <c r="A238" t="str">
        <f t="shared" si="3"/>
        <v/>
      </c>
    </row>
    <row r="239" spans="1:1" x14ac:dyDescent="0.35">
      <c r="A239" t="str">
        <f t="shared" si="3"/>
        <v/>
      </c>
    </row>
    <row r="240" spans="1:1" x14ac:dyDescent="0.35">
      <c r="A240" t="str">
        <f t="shared" si="3"/>
        <v/>
      </c>
    </row>
    <row r="241" spans="1:1" x14ac:dyDescent="0.35">
      <c r="A241" t="str">
        <f t="shared" si="3"/>
        <v/>
      </c>
    </row>
    <row r="242" spans="1:1" x14ac:dyDescent="0.35">
      <c r="A242" t="str">
        <f t="shared" si="3"/>
        <v/>
      </c>
    </row>
    <row r="243" spans="1:1" x14ac:dyDescent="0.35">
      <c r="A243" t="str">
        <f t="shared" si="3"/>
        <v/>
      </c>
    </row>
    <row r="244" spans="1:1" x14ac:dyDescent="0.35">
      <c r="A244" t="str">
        <f t="shared" si="3"/>
        <v/>
      </c>
    </row>
    <row r="245" spans="1:1" x14ac:dyDescent="0.35">
      <c r="A245" t="str">
        <f t="shared" si="3"/>
        <v/>
      </c>
    </row>
    <row r="246" spans="1:1" x14ac:dyDescent="0.35">
      <c r="A246" t="str">
        <f t="shared" si="3"/>
        <v/>
      </c>
    </row>
    <row r="247" spans="1:1" x14ac:dyDescent="0.35">
      <c r="A247" t="str">
        <f t="shared" si="3"/>
        <v/>
      </c>
    </row>
    <row r="248" spans="1:1" x14ac:dyDescent="0.35">
      <c r="A248" t="str">
        <f t="shared" si="3"/>
        <v/>
      </c>
    </row>
    <row r="249" spans="1:1" x14ac:dyDescent="0.35">
      <c r="A249" t="str">
        <f t="shared" si="3"/>
        <v/>
      </c>
    </row>
    <row r="250" spans="1:1" x14ac:dyDescent="0.35">
      <c r="A250" t="str">
        <f t="shared" si="3"/>
        <v/>
      </c>
    </row>
    <row r="251" spans="1:1" x14ac:dyDescent="0.35">
      <c r="A251" t="str">
        <f t="shared" si="3"/>
        <v/>
      </c>
    </row>
    <row r="252" spans="1:1" x14ac:dyDescent="0.35">
      <c r="A252" t="str">
        <f t="shared" si="3"/>
        <v/>
      </c>
    </row>
    <row r="253" spans="1:1" x14ac:dyDescent="0.35">
      <c r="A253" t="str">
        <f t="shared" si="3"/>
        <v/>
      </c>
    </row>
    <row r="254" spans="1:1" x14ac:dyDescent="0.35">
      <c r="A254" t="str">
        <f t="shared" si="3"/>
        <v/>
      </c>
    </row>
    <row r="255" spans="1:1" x14ac:dyDescent="0.35">
      <c r="A255" t="str">
        <f t="shared" si="3"/>
        <v/>
      </c>
    </row>
    <row r="256" spans="1:1" x14ac:dyDescent="0.35">
      <c r="A256" t="str">
        <f t="shared" si="3"/>
        <v/>
      </c>
    </row>
    <row r="257" spans="1:1" x14ac:dyDescent="0.35">
      <c r="A257" t="str">
        <f t="shared" si="3"/>
        <v/>
      </c>
    </row>
    <row r="258" spans="1:1" x14ac:dyDescent="0.35">
      <c r="A258" t="str">
        <f t="shared" si="3"/>
        <v/>
      </c>
    </row>
    <row r="259" spans="1:1" x14ac:dyDescent="0.35">
      <c r="A259" t="str">
        <f t="shared" si="3"/>
        <v/>
      </c>
    </row>
    <row r="260" spans="1:1" x14ac:dyDescent="0.35">
      <c r="A260" t="str">
        <f t="shared" si="3"/>
        <v/>
      </c>
    </row>
    <row r="261" spans="1:1" x14ac:dyDescent="0.35">
      <c r="A261" t="str">
        <f t="shared" si="3"/>
        <v/>
      </c>
    </row>
    <row r="262" spans="1:1" x14ac:dyDescent="0.35">
      <c r="A262" t="str">
        <f t="shared" si="3"/>
        <v/>
      </c>
    </row>
    <row r="263" spans="1:1" x14ac:dyDescent="0.35">
      <c r="A263" t="str">
        <f t="shared" si="3"/>
        <v/>
      </c>
    </row>
    <row r="264" spans="1:1" x14ac:dyDescent="0.35">
      <c r="A264" t="str">
        <f t="shared" si="3"/>
        <v/>
      </c>
    </row>
    <row r="265" spans="1:1" x14ac:dyDescent="0.35">
      <c r="A265" t="str">
        <f t="shared" si="3"/>
        <v/>
      </c>
    </row>
    <row r="266" spans="1:1" x14ac:dyDescent="0.35">
      <c r="A266" t="str">
        <f t="shared" si="3"/>
        <v/>
      </c>
    </row>
    <row r="267" spans="1:1" x14ac:dyDescent="0.35">
      <c r="A267" t="str">
        <f t="shared" si="3"/>
        <v/>
      </c>
    </row>
    <row r="268" spans="1:1" x14ac:dyDescent="0.35">
      <c r="A268" t="str">
        <f t="shared" ref="A268:A331" si="4">IF(D268&lt;&gt;"",D268,"")</f>
        <v/>
      </c>
    </row>
    <row r="269" spans="1:1" x14ac:dyDescent="0.35">
      <c r="A269" t="str">
        <f t="shared" si="4"/>
        <v/>
      </c>
    </row>
    <row r="270" spans="1:1" x14ac:dyDescent="0.35">
      <c r="A270" t="str">
        <f t="shared" si="4"/>
        <v/>
      </c>
    </row>
    <row r="271" spans="1:1" x14ac:dyDescent="0.35">
      <c r="A271" t="str">
        <f t="shared" si="4"/>
        <v/>
      </c>
    </row>
    <row r="272" spans="1:1" x14ac:dyDescent="0.35">
      <c r="A272" t="str">
        <f t="shared" si="4"/>
        <v/>
      </c>
    </row>
    <row r="273" spans="1:1" x14ac:dyDescent="0.35">
      <c r="A273" t="str">
        <f t="shared" si="4"/>
        <v/>
      </c>
    </row>
    <row r="274" spans="1:1" x14ac:dyDescent="0.35">
      <c r="A274" t="str">
        <f t="shared" si="4"/>
        <v/>
      </c>
    </row>
    <row r="275" spans="1:1" x14ac:dyDescent="0.35">
      <c r="A275" t="str">
        <f t="shared" si="4"/>
        <v/>
      </c>
    </row>
    <row r="276" spans="1:1" x14ac:dyDescent="0.35">
      <c r="A276" t="str">
        <f t="shared" si="4"/>
        <v/>
      </c>
    </row>
    <row r="277" spans="1:1" x14ac:dyDescent="0.35">
      <c r="A277" t="str">
        <f t="shared" si="4"/>
        <v/>
      </c>
    </row>
    <row r="278" spans="1:1" x14ac:dyDescent="0.35">
      <c r="A278" t="str">
        <f t="shared" si="4"/>
        <v/>
      </c>
    </row>
    <row r="279" spans="1:1" x14ac:dyDescent="0.35">
      <c r="A279" t="str">
        <f t="shared" si="4"/>
        <v/>
      </c>
    </row>
    <row r="280" spans="1:1" x14ac:dyDescent="0.35">
      <c r="A280" t="str">
        <f t="shared" si="4"/>
        <v/>
      </c>
    </row>
    <row r="281" spans="1:1" x14ac:dyDescent="0.35">
      <c r="A281" t="str">
        <f t="shared" si="4"/>
        <v/>
      </c>
    </row>
    <row r="282" spans="1:1" x14ac:dyDescent="0.35">
      <c r="A282" t="str">
        <f t="shared" si="4"/>
        <v/>
      </c>
    </row>
    <row r="283" spans="1:1" x14ac:dyDescent="0.35">
      <c r="A283" t="str">
        <f t="shared" si="4"/>
        <v/>
      </c>
    </row>
    <row r="284" spans="1:1" x14ac:dyDescent="0.35">
      <c r="A284" t="str">
        <f t="shared" si="4"/>
        <v/>
      </c>
    </row>
    <row r="285" spans="1:1" x14ac:dyDescent="0.35">
      <c r="A285" t="str">
        <f t="shared" si="4"/>
        <v/>
      </c>
    </row>
    <row r="286" spans="1:1" x14ac:dyDescent="0.35">
      <c r="A286" t="str">
        <f t="shared" si="4"/>
        <v/>
      </c>
    </row>
    <row r="287" spans="1:1" x14ac:dyDescent="0.35">
      <c r="A287" t="str">
        <f t="shared" si="4"/>
        <v/>
      </c>
    </row>
    <row r="288" spans="1:1" x14ac:dyDescent="0.35">
      <c r="A288" t="str">
        <f t="shared" si="4"/>
        <v/>
      </c>
    </row>
    <row r="289" spans="1:1" x14ac:dyDescent="0.35">
      <c r="A289" t="str">
        <f t="shared" si="4"/>
        <v/>
      </c>
    </row>
    <row r="290" spans="1:1" x14ac:dyDescent="0.35">
      <c r="A290" t="str">
        <f t="shared" si="4"/>
        <v/>
      </c>
    </row>
    <row r="291" spans="1:1" x14ac:dyDescent="0.35">
      <c r="A291" t="str">
        <f t="shared" si="4"/>
        <v/>
      </c>
    </row>
    <row r="292" spans="1:1" x14ac:dyDescent="0.35">
      <c r="A292" t="str">
        <f t="shared" si="4"/>
        <v/>
      </c>
    </row>
    <row r="293" spans="1:1" x14ac:dyDescent="0.35">
      <c r="A293" t="str">
        <f t="shared" si="4"/>
        <v/>
      </c>
    </row>
    <row r="294" spans="1:1" x14ac:dyDescent="0.35">
      <c r="A294" t="str">
        <f t="shared" si="4"/>
        <v/>
      </c>
    </row>
    <row r="295" spans="1:1" x14ac:dyDescent="0.35">
      <c r="A295" t="str">
        <f t="shared" si="4"/>
        <v/>
      </c>
    </row>
    <row r="296" spans="1:1" x14ac:dyDescent="0.35">
      <c r="A296" t="str">
        <f t="shared" si="4"/>
        <v/>
      </c>
    </row>
    <row r="297" spans="1:1" x14ac:dyDescent="0.35">
      <c r="A297" t="str">
        <f t="shared" si="4"/>
        <v/>
      </c>
    </row>
    <row r="298" spans="1:1" x14ac:dyDescent="0.35">
      <c r="A298" t="str">
        <f t="shared" si="4"/>
        <v/>
      </c>
    </row>
    <row r="299" spans="1:1" x14ac:dyDescent="0.35">
      <c r="A299" t="str">
        <f t="shared" si="4"/>
        <v/>
      </c>
    </row>
    <row r="300" spans="1:1" x14ac:dyDescent="0.35">
      <c r="A300" t="str">
        <f t="shared" si="4"/>
        <v/>
      </c>
    </row>
    <row r="301" spans="1:1" x14ac:dyDescent="0.35">
      <c r="A301" t="str">
        <f t="shared" si="4"/>
        <v/>
      </c>
    </row>
    <row r="302" spans="1:1" x14ac:dyDescent="0.35">
      <c r="A302" t="str">
        <f t="shared" si="4"/>
        <v/>
      </c>
    </row>
    <row r="303" spans="1:1" x14ac:dyDescent="0.35">
      <c r="A303" t="str">
        <f t="shared" si="4"/>
        <v/>
      </c>
    </row>
    <row r="304" spans="1:1" x14ac:dyDescent="0.35">
      <c r="A304" t="str">
        <f t="shared" si="4"/>
        <v/>
      </c>
    </row>
    <row r="305" spans="1:1" x14ac:dyDescent="0.35">
      <c r="A305" t="str">
        <f t="shared" si="4"/>
        <v/>
      </c>
    </row>
    <row r="306" spans="1:1" x14ac:dyDescent="0.35">
      <c r="A306" t="str">
        <f t="shared" si="4"/>
        <v/>
      </c>
    </row>
    <row r="307" spans="1:1" x14ac:dyDescent="0.35">
      <c r="A307" t="str">
        <f t="shared" si="4"/>
        <v/>
      </c>
    </row>
    <row r="308" spans="1:1" x14ac:dyDescent="0.35">
      <c r="A308" t="str">
        <f t="shared" si="4"/>
        <v/>
      </c>
    </row>
    <row r="309" spans="1:1" x14ac:dyDescent="0.35">
      <c r="A309" t="str">
        <f t="shared" si="4"/>
        <v/>
      </c>
    </row>
    <row r="310" spans="1:1" x14ac:dyDescent="0.35">
      <c r="A310" t="str">
        <f t="shared" si="4"/>
        <v/>
      </c>
    </row>
    <row r="311" spans="1:1" x14ac:dyDescent="0.35">
      <c r="A311" t="str">
        <f t="shared" si="4"/>
        <v/>
      </c>
    </row>
    <row r="312" spans="1:1" x14ac:dyDescent="0.35">
      <c r="A312" t="str">
        <f t="shared" si="4"/>
        <v/>
      </c>
    </row>
    <row r="313" spans="1:1" x14ac:dyDescent="0.35">
      <c r="A313" t="str">
        <f t="shared" si="4"/>
        <v/>
      </c>
    </row>
    <row r="314" spans="1:1" x14ac:dyDescent="0.35">
      <c r="A314" t="str">
        <f t="shared" si="4"/>
        <v/>
      </c>
    </row>
    <row r="315" spans="1:1" x14ac:dyDescent="0.35">
      <c r="A315" t="str">
        <f t="shared" si="4"/>
        <v/>
      </c>
    </row>
    <row r="316" spans="1:1" x14ac:dyDescent="0.35">
      <c r="A316" t="str">
        <f t="shared" si="4"/>
        <v/>
      </c>
    </row>
    <row r="317" spans="1:1" x14ac:dyDescent="0.35">
      <c r="A317" t="str">
        <f t="shared" si="4"/>
        <v/>
      </c>
    </row>
    <row r="318" spans="1:1" x14ac:dyDescent="0.35">
      <c r="A318" t="str">
        <f t="shared" si="4"/>
        <v/>
      </c>
    </row>
    <row r="319" spans="1:1" x14ac:dyDescent="0.35">
      <c r="A319" t="str">
        <f t="shared" si="4"/>
        <v/>
      </c>
    </row>
    <row r="320" spans="1:1" x14ac:dyDescent="0.35">
      <c r="A320" t="str">
        <f t="shared" si="4"/>
        <v/>
      </c>
    </row>
    <row r="321" spans="1:1" x14ac:dyDescent="0.35">
      <c r="A321" t="str">
        <f t="shared" si="4"/>
        <v/>
      </c>
    </row>
    <row r="322" spans="1:1" x14ac:dyDescent="0.35">
      <c r="A322" t="str">
        <f t="shared" si="4"/>
        <v/>
      </c>
    </row>
    <row r="323" spans="1:1" x14ac:dyDescent="0.35">
      <c r="A323" t="str">
        <f t="shared" si="4"/>
        <v/>
      </c>
    </row>
    <row r="324" spans="1:1" x14ac:dyDescent="0.35">
      <c r="A324" t="str">
        <f t="shared" si="4"/>
        <v/>
      </c>
    </row>
    <row r="325" spans="1:1" x14ac:dyDescent="0.35">
      <c r="A325" t="str">
        <f t="shared" si="4"/>
        <v/>
      </c>
    </row>
    <row r="326" spans="1:1" x14ac:dyDescent="0.35">
      <c r="A326" t="str">
        <f t="shared" si="4"/>
        <v/>
      </c>
    </row>
    <row r="327" spans="1:1" x14ac:dyDescent="0.35">
      <c r="A327" t="str">
        <f t="shared" si="4"/>
        <v/>
      </c>
    </row>
    <row r="328" spans="1:1" x14ac:dyDescent="0.35">
      <c r="A328" t="str">
        <f t="shared" si="4"/>
        <v/>
      </c>
    </row>
    <row r="329" spans="1:1" x14ac:dyDescent="0.35">
      <c r="A329" t="str">
        <f t="shared" si="4"/>
        <v/>
      </c>
    </row>
    <row r="330" spans="1:1" x14ac:dyDescent="0.35">
      <c r="A330" t="str">
        <f t="shared" si="4"/>
        <v/>
      </c>
    </row>
    <row r="331" spans="1:1" x14ac:dyDescent="0.35">
      <c r="A331" t="str">
        <f t="shared" si="4"/>
        <v/>
      </c>
    </row>
    <row r="332" spans="1:1" x14ac:dyDescent="0.35">
      <c r="A332" t="str">
        <f t="shared" ref="A332:A395" si="5">IF(D332&lt;&gt;"",D332,"")</f>
        <v/>
      </c>
    </row>
    <row r="333" spans="1:1" x14ac:dyDescent="0.35">
      <c r="A333" t="str">
        <f t="shared" si="5"/>
        <v/>
      </c>
    </row>
    <row r="334" spans="1:1" x14ac:dyDescent="0.35">
      <c r="A334" t="str">
        <f t="shared" si="5"/>
        <v/>
      </c>
    </row>
    <row r="335" spans="1:1" x14ac:dyDescent="0.35">
      <c r="A335" t="str">
        <f t="shared" si="5"/>
        <v/>
      </c>
    </row>
    <row r="336" spans="1:1" x14ac:dyDescent="0.35">
      <c r="A336" t="str">
        <f t="shared" si="5"/>
        <v/>
      </c>
    </row>
    <row r="337" spans="1:1" x14ac:dyDescent="0.35">
      <c r="A337" t="str">
        <f t="shared" si="5"/>
        <v/>
      </c>
    </row>
    <row r="338" spans="1:1" x14ac:dyDescent="0.35">
      <c r="A338" t="str">
        <f t="shared" si="5"/>
        <v/>
      </c>
    </row>
    <row r="339" spans="1:1" x14ac:dyDescent="0.35">
      <c r="A339" t="str">
        <f t="shared" si="5"/>
        <v/>
      </c>
    </row>
    <row r="340" spans="1:1" x14ac:dyDescent="0.35">
      <c r="A340" t="str">
        <f t="shared" si="5"/>
        <v/>
      </c>
    </row>
    <row r="341" spans="1:1" x14ac:dyDescent="0.35">
      <c r="A341" t="str">
        <f t="shared" si="5"/>
        <v/>
      </c>
    </row>
    <row r="342" spans="1:1" x14ac:dyDescent="0.35">
      <c r="A342" t="str">
        <f t="shared" si="5"/>
        <v/>
      </c>
    </row>
    <row r="343" spans="1:1" x14ac:dyDescent="0.35">
      <c r="A343" t="str">
        <f t="shared" si="5"/>
        <v/>
      </c>
    </row>
    <row r="344" spans="1:1" x14ac:dyDescent="0.35">
      <c r="A344" t="str">
        <f t="shared" si="5"/>
        <v/>
      </c>
    </row>
    <row r="345" spans="1:1" x14ac:dyDescent="0.35">
      <c r="A345" t="str">
        <f t="shared" si="5"/>
        <v/>
      </c>
    </row>
    <row r="346" spans="1:1" x14ac:dyDescent="0.35">
      <c r="A346" t="str">
        <f t="shared" si="5"/>
        <v/>
      </c>
    </row>
    <row r="347" spans="1:1" x14ac:dyDescent="0.35">
      <c r="A347" t="str">
        <f t="shared" si="5"/>
        <v/>
      </c>
    </row>
    <row r="348" spans="1:1" x14ac:dyDescent="0.35">
      <c r="A348" t="str">
        <f t="shared" si="5"/>
        <v/>
      </c>
    </row>
    <row r="349" spans="1:1" x14ac:dyDescent="0.35">
      <c r="A349" t="str">
        <f t="shared" si="5"/>
        <v/>
      </c>
    </row>
    <row r="350" spans="1:1" x14ac:dyDescent="0.35">
      <c r="A350" t="str">
        <f t="shared" si="5"/>
        <v/>
      </c>
    </row>
    <row r="351" spans="1:1" x14ac:dyDescent="0.35">
      <c r="A351" t="str">
        <f t="shared" si="5"/>
        <v/>
      </c>
    </row>
    <row r="352" spans="1:1" x14ac:dyDescent="0.35">
      <c r="A352" t="str">
        <f t="shared" si="5"/>
        <v/>
      </c>
    </row>
    <row r="353" spans="1:1" x14ac:dyDescent="0.35">
      <c r="A353" t="str">
        <f t="shared" si="5"/>
        <v/>
      </c>
    </row>
    <row r="354" spans="1:1" x14ac:dyDescent="0.35">
      <c r="A354" t="str">
        <f t="shared" si="5"/>
        <v/>
      </c>
    </row>
    <row r="355" spans="1:1" x14ac:dyDescent="0.35">
      <c r="A355" t="str">
        <f t="shared" si="5"/>
        <v/>
      </c>
    </row>
    <row r="356" spans="1:1" x14ac:dyDescent="0.35">
      <c r="A356" t="str">
        <f t="shared" si="5"/>
        <v/>
      </c>
    </row>
    <row r="357" spans="1:1" x14ac:dyDescent="0.35">
      <c r="A357" t="str">
        <f t="shared" si="5"/>
        <v/>
      </c>
    </row>
    <row r="358" spans="1:1" x14ac:dyDescent="0.35">
      <c r="A358" t="str">
        <f t="shared" si="5"/>
        <v/>
      </c>
    </row>
    <row r="359" spans="1:1" x14ac:dyDescent="0.35">
      <c r="A359" t="str">
        <f t="shared" si="5"/>
        <v/>
      </c>
    </row>
    <row r="360" spans="1:1" x14ac:dyDescent="0.35">
      <c r="A360" t="str">
        <f t="shared" si="5"/>
        <v/>
      </c>
    </row>
    <row r="361" spans="1:1" x14ac:dyDescent="0.35">
      <c r="A361" t="str">
        <f t="shared" si="5"/>
        <v/>
      </c>
    </row>
    <row r="362" spans="1:1" x14ac:dyDescent="0.35">
      <c r="A362" t="str">
        <f t="shared" si="5"/>
        <v/>
      </c>
    </row>
    <row r="363" spans="1:1" x14ac:dyDescent="0.35">
      <c r="A363" t="str">
        <f t="shared" si="5"/>
        <v/>
      </c>
    </row>
    <row r="364" spans="1:1" x14ac:dyDescent="0.35">
      <c r="A364" t="str">
        <f t="shared" si="5"/>
        <v/>
      </c>
    </row>
    <row r="365" spans="1:1" x14ac:dyDescent="0.35">
      <c r="A365" t="str">
        <f t="shared" si="5"/>
        <v/>
      </c>
    </row>
    <row r="366" spans="1:1" x14ac:dyDescent="0.35">
      <c r="A366" t="str">
        <f t="shared" si="5"/>
        <v/>
      </c>
    </row>
    <row r="367" spans="1:1" x14ac:dyDescent="0.35">
      <c r="A367" t="str">
        <f t="shared" si="5"/>
        <v/>
      </c>
    </row>
    <row r="368" spans="1:1" x14ac:dyDescent="0.35">
      <c r="A368" t="str">
        <f t="shared" si="5"/>
        <v/>
      </c>
    </row>
    <row r="369" spans="1:1" x14ac:dyDescent="0.35">
      <c r="A369" t="str">
        <f t="shared" si="5"/>
        <v/>
      </c>
    </row>
    <row r="370" spans="1:1" x14ac:dyDescent="0.35">
      <c r="A370" t="str">
        <f t="shared" si="5"/>
        <v/>
      </c>
    </row>
    <row r="371" spans="1:1" x14ac:dyDescent="0.35">
      <c r="A371" t="str">
        <f t="shared" si="5"/>
        <v/>
      </c>
    </row>
    <row r="372" spans="1:1" x14ac:dyDescent="0.35">
      <c r="A372" t="str">
        <f t="shared" si="5"/>
        <v/>
      </c>
    </row>
    <row r="373" spans="1:1" x14ac:dyDescent="0.35">
      <c r="A373" t="str">
        <f t="shared" si="5"/>
        <v/>
      </c>
    </row>
    <row r="374" spans="1:1" x14ac:dyDescent="0.35">
      <c r="A374" t="str">
        <f t="shared" si="5"/>
        <v/>
      </c>
    </row>
    <row r="375" spans="1:1" x14ac:dyDescent="0.35">
      <c r="A375" t="str">
        <f t="shared" si="5"/>
        <v/>
      </c>
    </row>
    <row r="376" spans="1:1" x14ac:dyDescent="0.35">
      <c r="A376" t="str">
        <f t="shared" si="5"/>
        <v/>
      </c>
    </row>
    <row r="377" spans="1:1" x14ac:dyDescent="0.35">
      <c r="A377" t="str">
        <f t="shared" si="5"/>
        <v/>
      </c>
    </row>
    <row r="378" spans="1:1" x14ac:dyDescent="0.35">
      <c r="A378" t="str">
        <f t="shared" si="5"/>
        <v/>
      </c>
    </row>
    <row r="379" spans="1:1" x14ac:dyDescent="0.35">
      <c r="A379" t="str">
        <f t="shared" si="5"/>
        <v/>
      </c>
    </row>
    <row r="380" spans="1:1" x14ac:dyDescent="0.35">
      <c r="A380" t="str">
        <f t="shared" si="5"/>
        <v/>
      </c>
    </row>
    <row r="381" spans="1:1" x14ac:dyDescent="0.35">
      <c r="A381" t="str">
        <f t="shared" si="5"/>
        <v/>
      </c>
    </row>
    <row r="382" spans="1:1" x14ac:dyDescent="0.35">
      <c r="A382" t="str">
        <f t="shared" si="5"/>
        <v/>
      </c>
    </row>
    <row r="383" spans="1:1" x14ac:dyDescent="0.35">
      <c r="A383" t="str">
        <f t="shared" si="5"/>
        <v/>
      </c>
    </row>
    <row r="384" spans="1:1" x14ac:dyDescent="0.35">
      <c r="A384" t="str">
        <f t="shared" si="5"/>
        <v/>
      </c>
    </row>
    <row r="385" spans="1:1" x14ac:dyDescent="0.35">
      <c r="A385" t="str">
        <f t="shared" si="5"/>
        <v/>
      </c>
    </row>
    <row r="386" spans="1:1" x14ac:dyDescent="0.35">
      <c r="A386" t="str">
        <f t="shared" si="5"/>
        <v/>
      </c>
    </row>
    <row r="387" spans="1:1" x14ac:dyDescent="0.35">
      <c r="A387" t="str">
        <f t="shared" si="5"/>
        <v/>
      </c>
    </row>
    <row r="388" spans="1:1" x14ac:dyDescent="0.35">
      <c r="A388" t="str">
        <f t="shared" si="5"/>
        <v/>
      </c>
    </row>
    <row r="389" spans="1:1" x14ac:dyDescent="0.35">
      <c r="A389" t="str">
        <f t="shared" si="5"/>
        <v/>
      </c>
    </row>
    <row r="390" spans="1:1" x14ac:dyDescent="0.35">
      <c r="A390" t="str">
        <f t="shared" si="5"/>
        <v/>
      </c>
    </row>
    <row r="391" spans="1:1" x14ac:dyDescent="0.35">
      <c r="A391" t="str">
        <f t="shared" si="5"/>
        <v/>
      </c>
    </row>
    <row r="392" spans="1:1" x14ac:dyDescent="0.35">
      <c r="A392" t="str">
        <f t="shared" si="5"/>
        <v/>
      </c>
    </row>
    <row r="393" spans="1:1" x14ac:dyDescent="0.35">
      <c r="A393" t="str">
        <f t="shared" si="5"/>
        <v/>
      </c>
    </row>
    <row r="394" spans="1:1" x14ac:dyDescent="0.35">
      <c r="A394" t="str">
        <f t="shared" si="5"/>
        <v/>
      </c>
    </row>
    <row r="395" spans="1:1" x14ac:dyDescent="0.35">
      <c r="A395" t="str">
        <f t="shared" si="5"/>
        <v/>
      </c>
    </row>
    <row r="396" spans="1:1" x14ac:dyDescent="0.35">
      <c r="A396" t="str">
        <f t="shared" ref="A396:A459" si="6">IF(D396&lt;&gt;"",D396,"")</f>
        <v/>
      </c>
    </row>
    <row r="397" spans="1:1" x14ac:dyDescent="0.35">
      <c r="A397" t="str">
        <f t="shared" si="6"/>
        <v/>
      </c>
    </row>
    <row r="398" spans="1:1" x14ac:dyDescent="0.35">
      <c r="A398" t="str">
        <f t="shared" si="6"/>
        <v/>
      </c>
    </row>
    <row r="399" spans="1:1" x14ac:dyDescent="0.35">
      <c r="A399" t="str">
        <f t="shared" si="6"/>
        <v/>
      </c>
    </row>
    <row r="400" spans="1:1" x14ac:dyDescent="0.35">
      <c r="A400" t="str">
        <f t="shared" si="6"/>
        <v/>
      </c>
    </row>
    <row r="401" spans="1:1" x14ac:dyDescent="0.35">
      <c r="A401" t="str">
        <f t="shared" si="6"/>
        <v/>
      </c>
    </row>
    <row r="402" spans="1:1" x14ac:dyDescent="0.35">
      <c r="A402" t="str">
        <f t="shared" si="6"/>
        <v/>
      </c>
    </row>
    <row r="403" spans="1:1" x14ac:dyDescent="0.35">
      <c r="A403" t="str">
        <f t="shared" si="6"/>
        <v/>
      </c>
    </row>
    <row r="404" spans="1:1" x14ac:dyDescent="0.35">
      <c r="A404" t="str">
        <f t="shared" si="6"/>
        <v/>
      </c>
    </row>
    <row r="405" spans="1:1" x14ac:dyDescent="0.35">
      <c r="A405" t="str">
        <f t="shared" si="6"/>
        <v/>
      </c>
    </row>
    <row r="406" spans="1:1" x14ac:dyDescent="0.35">
      <c r="A406" t="str">
        <f t="shared" si="6"/>
        <v/>
      </c>
    </row>
    <row r="407" spans="1:1" x14ac:dyDescent="0.35">
      <c r="A407" t="str">
        <f t="shared" si="6"/>
        <v/>
      </c>
    </row>
    <row r="408" spans="1:1" x14ac:dyDescent="0.35">
      <c r="A408" t="str">
        <f t="shared" si="6"/>
        <v/>
      </c>
    </row>
    <row r="409" spans="1:1" x14ac:dyDescent="0.35">
      <c r="A409" t="str">
        <f t="shared" si="6"/>
        <v/>
      </c>
    </row>
    <row r="410" spans="1:1" x14ac:dyDescent="0.35">
      <c r="A410" t="str">
        <f t="shared" si="6"/>
        <v/>
      </c>
    </row>
    <row r="411" spans="1:1" x14ac:dyDescent="0.35">
      <c r="A411" t="str">
        <f t="shared" si="6"/>
        <v/>
      </c>
    </row>
    <row r="412" spans="1:1" x14ac:dyDescent="0.35">
      <c r="A412" t="str">
        <f t="shared" si="6"/>
        <v/>
      </c>
    </row>
    <row r="413" spans="1:1" x14ac:dyDescent="0.35">
      <c r="A413" t="str">
        <f t="shared" si="6"/>
        <v/>
      </c>
    </row>
    <row r="414" spans="1:1" x14ac:dyDescent="0.35">
      <c r="A414" t="str">
        <f t="shared" si="6"/>
        <v/>
      </c>
    </row>
    <row r="415" spans="1:1" x14ac:dyDescent="0.35">
      <c r="A415" t="str">
        <f t="shared" si="6"/>
        <v/>
      </c>
    </row>
    <row r="416" spans="1:1" x14ac:dyDescent="0.35">
      <c r="A416" t="str">
        <f t="shared" si="6"/>
        <v/>
      </c>
    </row>
    <row r="417" spans="1:1" x14ac:dyDescent="0.35">
      <c r="A417" t="str">
        <f t="shared" si="6"/>
        <v/>
      </c>
    </row>
    <row r="418" spans="1:1" x14ac:dyDescent="0.35">
      <c r="A418" t="str">
        <f t="shared" si="6"/>
        <v/>
      </c>
    </row>
    <row r="419" spans="1:1" x14ac:dyDescent="0.35">
      <c r="A419" t="str">
        <f t="shared" si="6"/>
        <v/>
      </c>
    </row>
    <row r="420" spans="1:1" x14ac:dyDescent="0.35">
      <c r="A420" t="str">
        <f t="shared" si="6"/>
        <v/>
      </c>
    </row>
    <row r="421" spans="1:1" x14ac:dyDescent="0.35">
      <c r="A421" t="str">
        <f t="shared" si="6"/>
        <v/>
      </c>
    </row>
    <row r="422" spans="1:1" x14ac:dyDescent="0.35">
      <c r="A422" t="str">
        <f t="shared" si="6"/>
        <v/>
      </c>
    </row>
    <row r="423" spans="1:1" x14ac:dyDescent="0.35">
      <c r="A423" t="str">
        <f t="shared" si="6"/>
        <v/>
      </c>
    </row>
    <row r="424" spans="1:1" x14ac:dyDescent="0.35">
      <c r="A424" t="str">
        <f t="shared" si="6"/>
        <v/>
      </c>
    </row>
    <row r="425" spans="1:1" x14ac:dyDescent="0.35">
      <c r="A425" t="str">
        <f t="shared" si="6"/>
        <v/>
      </c>
    </row>
    <row r="426" spans="1:1" x14ac:dyDescent="0.35">
      <c r="A426" t="str">
        <f t="shared" si="6"/>
        <v/>
      </c>
    </row>
    <row r="427" spans="1:1" x14ac:dyDescent="0.35">
      <c r="A427" t="str">
        <f t="shared" si="6"/>
        <v/>
      </c>
    </row>
    <row r="428" spans="1:1" x14ac:dyDescent="0.35">
      <c r="A428" t="str">
        <f t="shared" si="6"/>
        <v/>
      </c>
    </row>
    <row r="429" spans="1:1" x14ac:dyDescent="0.35">
      <c r="A429" t="str">
        <f t="shared" si="6"/>
        <v/>
      </c>
    </row>
    <row r="430" spans="1:1" x14ac:dyDescent="0.35">
      <c r="A430" t="str">
        <f t="shared" si="6"/>
        <v/>
      </c>
    </row>
    <row r="431" spans="1:1" x14ac:dyDescent="0.35">
      <c r="A431" t="str">
        <f t="shared" si="6"/>
        <v/>
      </c>
    </row>
    <row r="432" spans="1:1" x14ac:dyDescent="0.35">
      <c r="A432" t="str">
        <f t="shared" si="6"/>
        <v/>
      </c>
    </row>
    <row r="433" spans="1:1" x14ac:dyDescent="0.35">
      <c r="A433" t="str">
        <f t="shared" si="6"/>
        <v/>
      </c>
    </row>
    <row r="434" spans="1:1" x14ac:dyDescent="0.35">
      <c r="A434" t="str">
        <f t="shared" si="6"/>
        <v/>
      </c>
    </row>
    <row r="435" spans="1:1" x14ac:dyDescent="0.35">
      <c r="A435" t="str">
        <f t="shared" si="6"/>
        <v/>
      </c>
    </row>
    <row r="436" spans="1:1" x14ac:dyDescent="0.35">
      <c r="A436" t="str">
        <f t="shared" si="6"/>
        <v/>
      </c>
    </row>
    <row r="437" spans="1:1" x14ac:dyDescent="0.35">
      <c r="A437" t="str">
        <f t="shared" si="6"/>
        <v/>
      </c>
    </row>
    <row r="438" spans="1:1" x14ac:dyDescent="0.35">
      <c r="A438" t="str">
        <f t="shared" si="6"/>
        <v/>
      </c>
    </row>
    <row r="439" spans="1:1" x14ac:dyDescent="0.35">
      <c r="A439" t="str">
        <f t="shared" si="6"/>
        <v/>
      </c>
    </row>
    <row r="440" spans="1:1" x14ac:dyDescent="0.35">
      <c r="A440" t="str">
        <f t="shared" si="6"/>
        <v/>
      </c>
    </row>
    <row r="441" spans="1:1" x14ac:dyDescent="0.35">
      <c r="A441" t="str">
        <f t="shared" si="6"/>
        <v/>
      </c>
    </row>
    <row r="442" spans="1:1" x14ac:dyDescent="0.35">
      <c r="A442" t="str">
        <f t="shared" si="6"/>
        <v/>
      </c>
    </row>
    <row r="443" spans="1:1" x14ac:dyDescent="0.35">
      <c r="A443" t="str">
        <f t="shared" si="6"/>
        <v/>
      </c>
    </row>
    <row r="444" spans="1:1" x14ac:dyDescent="0.35">
      <c r="A444" t="str">
        <f t="shared" si="6"/>
        <v/>
      </c>
    </row>
    <row r="445" spans="1:1" x14ac:dyDescent="0.35">
      <c r="A445" t="str">
        <f t="shared" si="6"/>
        <v/>
      </c>
    </row>
    <row r="446" spans="1:1" x14ac:dyDescent="0.35">
      <c r="A446" t="str">
        <f t="shared" si="6"/>
        <v/>
      </c>
    </row>
    <row r="447" spans="1:1" x14ac:dyDescent="0.35">
      <c r="A447" t="str">
        <f t="shared" si="6"/>
        <v/>
      </c>
    </row>
    <row r="448" spans="1:1" x14ac:dyDescent="0.35">
      <c r="A448" t="str">
        <f t="shared" si="6"/>
        <v/>
      </c>
    </row>
    <row r="449" spans="1:1" x14ac:dyDescent="0.35">
      <c r="A449" t="str">
        <f t="shared" si="6"/>
        <v/>
      </c>
    </row>
    <row r="450" spans="1:1" x14ac:dyDescent="0.35">
      <c r="A450" t="str">
        <f t="shared" si="6"/>
        <v/>
      </c>
    </row>
    <row r="451" spans="1:1" x14ac:dyDescent="0.35">
      <c r="A451" t="str">
        <f t="shared" si="6"/>
        <v/>
      </c>
    </row>
    <row r="452" spans="1:1" x14ac:dyDescent="0.35">
      <c r="A452" t="str">
        <f t="shared" si="6"/>
        <v/>
      </c>
    </row>
    <row r="453" spans="1:1" x14ac:dyDescent="0.35">
      <c r="A453" t="str">
        <f t="shared" si="6"/>
        <v/>
      </c>
    </row>
    <row r="454" spans="1:1" x14ac:dyDescent="0.35">
      <c r="A454" t="str">
        <f t="shared" si="6"/>
        <v/>
      </c>
    </row>
    <row r="455" spans="1:1" x14ac:dyDescent="0.35">
      <c r="A455" t="str">
        <f t="shared" si="6"/>
        <v/>
      </c>
    </row>
    <row r="456" spans="1:1" x14ac:dyDescent="0.35">
      <c r="A456" t="str">
        <f t="shared" si="6"/>
        <v/>
      </c>
    </row>
    <row r="457" spans="1:1" x14ac:dyDescent="0.35">
      <c r="A457" t="str">
        <f t="shared" si="6"/>
        <v/>
      </c>
    </row>
    <row r="458" spans="1:1" x14ac:dyDescent="0.35">
      <c r="A458" t="str">
        <f t="shared" si="6"/>
        <v/>
      </c>
    </row>
    <row r="459" spans="1:1" x14ac:dyDescent="0.35">
      <c r="A459" t="str">
        <f t="shared" si="6"/>
        <v/>
      </c>
    </row>
    <row r="460" spans="1:1" x14ac:dyDescent="0.35">
      <c r="A460" t="str">
        <f t="shared" ref="A460:A523" si="7">IF(D460&lt;&gt;"",D460,"")</f>
        <v/>
      </c>
    </row>
    <row r="461" spans="1:1" x14ac:dyDescent="0.35">
      <c r="A461" t="str">
        <f t="shared" si="7"/>
        <v/>
      </c>
    </row>
    <row r="462" spans="1:1" x14ac:dyDescent="0.35">
      <c r="A462" t="str">
        <f t="shared" si="7"/>
        <v/>
      </c>
    </row>
    <row r="463" spans="1:1" x14ac:dyDescent="0.35">
      <c r="A463" t="str">
        <f t="shared" si="7"/>
        <v/>
      </c>
    </row>
    <row r="464" spans="1:1" x14ac:dyDescent="0.35">
      <c r="A464" t="str">
        <f t="shared" si="7"/>
        <v/>
      </c>
    </row>
    <row r="465" spans="1:1" x14ac:dyDescent="0.35">
      <c r="A465" t="str">
        <f t="shared" si="7"/>
        <v/>
      </c>
    </row>
    <row r="466" spans="1:1" x14ac:dyDescent="0.35">
      <c r="A466" t="str">
        <f t="shared" si="7"/>
        <v/>
      </c>
    </row>
    <row r="467" spans="1:1" x14ac:dyDescent="0.35">
      <c r="A467" t="str">
        <f t="shared" si="7"/>
        <v/>
      </c>
    </row>
    <row r="468" spans="1:1" x14ac:dyDescent="0.35">
      <c r="A468" t="str">
        <f t="shared" si="7"/>
        <v/>
      </c>
    </row>
    <row r="469" spans="1:1" x14ac:dyDescent="0.35">
      <c r="A469" t="str">
        <f t="shared" si="7"/>
        <v/>
      </c>
    </row>
    <row r="470" spans="1:1" x14ac:dyDescent="0.35">
      <c r="A470" t="str">
        <f t="shared" si="7"/>
        <v/>
      </c>
    </row>
    <row r="471" spans="1:1" x14ac:dyDescent="0.35">
      <c r="A471" t="str">
        <f t="shared" si="7"/>
        <v/>
      </c>
    </row>
    <row r="472" spans="1:1" x14ac:dyDescent="0.35">
      <c r="A472" t="str">
        <f t="shared" si="7"/>
        <v/>
      </c>
    </row>
    <row r="473" spans="1:1" x14ac:dyDescent="0.35">
      <c r="A473" t="str">
        <f t="shared" si="7"/>
        <v/>
      </c>
    </row>
    <row r="474" spans="1:1" x14ac:dyDescent="0.35">
      <c r="A474" t="str">
        <f t="shared" si="7"/>
        <v/>
      </c>
    </row>
    <row r="475" spans="1:1" x14ac:dyDescent="0.35">
      <c r="A475" t="str">
        <f t="shared" si="7"/>
        <v/>
      </c>
    </row>
    <row r="476" spans="1:1" x14ac:dyDescent="0.35">
      <c r="A476" t="str">
        <f t="shared" si="7"/>
        <v/>
      </c>
    </row>
    <row r="477" spans="1:1" x14ac:dyDescent="0.35">
      <c r="A477" t="str">
        <f t="shared" si="7"/>
        <v/>
      </c>
    </row>
    <row r="478" spans="1:1" x14ac:dyDescent="0.35">
      <c r="A478" t="str">
        <f t="shared" si="7"/>
        <v/>
      </c>
    </row>
    <row r="479" spans="1:1" x14ac:dyDescent="0.35">
      <c r="A479" t="str">
        <f t="shared" si="7"/>
        <v/>
      </c>
    </row>
    <row r="480" spans="1:1" x14ac:dyDescent="0.35">
      <c r="A480" t="str">
        <f t="shared" si="7"/>
        <v/>
      </c>
    </row>
    <row r="481" spans="1:1" x14ac:dyDescent="0.35">
      <c r="A481" t="str">
        <f t="shared" si="7"/>
        <v/>
      </c>
    </row>
    <row r="482" spans="1:1" x14ac:dyDescent="0.35">
      <c r="A482" t="str">
        <f t="shared" si="7"/>
        <v/>
      </c>
    </row>
    <row r="483" spans="1:1" x14ac:dyDescent="0.35">
      <c r="A483" t="str">
        <f t="shared" si="7"/>
        <v/>
      </c>
    </row>
    <row r="484" spans="1:1" x14ac:dyDescent="0.35">
      <c r="A484" t="str">
        <f t="shared" si="7"/>
        <v/>
      </c>
    </row>
    <row r="485" spans="1:1" x14ac:dyDescent="0.35">
      <c r="A485" t="str">
        <f t="shared" si="7"/>
        <v/>
      </c>
    </row>
    <row r="486" spans="1:1" x14ac:dyDescent="0.35">
      <c r="A486" t="str">
        <f t="shared" si="7"/>
        <v/>
      </c>
    </row>
    <row r="487" spans="1:1" x14ac:dyDescent="0.35">
      <c r="A487" t="str">
        <f t="shared" si="7"/>
        <v/>
      </c>
    </row>
    <row r="488" spans="1:1" x14ac:dyDescent="0.35">
      <c r="A488" t="str">
        <f t="shared" si="7"/>
        <v/>
      </c>
    </row>
    <row r="489" spans="1:1" x14ac:dyDescent="0.35">
      <c r="A489" t="str">
        <f t="shared" si="7"/>
        <v/>
      </c>
    </row>
    <row r="490" spans="1:1" x14ac:dyDescent="0.35">
      <c r="A490" t="str">
        <f t="shared" si="7"/>
        <v/>
      </c>
    </row>
    <row r="491" spans="1:1" x14ac:dyDescent="0.35">
      <c r="A491" t="str">
        <f t="shared" si="7"/>
        <v/>
      </c>
    </row>
    <row r="492" spans="1:1" x14ac:dyDescent="0.35">
      <c r="A492" t="str">
        <f t="shared" si="7"/>
        <v/>
      </c>
    </row>
    <row r="493" spans="1:1" x14ac:dyDescent="0.35">
      <c r="A493" t="str">
        <f t="shared" si="7"/>
        <v/>
      </c>
    </row>
    <row r="494" spans="1:1" x14ac:dyDescent="0.35">
      <c r="A494" t="str">
        <f t="shared" si="7"/>
        <v/>
      </c>
    </row>
    <row r="495" spans="1:1" x14ac:dyDescent="0.35">
      <c r="A495" t="str">
        <f t="shared" si="7"/>
        <v/>
      </c>
    </row>
    <row r="496" spans="1:1" x14ac:dyDescent="0.35">
      <c r="A496" t="str">
        <f t="shared" si="7"/>
        <v/>
      </c>
    </row>
    <row r="497" spans="1:1" x14ac:dyDescent="0.35">
      <c r="A497" t="str">
        <f t="shared" si="7"/>
        <v/>
      </c>
    </row>
    <row r="498" spans="1:1" x14ac:dyDescent="0.35">
      <c r="A498" t="str">
        <f t="shared" si="7"/>
        <v/>
      </c>
    </row>
    <row r="499" spans="1:1" x14ac:dyDescent="0.35">
      <c r="A499" t="str">
        <f t="shared" si="7"/>
        <v/>
      </c>
    </row>
    <row r="500" spans="1:1" x14ac:dyDescent="0.35">
      <c r="A500" t="str">
        <f t="shared" si="7"/>
        <v/>
      </c>
    </row>
    <row r="501" spans="1:1" x14ac:dyDescent="0.35">
      <c r="A501" t="str">
        <f t="shared" si="7"/>
        <v/>
      </c>
    </row>
    <row r="502" spans="1:1" x14ac:dyDescent="0.35">
      <c r="A502" t="str">
        <f t="shared" si="7"/>
        <v/>
      </c>
    </row>
    <row r="503" spans="1:1" x14ac:dyDescent="0.35">
      <c r="A503" t="str">
        <f t="shared" si="7"/>
        <v/>
      </c>
    </row>
    <row r="504" spans="1:1" x14ac:dyDescent="0.35">
      <c r="A504" t="str">
        <f t="shared" si="7"/>
        <v/>
      </c>
    </row>
    <row r="505" spans="1:1" x14ac:dyDescent="0.35">
      <c r="A505" t="str">
        <f t="shared" si="7"/>
        <v/>
      </c>
    </row>
    <row r="506" spans="1:1" x14ac:dyDescent="0.35">
      <c r="A506" t="str">
        <f t="shared" si="7"/>
        <v/>
      </c>
    </row>
    <row r="507" spans="1:1" x14ac:dyDescent="0.35">
      <c r="A507" t="str">
        <f t="shared" si="7"/>
        <v/>
      </c>
    </row>
    <row r="508" spans="1:1" x14ac:dyDescent="0.35">
      <c r="A508" t="str">
        <f t="shared" si="7"/>
        <v/>
      </c>
    </row>
    <row r="509" spans="1:1" x14ac:dyDescent="0.35">
      <c r="A509" t="str">
        <f t="shared" si="7"/>
        <v/>
      </c>
    </row>
    <row r="510" spans="1:1" x14ac:dyDescent="0.35">
      <c r="A510" t="str">
        <f t="shared" si="7"/>
        <v/>
      </c>
    </row>
    <row r="511" spans="1:1" x14ac:dyDescent="0.35">
      <c r="A511" t="str">
        <f t="shared" si="7"/>
        <v/>
      </c>
    </row>
    <row r="512" spans="1:1" x14ac:dyDescent="0.35">
      <c r="A512" t="str">
        <f t="shared" si="7"/>
        <v/>
      </c>
    </row>
    <row r="513" spans="1:1" x14ac:dyDescent="0.35">
      <c r="A513" t="str">
        <f t="shared" si="7"/>
        <v/>
      </c>
    </row>
    <row r="514" spans="1:1" x14ac:dyDescent="0.35">
      <c r="A514" t="str">
        <f t="shared" si="7"/>
        <v/>
      </c>
    </row>
    <row r="515" spans="1:1" x14ac:dyDescent="0.35">
      <c r="A515" t="str">
        <f t="shared" si="7"/>
        <v/>
      </c>
    </row>
    <row r="516" spans="1:1" x14ac:dyDescent="0.35">
      <c r="A516" t="str">
        <f t="shared" si="7"/>
        <v/>
      </c>
    </row>
    <row r="517" spans="1:1" x14ac:dyDescent="0.35">
      <c r="A517" t="str">
        <f t="shared" si="7"/>
        <v/>
      </c>
    </row>
    <row r="518" spans="1:1" x14ac:dyDescent="0.35">
      <c r="A518" t="str">
        <f t="shared" si="7"/>
        <v/>
      </c>
    </row>
    <row r="519" spans="1:1" x14ac:dyDescent="0.35">
      <c r="A519" t="str">
        <f t="shared" si="7"/>
        <v/>
      </c>
    </row>
    <row r="520" spans="1:1" x14ac:dyDescent="0.35">
      <c r="A520" t="str">
        <f t="shared" si="7"/>
        <v/>
      </c>
    </row>
    <row r="521" spans="1:1" x14ac:dyDescent="0.35">
      <c r="A521" t="str">
        <f t="shared" si="7"/>
        <v/>
      </c>
    </row>
    <row r="522" spans="1:1" x14ac:dyDescent="0.35">
      <c r="A522" t="str">
        <f t="shared" si="7"/>
        <v/>
      </c>
    </row>
    <row r="523" spans="1:1" x14ac:dyDescent="0.35">
      <c r="A523" t="str">
        <f t="shared" si="7"/>
        <v/>
      </c>
    </row>
    <row r="524" spans="1:1" x14ac:dyDescent="0.35">
      <c r="A524" t="str">
        <f t="shared" ref="A524:A587" si="8">IF(D524&lt;&gt;"",D524,"")</f>
        <v/>
      </c>
    </row>
    <row r="525" spans="1:1" x14ac:dyDescent="0.35">
      <c r="A525" t="str">
        <f t="shared" si="8"/>
        <v/>
      </c>
    </row>
    <row r="526" spans="1:1" x14ac:dyDescent="0.35">
      <c r="A526" t="str">
        <f t="shared" si="8"/>
        <v/>
      </c>
    </row>
    <row r="527" spans="1:1" x14ac:dyDescent="0.35">
      <c r="A527" t="str">
        <f t="shared" si="8"/>
        <v/>
      </c>
    </row>
    <row r="528" spans="1:1" x14ac:dyDescent="0.35">
      <c r="A528" t="str">
        <f t="shared" si="8"/>
        <v/>
      </c>
    </row>
    <row r="529" spans="1:1" x14ac:dyDescent="0.35">
      <c r="A529" t="str">
        <f t="shared" si="8"/>
        <v/>
      </c>
    </row>
    <row r="530" spans="1:1" x14ac:dyDescent="0.35">
      <c r="A530" t="str">
        <f t="shared" si="8"/>
        <v/>
      </c>
    </row>
    <row r="531" spans="1:1" x14ac:dyDescent="0.35">
      <c r="A531" t="str">
        <f t="shared" si="8"/>
        <v/>
      </c>
    </row>
    <row r="532" spans="1:1" x14ac:dyDescent="0.35">
      <c r="A532" t="str">
        <f t="shared" si="8"/>
        <v/>
      </c>
    </row>
    <row r="533" spans="1:1" x14ac:dyDescent="0.35">
      <c r="A533" t="str">
        <f t="shared" si="8"/>
        <v/>
      </c>
    </row>
    <row r="534" spans="1:1" x14ac:dyDescent="0.35">
      <c r="A534" t="str">
        <f t="shared" si="8"/>
        <v/>
      </c>
    </row>
    <row r="535" spans="1:1" x14ac:dyDescent="0.35">
      <c r="A535" t="str">
        <f t="shared" si="8"/>
        <v/>
      </c>
    </row>
    <row r="536" spans="1:1" x14ac:dyDescent="0.35">
      <c r="A536" t="str">
        <f t="shared" si="8"/>
        <v/>
      </c>
    </row>
    <row r="537" spans="1:1" x14ac:dyDescent="0.35">
      <c r="A537" t="str">
        <f t="shared" si="8"/>
        <v/>
      </c>
    </row>
    <row r="538" spans="1:1" x14ac:dyDescent="0.35">
      <c r="A538" t="str">
        <f t="shared" si="8"/>
        <v/>
      </c>
    </row>
    <row r="539" spans="1:1" x14ac:dyDescent="0.35">
      <c r="A539" t="str">
        <f t="shared" si="8"/>
        <v/>
      </c>
    </row>
    <row r="540" spans="1:1" x14ac:dyDescent="0.35">
      <c r="A540" t="str">
        <f t="shared" si="8"/>
        <v/>
      </c>
    </row>
    <row r="541" spans="1:1" x14ac:dyDescent="0.35">
      <c r="A541" t="str">
        <f t="shared" si="8"/>
        <v/>
      </c>
    </row>
    <row r="542" spans="1:1" x14ac:dyDescent="0.35">
      <c r="A542" t="str">
        <f t="shared" si="8"/>
        <v/>
      </c>
    </row>
    <row r="543" spans="1:1" x14ac:dyDescent="0.35">
      <c r="A543" t="str">
        <f t="shared" si="8"/>
        <v/>
      </c>
    </row>
    <row r="544" spans="1:1" x14ac:dyDescent="0.35">
      <c r="A544" t="str">
        <f t="shared" si="8"/>
        <v/>
      </c>
    </row>
    <row r="545" spans="1:1" x14ac:dyDescent="0.35">
      <c r="A545" t="str">
        <f t="shared" si="8"/>
        <v/>
      </c>
    </row>
    <row r="546" spans="1:1" x14ac:dyDescent="0.35">
      <c r="A546" t="str">
        <f t="shared" si="8"/>
        <v/>
      </c>
    </row>
    <row r="547" spans="1:1" x14ac:dyDescent="0.35">
      <c r="A547" t="str">
        <f t="shared" si="8"/>
        <v/>
      </c>
    </row>
    <row r="548" spans="1:1" x14ac:dyDescent="0.35">
      <c r="A548" t="str">
        <f t="shared" si="8"/>
        <v/>
      </c>
    </row>
    <row r="549" spans="1:1" x14ac:dyDescent="0.35">
      <c r="A549" t="str">
        <f t="shared" si="8"/>
        <v/>
      </c>
    </row>
    <row r="550" spans="1:1" x14ac:dyDescent="0.35">
      <c r="A550" t="str">
        <f t="shared" si="8"/>
        <v/>
      </c>
    </row>
    <row r="551" spans="1:1" x14ac:dyDescent="0.35">
      <c r="A551" t="str">
        <f t="shared" si="8"/>
        <v/>
      </c>
    </row>
    <row r="552" spans="1:1" x14ac:dyDescent="0.35">
      <c r="A552" t="str">
        <f t="shared" si="8"/>
        <v/>
      </c>
    </row>
    <row r="553" spans="1:1" x14ac:dyDescent="0.35">
      <c r="A553" t="str">
        <f t="shared" si="8"/>
        <v/>
      </c>
    </row>
    <row r="554" spans="1:1" x14ac:dyDescent="0.35">
      <c r="A554" t="str">
        <f t="shared" si="8"/>
        <v/>
      </c>
    </row>
    <row r="555" spans="1:1" x14ac:dyDescent="0.35">
      <c r="A555" t="str">
        <f t="shared" si="8"/>
        <v/>
      </c>
    </row>
    <row r="556" spans="1:1" x14ac:dyDescent="0.35">
      <c r="A556" t="str">
        <f t="shared" si="8"/>
        <v/>
      </c>
    </row>
    <row r="557" spans="1:1" x14ac:dyDescent="0.35">
      <c r="A557" t="str">
        <f t="shared" si="8"/>
        <v/>
      </c>
    </row>
    <row r="558" spans="1:1" x14ac:dyDescent="0.35">
      <c r="A558" t="str">
        <f t="shared" si="8"/>
        <v/>
      </c>
    </row>
    <row r="559" spans="1:1" x14ac:dyDescent="0.35">
      <c r="A559" t="str">
        <f t="shared" si="8"/>
        <v/>
      </c>
    </row>
    <row r="560" spans="1:1" x14ac:dyDescent="0.35">
      <c r="A560" t="str">
        <f t="shared" si="8"/>
        <v/>
      </c>
    </row>
    <row r="561" spans="1:1" x14ac:dyDescent="0.35">
      <c r="A561" t="str">
        <f t="shared" si="8"/>
        <v/>
      </c>
    </row>
    <row r="562" spans="1:1" x14ac:dyDescent="0.35">
      <c r="A562" t="str">
        <f t="shared" si="8"/>
        <v/>
      </c>
    </row>
    <row r="563" spans="1:1" x14ac:dyDescent="0.35">
      <c r="A563" t="str">
        <f t="shared" si="8"/>
        <v/>
      </c>
    </row>
    <row r="564" spans="1:1" x14ac:dyDescent="0.35">
      <c r="A564" t="str">
        <f t="shared" si="8"/>
        <v/>
      </c>
    </row>
    <row r="565" spans="1:1" x14ac:dyDescent="0.35">
      <c r="A565" t="str">
        <f t="shared" si="8"/>
        <v/>
      </c>
    </row>
    <row r="566" spans="1:1" x14ac:dyDescent="0.35">
      <c r="A566" t="str">
        <f t="shared" si="8"/>
        <v/>
      </c>
    </row>
    <row r="567" spans="1:1" x14ac:dyDescent="0.35">
      <c r="A567" t="str">
        <f t="shared" si="8"/>
        <v/>
      </c>
    </row>
    <row r="568" spans="1:1" x14ac:dyDescent="0.35">
      <c r="A568" t="str">
        <f t="shared" si="8"/>
        <v/>
      </c>
    </row>
    <row r="569" spans="1:1" x14ac:dyDescent="0.35">
      <c r="A569" t="str">
        <f t="shared" si="8"/>
        <v/>
      </c>
    </row>
    <row r="570" spans="1:1" x14ac:dyDescent="0.35">
      <c r="A570" t="str">
        <f t="shared" si="8"/>
        <v/>
      </c>
    </row>
    <row r="571" spans="1:1" x14ac:dyDescent="0.35">
      <c r="A571" t="str">
        <f t="shared" si="8"/>
        <v/>
      </c>
    </row>
    <row r="572" spans="1:1" x14ac:dyDescent="0.35">
      <c r="A572" t="str">
        <f t="shared" si="8"/>
        <v/>
      </c>
    </row>
    <row r="573" spans="1:1" x14ac:dyDescent="0.35">
      <c r="A573" t="str">
        <f t="shared" si="8"/>
        <v/>
      </c>
    </row>
    <row r="574" spans="1:1" x14ac:dyDescent="0.35">
      <c r="A574" t="str">
        <f t="shared" si="8"/>
        <v/>
      </c>
    </row>
    <row r="575" spans="1:1" x14ac:dyDescent="0.35">
      <c r="A575" t="str">
        <f t="shared" si="8"/>
        <v/>
      </c>
    </row>
    <row r="576" spans="1:1" x14ac:dyDescent="0.35">
      <c r="A576" t="str">
        <f t="shared" si="8"/>
        <v/>
      </c>
    </row>
    <row r="577" spans="1:1" x14ac:dyDescent="0.35">
      <c r="A577" t="str">
        <f t="shared" si="8"/>
        <v/>
      </c>
    </row>
    <row r="578" spans="1:1" x14ac:dyDescent="0.35">
      <c r="A578" t="str">
        <f t="shared" si="8"/>
        <v/>
      </c>
    </row>
    <row r="579" spans="1:1" x14ac:dyDescent="0.35">
      <c r="A579" t="str">
        <f t="shared" si="8"/>
        <v/>
      </c>
    </row>
    <row r="580" spans="1:1" x14ac:dyDescent="0.35">
      <c r="A580" t="str">
        <f t="shared" si="8"/>
        <v/>
      </c>
    </row>
    <row r="581" spans="1:1" x14ac:dyDescent="0.35">
      <c r="A581" t="str">
        <f t="shared" si="8"/>
        <v/>
      </c>
    </row>
    <row r="582" spans="1:1" x14ac:dyDescent="0.35">
      <c r="A582" t="str">
        <f t="shared" si="8"/>
        <v/>
      </c>
    </row>
    <row r="583" spans="1:1" x14ac:dyDescent="0.35">
      <c r="A583" t="str">
        <f t="shared" si="8"/>
        <v/>
      </c>
    </row>
    <row r="584" spans="1:1" x14ac:dyDescent="0.35">
      <c r="A584" t="str">
        <f t="shared" si="8"/>
        <v/>
      </c>
    </row>
    <row r="585" spans="1:1" x14ac:dyDescent="0.35">
      <c r="A585" t="str">
        <f t="shared" si="8"/>
        <v/>
      </c>
    </row>
    <row r="586" spans="1:1" x14ac:dyDescent="0.35">
      <c r="A586" t="str">
        <f t="shared" si="8"/>
        <v/>
      </c>
    </row>
    <row r="587" spans="1:1" x14ac:dyDescent="0.35">
      <c r="A587" t="str">
        <f t="shared" si="8"/>
        <v/>
      </c>
    </row>
    <row r="588" spans="1:1" x14ac:dyDescent="0.35">
      <c r="A588" t="str">
        <f t="shared" ref="A588:A651" si="9">IF(D588&lt;&gt;"",D588,"")</f>
        <v/>
      </c>
    </row>
    <row r="589" spans="1:1" x14ac:dyDescent="0.35">
      <c r="A589" t="str">
        <f t="shared" si="9"/>
        <v/>
      </c>
    </row>
    <row r="590" spans="1:1" x14ac:dyDescent="0.35">
      <c r="A590" t="str">
        <f t="shared" si="9"/>
        <v/>
      </c>
    </row>
    <row r="591" spans="1:1" x14ac:dyDescent="0.35">
      <c r="A591" t="str">
        <f t="shared" si="9"/>
        <v/>
      </c>
    </row>
    <row r="592" spans="1:1" x14ac:dyDescent="0.35">
      <c r="A592" t="str">
        <f t="shared" si="9"/>
        <v/>
      </c>
    </row>
    <row r="593" spans="1:1" x14ac:dyDescent="0.35">
      <c r="A593" t="str">
        <f t="shared" si="9"/>
        <v/>
      </c>
    </row>
    <row r="594" spans="1:1" x14ac:dyDescent="0.35">
      <c r="A594" t="str">
        <f t="shared" si="9"/>
        <v/>
      </c>
    </row>
    <row r="595" spans="1:1" x14ac:dyDescent="0.35">
      <c r="A595" t="str">
        <f t="shared" si="9"/>
        <v/>
      </c>
    </row>
    <row r="596" spans="1:1" x14ac:dyDescent="0.35">
      <c r="A596" t="str">
        <f t="shared" si="9"/>
        <v/>
      </c>
    </row>
    <row r="597" spans="1:1" x14ac:dyDescent="0.35">
      <c r="A597" t="str">
        <f t="shared" si="9"/>
        <v/>
      </c>
    </row>
    <row r="598" spans="1:1" x14ac:dyDescent="0.35">
      <c r="A598" t="str">
        <f t="shared" si="9"/>
        <v/>
      </c>
    </row>
    <row r="599" spans="1:1" x14ac:dyDescent="0.35">
      <c r="A599" t="str">
        <f t="shared" si="9"/>
        <v/>
      </c>
    </row>
    <row r="600" spans="1:1" x14ac:dyDescent="0.35">
      <c r="A600" t="str">
        <f t="shared" si="9"/>
        <v/>
      </c>
    </row>
    <row r="601" spans="1:1" x14ac:dyDescent="0.35">
      <c r="A601" t="str">
        <f t="shared" si="9"/>
        <v/>
      </c>
    </row>
    <row r="602" spans="1:1" x14ac:dyDescent="0.35">
      <c r="A602" t="str">
        <f t="shared" si="9"/>
        <v/>
      </c>
    </row>
    <row r="603" spans="1:1" x14ac:dyDescent="0.35">
      <c r="A603" t="str">
        <f t="shared" si="9"/>
        <v/>
      </c>
    </row>
    <row r="604" spans="1:1" x14ac:dyDescent="0.35">
      <c r="A604" t="str">
        <f t="shared" si="9"/>
        <v/>
      </c>
    </row>
    <row r="605" spans="1:1" x14ac:dyDescent="0.35">
      <c r="A605" t="str">
        <f t="shared" si="9"/>
        <v/>
      </c>
    </row>
    <row r="606" spans="1:1" x14ac:dyDescent="0.35">
      <c r="A606" t="str">
        <f t="shared" si="9"/>
        <v/>
      </c>
    </row>
    <row r="607" spans="1:1" x14ac:dyDescent="0.35">
      <c r="A607" t="str">
        <f t="shared" si="9"/>
        <v/>
      </c>
    </row>
    <row r="608" spans="1:1" x14ac:dyDescent="0.35">
      <c r="A608" t="str">
        <f t="shared" si="9"/>
        <v/>
      </c>
    </row>
    <row r="609" spans="1:1" x14ac:dyDescent="0.35">
      <c r="A609" t="str">
        <f t="shared" si="9"/>
        <v/>
      </c>
    </row>
    <row r="610" spans="1:1" x14ac:dyDescent="0.35">
      <c r="A610" t="str">
        <f t="shared" si="9"/>
        <v/>
      </c>
    </row>
    <row r="611" spans="1:1" x14ac:dyDescent="0.35">
      <c r="A611" t="str">
        <f t="shared" si="9"/>
        <v/>
      </c>
    </row>
    <row r="612" spans="1:1" x14ac:dyDescent="0.35">
      <c r="A612" t="str">
        <f t="shared" si="9"/>
        <v/>
      </c>
    </row>
    <row r="613" spans="1:1" x14ac:dyDescent="0.35">
      <c r="A613" t="str">
        <f t="shared" si="9"/>
        <v/>
      </c>
    </row>
    <row r="614" spans="1:1" x14ac:dyDescent="0.35">
      <c r="A614" t="str">
        <f t="shared" si="9"/>
        <v/>
      </c>
    </row>
    <row r="615" spans="1:1" x14ac:dyDescent="0.35">
      <c r="A615" t="str">
        <f t="shared" si="9"/>
        <v/>
      </c>
    </row>
    <row r="616" spans="1:1" x14ac:dyDescent="0.35">
      <c r="A616" t="str">
        <f t="shared" si="9"/>
        <v/>
      </c>
    </row>
    <row r="617" spans="1:1" x14ac:dyDescent="0.35">
      <c r="A617" t="str">
        <f t="shared" si="9"/>
        <v/>
      </c>
    </row>
    <row r="618" spans="1:1" x14ac:dyDescent="0.35">
      <c r="A618" t="str">
        <f t="shared" si="9"/>
        <v/>
      </c>
    </row>
    <row r="619" spans="1:1" x14ac:dyDescent="0.35">
      <c r="A619" t="str">
        <f t="shared" si="9"/>
        <v/>
      </c>
    </row>
    <row r="620" spans="1:1" x14ac:dyDescent="0.35">
      <c r="A620" t="str">
        <f t="shared" si="9"/>
        <v/>
      </c>
    </row>
    <row r="621" spans="1:1" x14ac:dyDescent="0.35">
      <c r="A621" t="str">
        <f t="shared" si="9"/>
        <v/>
      </c>
    </row>
    <row r="622" spans="1:1" x14ac:dyDescent="0.35">
      <c r="A622" t="str">
        <f t="shared" si="9"/>
        <v/>
      </c>
    </row>
    <row r="623" spans="1:1" x14ac:dyDescent="0.35">
      <c r="A623" t="str">
        <f t="shared" si="9"/>
        <v/>
      </c>
    </row>
    <row r="624" spans="1:1" x14ac:dyDescent="0.35">
      <c r="A624" t="str">
        <f t="shared" si="9"/>
        <v/>
      </c>
    </row>
    <row r="625" spans="1:1" x14ac:dyDescent="0.35">
      <c r="A625" t="str">
        <f t="shared" si="9"/>
        <v/>
      </c>
    </row>
    <row r="626" spans="1:1" x14ac:dyDescent="0.35">
      <c r="A626" t="str">
        <f t="shared" si="9"/>
        <v/>
      </c>
    </row>
    <row r="627" spans="1:1" x14ac:dyDescent="0.35">
      <c r="A627" t="str">
        <f t="shared" si="9"/>
        <v/>
      </c>
    </row>
    <row r="628" spans="1:1" x14ac:dyDescent="0.35">
      <c r="A628" t="str">
        <f t="shared" si="9"/>
        <v/>
      </c>
    </row>
    <row r="629" spans="1:1" x14ac:dyDescent="0.35">
      <c r="A629" t="str">
        <f t="shared" si="9"/>
        <v/>
      </c>
    </row>
    <row r="630" spans="1:1" x14ac:dyDescent="0.35">
      <c r="A630" t="str">
        <f t="shared" si="9"/>
        <v/>
      </c>
    </row>
    <row r="631" spans="1:1" x14ac:dyDescent="0.35">
      <c r="A631" t="str">
        <f t="shared" si="9"/>
        <v/>
      </c>
    </row>
    <row r="632" spans="1:1" x14ac:dyDescent="0.35">
      <c r="A632" t="str">
        <f t="shared" si="9"/>
        <v/>
      </c>
    </row>
    <row r="633" spans="1:1" x14ac:dyDescent="0.35">
      <c r="A633" t="str">
        <f t="shared" si="9"/>
        <v/>
      </c>
    </row>
    <row r="634" spans="1:1" x14ac:dyDescent="0.35">
      <c r="A634" t="str">
        <f t="shared" si="9"/>
        <v/>
      </c>
    </row>
    <row r="635" spans="1:1" x14ac:dyDescent="0.35">
      <c r="A635" t="str">
        <f t="shared" si="9"/>
        <v/>
      </c>
    </row>
    <row r="636" spans="1:1" x14ac:dyDescent="0.35">
      <c r="A636" t="str">
        <f t="shared" si="9"/>
        <v/>
      </c>
    </row>
    <row r="637" spans="1:1" x14ac:dyDescent="0.35">
      <c r="A637" t="str">
        <f t="shared" si="9"/>
        <v/>
      </c>
    </row>
    <row r="638" spans="1:1" x14ac:dyDescent="0.35">
      <c r="A638" t="str">
        <f t="shared" si="9"/>
        <v/>
      </c>
    </row>
    <row r="639" spans="1:1" x14ac:dyDescent="0.35">
      <c r="A639" t="str">
        <f t="shared" si="9"/>
        <v/>
      </c>
    </row>
    <row r="640" spans="1:1" x14ac:dyDescent="0.35">
      <c r="A640" t="str">
        <f t="shared" si="9"/>
        <v/>
      </c>
    </row>
    <row r="641" spans="1:1" x14ac:dyDescent="0.35">
      <c r="A641" t="str">
        <f t="shared" si="9"/>
        <v/>
      </c>
    </row>
    <row r="642" spans="1:1" x14ac:dyDescent="0.35">
      <c r="A642" t="str">
        <f t="shared" si="9"/>
        <v/>
      </c>
    </row>
    <row r="643" spans="1:1" x14ac:dyDescent="0.35">
      <c r="A643" t="str">
        <f t="shared" si="9"/>
        <v/>
      </c>
    </row>
    <row r="644" spans="1:1" x14ac:dyDescent="0.35">
      <c r="A644" t="str">
        <f t="shared" si="9"/>
        <v/>
      </c>
    </row>
    <row r="645" spans="1:1" x14ac:dyDescent="0.35">
      <c r="A645" t="str">
        <f t="shared" si="9"/>
        <v/>
      </c>
    </row>
    <row r="646" spans="1:1" x14ac:dyDescent="0.35">
      <c r="A646" t="str">
        <f t="shared" si="9"/>
        <v/>
      </c>
    </row>
    <row r="647" spans="1:1" x14ac:dyDescent="0.35">
      <c r="A647" t="str">
        <f t="shared" si="9"/>
        <v/>
      </c>
    </row>
    <row r="648" spans="1:1" x14ac:dyDescent="0.35">
      <c r="A648" t="str">
        <f t="shared" si="9"/>
        <v/>
      </c>
    </row>
    <row r="649" spans="1:1" x14ac:dyDescent="0.35">
      <c r="A649" t="str">
        <f t="shared" si="9"/>
        <v/>
      </c>
    </row>
    <row r="650" spans="1:1" x14ac:dyDescent="0.35">
      <c r="A650" t="str">
        <f t="shared" si="9"/>
        <v/>
      </c>
    </row>
    <row r="651" spans="1:1" x14ac:dyDescent="0.35">
      <c r="A651" t="str">
        <f t="shared" si="9"/>
        <v/>
      </c>
    </row>
    <row r="652" spans="1:1" x14ac:dyDescent="0.35">
      <c r="A652" t="str">
        <f t="shared" ref="A652:A715" si="10">IF(D652&lt;&gt;"",D652,"")</f>
        <v/>
      </c>
    </row>
    <row r="653" spans="1:1" x14ac:dyDescent="0.35">
      <c r="A653" t="str">
        <f t="shared" si="10"/>
        <v/>
      </c>
    </row>
    <row r="654" spans="1:1" x14ac:dyDescent="0.35">
      <c r="A654" t="str">
        <f t="shared" si="10"/>
        <v/>
      </c>
    </row>
    <row r="655" spans="1:1" x14ac:dyDescent="0.35">
      <c r="A655" t="str">
        <f t="shared" si="10"/>
        <v/>
      </c>
    </row>
    <row r="656" spans="1:1" x14ac:dyDescent="0.35">
      <c r="A656" t="str">
        <f t="shared" si="10"/>
        <v/>
      </c>
    </row>
    <row r="657" spans="1:1" x14ac:dyDescent="0.35">
      <c r="A657" t="str">
        <f t="shared" si="10"/>
        <v/>
      </c>
    </row>
    <row r="658" spans="1:1" x14ac:dyDescent="0.35">
      <c r="A658" t="str">
        <f t="shared" si="10"/>
        <v/>
      </c>
    </row>
    <row r="659" spans="1:1" x14ac:dyDescent="0.35">
      <c r="A659" t="str">
        <f t="shared" si="10"/>
        <v/>
      </c>
    </row>
    <row r="660" spans="1:1" x14ac:dyDescent="0.35">
      <c r="A660" t="str">
        <f t="shared" si="10"/>
        <v/>
      </c>
    </row>
    <row r="661" spans="1:1" x14ac:dyDescent="0.35">
      <c r="A661" t="str">
        <f t="shared" si="10"/>
        <v/>
      </c>
    </row>
    <row r="662" spans="1:1" x14ac:dyDescent="0.35">
      <c r="A662" t="str">
        <f t="shared" si="10"/>
        <v/>
      </c>
    </row>
    <row r="663" spans="1:1" x14ac:dyDescent="0.35">
      <c r="A663" t="str">
        <f t="shared" si="10"/>
        <v/>
      </c>
    </row>
    <row r="664" spans="1:1" x14ac:dyDescent="0.35">
      <c r="A664" t="str">
        <f t="shared" si="10"/>
        <v/>
      </c>
    </row>
    <row r="665" spans="1:1" x14ac:dyDescent="0.35">
      <c r="A665" t="str">
        <f t="shared" si="10"/>
        <v/>
      </c>
    </row>
    <row r="666" spans="1:1" x14ac:dyDescent="0.35">
      <c r="A666" t="str">
        <f t="shared" si="10"/>
        <v/>
      </c>
    </row>
    <row r="667" spans="1:1" x14ac:dyDescent="0.35">
      <c r="A667" t="str">
        <f t="shared" si="10"/>
        <v/>
      </c>
    </row>
    <row r="668" spans="1:1" x14ac:dyDescent="0.35">
      <c r="A668" t="str">
        <f t="shared" si="10"/>
        <v/>
      </c>
    </row>
    <row r="669" spans="1:1" x14ac:dyDescent="0.35">
      <c r="A669" t="str">
        <f t="shared" si="10"/>
        <v/>
      </c>
    </row>
    <row r="670" spans="1:1" x14ac:dyDescent="0.35">
      <c r="A670" t="str">
        <f t="shared" si="10"/>
        <v/>
      </c>
    </row>
    <row r="671" spans="1:1" x14ac:dyDescent="0.35">
      <c r="A671" t="str">
        <f t="shared" si="10"/>
        <v/>
      </c>
    </row>
    <row r="672" spans="1:1" x14ac:dyDescent="0.35">
      <c r="A672" t="str">
        <f t="shared" si="10"/>
        <v/>
      </c>
    </row>
    <row r="673" spans="1:1" x14ac:dyDescent="0.35">
      <c r="A673" t="str">
        <f t="shared" si="10"/>
        <v/>
      </c>
    </row>
    <row r="674" spans="1:1" x14ac:dyDescent="0.35">
      <c r="A674" t="str">
        <f t="shared" si="10"/>
        <v/>
      </c>
    </row>
    <row r="675" spans="1:1" x14ac:dyDescent="0.35">
      <c r="A675" t="str">
        <f t="shared" si="10"/>
        <v/>
      </c>
    </row>
    <row r="676" spans="1:1" x14ac:dyDescent="0.35">
      <c r="A676" t="str">
        <f t="shared" si="10"/>
        <v/>
      </c>
    </row>
    <row r="677" spans="1:1" x14ac:dyDescent="0.35">
      <c r="A677" t="str">
        <f t="shared" si="10"/>
        <v/>
      </c>
    </row>
    <row r="678" spans="1:1" x14ac:dyDescent="0.35">
      <c r="A678" t="str">
        <f t="shared" si="10"/>
        <v/>
      </c>
    </row>
    <row r="679" spans="1:1" x14ac:dyDescent="0.35">
      <c r="A679" t="str">
        <f t="shared" si="10"/>
        <v/>
      </c>
    </row>
    <row r="680" spans="1:1" x14ac:dyDescent="0.35">
      <c r="A680" t="str">
        <f t="shared" si="10"/>
        <v/>
      </c>
    </row>
    <row r="681" spans="1:1" x14ac:dyDescent="0.35">
      <c r="A681" t="str">
        <f t="shared" si="10"/>
        <v/>
      </c>
    </row>
    <row r="682" spans="1:1" x14ac:dyDescent="0.35">
      <c r="A682" t="str">
        <f t="shared" si="10"/>
        <v/>
      </c>
    </row>
    <row r="683" spans="1:1" x14ac:dyDescent="0.35">
      <c r="A683" t="str">
        <f t="shared" si="10"/>
        <v/>
      </c>
    </row>
    <row r="684" spans="1:1" x14ac:dyDescent="0.35">
      <c r="A684" t="str">
        <f t="shared" si="10"/>
        <v/>
      </c>
    </row>
    <row r="685" spans="1:1" x14ac:dyDescent="0.35">
      <c r="A685" t="str">
        <f t="shared" si="10"/>
        <v/>
      </c>
    </row>
    <row r="686" spans="1:1" x14ac:dyDescent="0.35">
      <c r="A686" t="str">
        <f t="shared" si="10"/>
        <v/>
      </c>
    </row>
    <row r="687" spans="1:1" x14ac:dyDescent="0.35">
      <c r="A687" t="str">
        <f t="shared" si="10"/>
        <v/>
      </c>
    </row>
    <row r="688" spans="1:1" x14ac:dyDescent="0.35">
      <c r="A688" t="str">
        <f t="shared" si="10"/>
        <v/>
      </c>
    </row>
    <row r="689" spans="1:1" x14ac:dyDescent="0.35">
      <c r="A689" t="str">
        <f t="shared" si="10"/>
        <v/>
      </c>
    </row>
    <row r="690" spans="1:1" x14ac:dyDescent="0.35">
      <c r="A690" t="str">
        <f t="shared" si="10"/>
        <v/>
      </c>
    </row>
    <row r="691" spans="1:1" x14ac:dyDescent="0.35">
      <c r="A691" t="str">
        <f t="shared" si="10"/>
        <v/>
      </c>
    </row>
    <row r="692" spans="1:1" x14ac:dyDescent="0.35">
      <c r="A692" t="str">
        <f t="shared" si="10"/>
        <v/>
      </c>
    </row>
    <row r="693" spans="1:1" x14ac:dyDescent="0.35">
      <c r="A693" t="str">
        <f t="shared" si="10"/>
        <v/>
      </c>
    </row>
    <row r="694" spans="1:1" x14ac:dyDescent="0.35">
      <c r="A694" t="str">
        <f t="shared" si="10"/>
        <v/>
      </c>
    </row>
    <row r="695" spans="1:1" x14ac:dyDescent="0.35">
      <c r="A695" t="str">
        <f t="shared" si="10"/>
        <v/>
      </c>
    </row>
    <row r="696" spans="1:1" x14ac:dyDescent="0.35">
      <c r="A696" t="str">
        <f t="shared" si="10"/>
        <v/>
      </c>
    </row>
    <row r="697" spans="1:1" x14ac:dyDescent="0.35">
      <c r="A697" t="str">
        <f t="shared" si="10"/>
        <v/>
      </c>
    </row>
    <row r="698" spans="1:1" x14ac:dyDescent="0.35">
      <c r="A698" t="str">
        <f t="shared" si="10"/>
        <v/>
      </c>
    </row>
    <row r="699" spans="1:1" x14ac:dyDescent="0.35">
      <c r="A699" t="str">
        <f t="shared" si="10"/>
        <v/>
      </c>
    </row>
    <row r="700" spans="1:1" x14ac:dyDescent="0.35">
      <c r="A700" t="str">
        <f t="shared" si="10"/>
        <v/>
      </c>
    </row>
    <row r="701" spans="1:1" x14ac:dyDescent="0.35">
      <c r="A701" t="str">
        <f t="shared" si="10"/>
        <v/>
      </c>
    </row>
    <row r="702" spans="1:1" x14ac:dyDescent="0.35">
      <c r="A702" t="str">
        <f t="shared" si="10"/>
        <v/>
      </c>
    </row>
    <row r="703" spans="1:1" x14ac:dyDescent="0.35">
      <c r="A703" t="str">
        <f t="shared" si="10"/>
        <v/>
      </c>
    </row>
    <row r="704" spans="1:1" x14ac:dyDescent="0.35">
      <c r="A704" t="str">
        <f t="shared" si="10"/>
        <v/>
      </c>
    </row>
    <row r="705" spans="1:1" x14ac:dyDescent="0.35">
      <c r="A705" t="str">
        <f t="shared" si="10"/>
        <v/>
      </c>
    </row>
    <row r="706" spans="1:1" x14ac:dyDescent="0.35">
      <c r="A706" t="str">
        <f t="shared" si="10"/>
        <v/>
      </c>
    </row>
    <row r="707" spans="1:1" x14ac:dyDescent="0.35">
      <c r="A707" t="str">
        <f t="shared" si="10"/>
        <v/>
      </c>
    </row>
    <row r="708" spans="1:1" x14ac:dyDescent="0.35">
      <c r="A708" t="str">
        <f t="shared" si="10"/>
        <v/>
      </c>
    </row>
    <row r="709" spans="1:1" x14ac:dyDescent="0.35">
      <c r="A709" t="str">
        <f t="shared" si="10"/>
        <v/>
      </c>
    </row>
    <row r="710" spans="1:1" x14ac:dyDescent="0.35">
      <c r="A710" t="str">
        <f t="shared" si="10"/>
        <v/>
      </c>
    </row>
    <row r="711" spans="1:1" x14ac:dyDescent="0.35">
      <c r="A711" t="str">
        <f t="shared" si="10"/>
        <v/>
      </c>
    </row>
    <row r="712" spans="1:1" x14ac:dyDescent="0.35">
      <c r="A712" t="str">
        <f t="shared" si="10"/>
        <v/>
      </c>
    </row>
    <row r="713" spans="1:1" x14ac:dyDescent="0.35">
      <c r="A713" t="str">
        <f t="shared" si="10"/>
        <v/>
      </c>
    </row>
    <row r="714" spans="1:1" x14ac:dyDescent="0.35">
      <c r="A714" t="str">
        <f t="shared" si="10"/>
        <v/>
      </c>
    </row>
    <row r="715" spans="1:1" x14ac:dyDescent="0.35">
      <c r="A715" t="str">
        <f t="shared" si="10"/>
        <v/>
      </c>
    </row>
    <row r="716" spans="1:1" x14ac:dyDescent="0.35">
      <c r="A716" t="str">
        <f t="shared" ref="A716:A779" si="11">IF(D716&lt;&gt;"",D716,"")</f>
        <v/>
      </c>
    </row>
    <row r="717" spans="1:1" x14ac:dyDescent="0.35">
      <c r="A717" t="str">
        <f t="shared" si="11"/>
        <v/>
      </c>
    </row>
    <row r="718" spans="1:1" x14ac:dyDescent="0.35">
      <c r="A718" t="str">
        <f t="shared" si="11"/>
        <v/>
      </c>
    </row>
    <row r="719" spans="1:1" x14ac:dyDescent="0.35">
      <c r="A719" t="str">
        <f t="shared" si="11"/>
        <v/>
      </c>
    </row>
    <row r="720" spans="1:1" x14ac:dyDescent="0.35">
      <c r="A720" t="str">
        <f t="shared" si="11"/>
        <v/>
      </c>
    </row>
    <row r="721" spans="1:1" x14ac:dyDescent="0.35">
      <c r="A721" t="str">
        <f t="shared" si="11"/>
        <v/>
      </c>
    </row>
    <row r="722" spans="1:1" x14ac:dyDescent="0.35">
      <c r="A722" t="str">
        <f t="shared" si="11"/>
        <v/>
      </c>
    </row>
    <row r="723" spans="1:1" x14ac:dyDescent="0.35">
      <c r="A723" t="str">
        <f t="shared" si="11"/>
        <v/>
      </c>
    </row>
    <row r="724" spans="1:1" x14ac:dyDescent="0.35">
      <c r="A724" t="str">
        <f t="shared" si="11"/>
        <v/>
      </c>
    </row>
    <row r="725" spans="1:1" x14ac:dyDescent="0.35">
      <c r="A725" t="str">
        <f t="shared" si="11"/>
        <v/>
      </c>
    </row>
    <row r="726" spans="1:1" x14ac:dyDescent="0.35">
      <c r="A726" t="str">
        <f t="shared" si="11"/>
        <v/>
      </c>
    </row>
    <row r="727" spans="1:1" x14ac:dyDescent="0.35">
      <c r="A727" t="str">
        <f t="shared" si="11"/>
        <v/>
      </c>
    </row>
    <row r="728" spans="1:1" x14ac:dyDescent="0.35">
      <c r="A728" t="str">
        <f t="shared" si="11"/>
        <v/>
      </c>
    </row>
    <row r="729" spans="1:1" x14ac:dyDescent="0.35">
      <c r="A729" t="str">
        <f t="shared" si="11"/>
        <v/>
      </c>
    </row>
    <row r="730" spans="1:1" x14ac:dyDescent="0.35">
      <c r="A730" t="str">
        <f t="shared" si="11"/>
        <v/>
      </c>
    </row>
    <row r="731" spans="1:1" x14ac:dyDescent="0.35">
      <c r="A731" t="str">
        <f t="shared" si="11"/>
        <v/>
      </c>
    </row>
    <row r="732" spans="1:1" x14ac:dyDescent="0.35">
      <c r="A732" t="str">
        <f t="shared" si="11"/>
        <v/>
      </c>
    </row>
    <row r="733" spans="1:1" x14ac:dyDescent="0.35">
      <c r="A733" t="str">
        <f t="shared" si="11"/>
        <v/>
      </c>
    </row>
    <row r="734" spans="1:1" x14ac:dyDescent="0.35">
      <c r="A734" t="str">
        <f t="shared" si="11"/>
        <v/>
      </c>
    </row>
    <row r="735" spans="1:1" x14ac:dyDescent="0.35">
      <c r="A735" t="str">
        <f t="shared" si="11"/>
        <v/>
      </c>
    </row>
    <row r="736" spans="1:1" x14ac:dyDescent="0.35">
      <c r="A736" t="str">
        <f t="shared" si="11"/>
        <v/>
      </c>
    </row>
    <row r="737" spans="1:1" x14ac:dyDescent="0.35">
      <c r="A737" t="str">
        <f t="shared" si="11"/>
        <v/>
      </c>
    </row>
    <row r="738" spans="1:1" x14ac:dyDescent="0.35">
      <c r="A738" t="str">
        <f t="shared" si="11"/>
        <v/>
      </c>
    </row>
    <row r="739" spans="1:1" x14ac:dyDescent="0.35">
      <c r="A739" t="str">
        <f t="shared" si="11"/>
        <v/>
      </c>
    </row>
    <row r="740" spans="1:1" x14ac:dyDescent="0.35">
      <c r="A740" t="str">
        <f t="shared" si="11"/>
        <v/>
      </c>
    </row>
    <row r="741" spans="1:1" x14ac:dyDescent="0.35">
      <c r="A741" t="str">
        <f t="shared" si="11"/>
        <v/>
      </c>
    </row>
    <row r="742" spans="1:1" x14ac:dyDescent="0.35">
      <c r="A742" t="str">
        <f t="shared" si="11"/>
        <v/>
      </c>
    </row>
    <row r="743" spans="1:1" x14ac:dyDescent="0.35">
      <c r="A743" t="str">
        <f t="shared" si="11"/>
        <v/>
      </c>
    </row>
    <row r="744" spans="1:1" x14ac:dyDescent="0.35">
      <c r="A744" t="str">
        <f t="shared" si="11"/>
        <v/>
      </c>
    </row>
    <row r="745" spans="1:1" x14ac:dyDescent="0.35">
      <c r="A745" t="str">
        <f t="shared" si="11"/>
        <v/>
      </c>
    </row>
    <row r="746" spans="1:1" x14ac:dyDescent="0.35">
      <c r="A746" t="str">
        <f t="shared" si="11"/>
        <v/>
      </c>
    </row>
    <row r="747" spans="1:1" x14ac:dyDescent="0.35">
      <c r="A747" t="str">
        <f t="shared" si="11"/>
        <v/>
      </c>
    </row>
    <row r="748" spans="1:1" x14ac:dyDescent="0.35">
      <c r="A748" t="str">
        <f t="shared" si="11"/>
        <v/>
      </c>
    </row>
    <row r="749" spans="1:1" x14ac:dyDescent="0.35">
      <c r="A749" t="str">
        <f t="shared" si="11"/>
        <v/>
      </c>
    </row>
    <row r="750" spans="1:1" x14ac:dyDescent="0.35">
      <c r="A750" t="str">
        <f t="shared" si="11"/>
        <v/>
      </c>
    </row>
    <row r="751" spans="1:1" x14ac:dyDescent="0.35">
      <c r="A751" t="str">
        <f t="shared" si="11"/>
        <v/>
      </c>
    </row>
    <row r="752" spans="1:1" x14ac:dyDescent="0.35">
      <c r="A752" t="str">
        <f t="shared" si="11"/>
        <v/>
      </c>
    </row>
    <row r="753" spans="1:1" x14ac:dyDescent="0.35">
      <c r="A753" t="str">
        <f t="shared" si="11"/>
        <v/>
      </c>
    </row>
    <row r="754" spans="1:1" x14ac:dyDescent="0.35">
      <c r="A754" t="str">
        <f t="shared" si="11"/>
        <v/>
      </c>
    </row>
    <row r="755" spans="1:1" x14ac:dyDescent="0.35">
      <c r="A755" t="str">
        <f t="shared" si="11"/>
        <v/>
      </c>
    </row>
    <row r="756" spans="1:1" x14ac:dyDescent="0.35">
      <c r="A756" t="str">
        <f t="shared" si="11"/>
        <v/>
      </c>
    </row>
    <row r="757" spans="1:1" x14ac:dyDescent="0.35">
      <c r="A757" t="str">
        <f t="shared" si="11"/>
        <v/>
      </c>
    </row>
    <row r="758" spans="1:1" x14ac:dyDescent="0.35">
      <c r="A758" t="str">
        <f t="shared" si="11"/>
        <v/>
      </c>
    </row>
    <row r="759" spans="1:1" x14ac:dyDescent="0.35">
      <c r="A759" t="str">
        <f t="shared" si="11"/>
        <v/>
      </c>
    </row>
    <row r="760" spans="1:1" x14ac:dyDescent="0.35">
      <c r="A760" t="str">
        <f t="shared" si="11"/>
        <v/>
      </c>
    </row>
    <row r="761" spans="1:1" x14ac:dyDescent="0.35">
      <c r="A761" t="str">
        <f t="shared" si="11"/>
        <v/>
      </c>
    </row>
    <row r="762" spans="1:1" x14ac:dyDescent="0.35">
      <c r="A762" t="str">
        <f t="shared" si="11"/>
        <v/>
      </c>
    </row>
    <row r="763" spans="1:1" x14ac:dyDescent="0.35">
      <c r="A763" t="str">
        <f t="shared" si="11"/>
        <v/>
      </c>
    </row>
    <row r="764" spans="1:1" x14ac:dyDescent="0.35">
      <c r="A764" t="str">
        <f t="shared" si="11"/>
        <v/>
      </c>
    </row>
    <row r="765" spans="1:1" x14ac:dyDescent="0.35">
      <c r="A765" t="str">
        <f t="shared" si="11"/>
        <v/>
      </c>
    </row>
    <row r="766" spans="1:1" x14ac:dyDescent="0.35">
      <c r="A766" t="str">
        <f t="shared" si="11"/>
        <v/>
      </c>
    </row>
    <row r="767" spans="1:1" x14ac:dyDescent="0.35">
      <c r="A767" t="str">
        <f t="shared" si="11"/>
        <v/>
      </c>
    </row>
    <row r="768" spans="1:1" x14ac:dyDescent="0.35">
      <c r="A768" t="str">
        <f t="shared" si="11"/>
        <v/>
      </c>
    </row>
    <row r="769" spans="1:1" x14ac:dyDescent="0.35">
      <c r="A769" t="str">
        <f t="shared" si="11"/>
        <v/>
      </c>
    </row>
    <row r="770" spans="1:1" x14ac:dyDescent="0.35">
      <c r="A770" t="str">
        <f t="shared" si="11"/>
        <v/>
      </c>
    </row>
    <row r="771" spans="1:1" x14ac:dyDescent="0.35">
      <c r="A771" t="str">
        <f t="shared" si="11"/>
        <v/>
      </c>
    </row>
    <row r="772" spans="1:1" x14ac:dyDescent="0.35">
      <c r="A772" t="str">
        <f t="shared" si="11"/>
        <v/>
      </c>
    </row>
    <row r="773" spans="1:1" x14ac:dyDescent="0.35">
      <c r="A773" t="str">
        <f t="shared" si="11"/>
        <v/>
      </c>
    </row>
    <row r="774" spans="1:1" x14ac:dyDescent="0.35">
      <c r="A774" t="str">
        <f t="shared" si="11"/>
        <v/>
      </c>
    </row>
    <row r="775" spans="1:1" x14ac:dyDescent="0.35">
      <c r="A775" t="str">
        <f t="shared" si="11"/>
        <v/>
      </c>
    </row>
    <row r="776" spans="1:1" x14ac:dyDescent="0.35">
      <c r="A776" t="str">
        <f t="shared" si="11"/>
        <v/>
      </c>
    </row>
    <row r="777" spans="1:1" x14ac:dyDescent="0.35">
      <c r="A777" t="str">
        <f t="shared" si="11"/>
        <v/>
      </c>
    </row>
    <row r="778" spans="1:1" x14ac:dyDescent="0.35">
      <c r="A778" t="str">
        <f t="shared" si="11"/>
        <v/>
      </c>
    </row>
    <row r="779" spans="1:1" x14ac:dyDescent="0.35">
      <c r="A779" t="str">
        <f t="shared" si="11"/>
        <v/>
      </c>
    </row>
    <row r="780" spans="1:1" x14ac:dyDescent="0.35">
      <c r="A780" t="str">
        <f t="shared" ref="A780:A843" si="12">IF(D780&lt;&gt;"",D780,"")</f>
        <v/>
      </c>
    </row>
    <row r="781" spans="1:1" x14ac:dyDescent="0.35">
      <c r="A781" t="str">
        <f t="shared" si="12"/>
        <v/>
      </c>
    </row>
    <row r="782" spans="1:1" x14ac:dyDescent="0.35">
      <c r="A782" t="str">
        <f t="shared" si="12"/>
        <v/>
      </c>
    </row>
    <row r="783" spans="1:1" x14ac:dyDescent="0.35">
      <c r="A783" t="str">
        <f t="shared" si="12"/>
        <v/>
      </c>
    </row>
    <row r="784" spans="1:1" x14ac:dyDescent="0.35">
      <c r="A784" t="str">
        <f t="shared" si="12"/>
        <v/>
      </c>
    </row>
    <row r="785" spans="1:1" x14ac:dyDescent="0.35">
      <c r="A785" t="str">
        <f t="shared" si="12"/>
        <v/>
      </c>
    </row>
    <row r="786" spans="1:1" x14ac:dyDescent="0.35">
      <c r="A786" t="str">
        <f t="shared" si="12"/>
        <v/>
      </c>
    </row>
    <row r="787" spans="1:1" x14ac:dyDescent="0.35">
      <c r="A787" t="str">
        <f t="shared" si="12"/>
        <v/>
      </c>
    </row>
    <row r="788" spans="1:1" x14ac:dyDescent="0.35">
      <c r="A788" t="str">
        <f t="shared" si="12"/>
        <v/>
      </c>
    </row>
    <row r="789" spans="1:1" x14ac:dyDescent="0.35">
      <c r="A789" t="str">
        <f t="shared" si="12"/>
        <v/>
      </c>
    </row>
    <row r="790" spans="1:1" x14ac:dyDescent="0.35">
      <c r="A790" t="str">
        <f t="shared" si="12"/>
        <v/>
      </c>
    </row>
    <row r="791" spans="1:1" x14ac:dyDescent="0.35">
      <c r="A791" t="str">
        <f t="shared" si="12"/>
        <v/>
      </c>
    </row>
    <row r="792" spans="1:1" x14ac:dyDescent="0.35">
      <c r="A792" t="str">
        <f t="shared" si="12"/>
        <v/>
      </c>
    </row>
    <row r="793" spans="1:1" x14ac:dyDescent="0.35">
      <c r="A793" t="str">
        <f t="shared" si="12"/>
        <v/>
      </c>
    </row>
    <row r="794" spans="1:1" x14ac:dyDescent="0.35">
      <c r="A794" t="str">
        <f t="shared" si="12"/>
        <v/>
      </c>
    </row>
    <row r="795" spans="1:1" x14ac:dyDescent="0.35">
      <c r="A795" t="str">
        <f t="shared" si="12"/>
        <v/>
      </c>
    </row>
    <row r="796" spans="1:1" x14ac:dyDescent="0.35">
      <c r="A796" t="str">
        <f t="shared" si="12"/>
        <v/>
      </c>
    </row>
    <row r="797" spans="1:1" x14ac:dyDescent="0.35">
      <c r="A797" t="str">
        <f t="shared" si="12"/>
        <v/>
      </c>
    </row>
    <row r="798" spans="1:1" x14ac:dyDescent="0.35">
      <c r="A798" t="str">
        <f t="shared" si="12"/>
        <v/>
      </c>
    </row>
    <row r="799" spans="1:1" x14ac:dyDescent="0.35">
      <c r="A799" t="str">
        <f t="shared" si="12"/>
        <v/>
      </c>
    </row>
    <row r="800" spans="1:1" x14ac:dyDescent="0.35">
      <c r="A800" t="str">
        <f t="shared" si="12"/>
        <v/>
      </c>
    </row>
    <row r="801" spans="1:1" x14ac:dyDescent="0.35">
      <c r="A801" t="str">
        <f t="shared" si="12"/>
        <v/>
      </c>
    </row>
    <row r="802" spans="1:1" x14ac:dyDescent="0.35">
      <c r="A802" t="str">
        <f t="shared" si="12"/>
        <v/>
      </c>
    </row>
    <row r="803" spans="1:1" x14ac:dyDescent="0.35">
      <c r="A803" t="str">
        <f t="shared" si="12"/>
        <v/>
      </c>
    </row>
    <row r="804" spans="1:1" x14ac:dyDescent="0.35">
      <c r="A804" t="str">
        <f t="shared" si="12"/>
        <v/>
      </c>
    </row>
    <row r="805" spans="1:1" x14ac:dyDescent="0.35">
      <c r="A805" t="str">
        <f t="shared" si="12"/>
        <v/>
      </c>
    </row>
    <row r="806" spans="1:1" x14ac:dyDescent="0.35">
      <c r="A806" t="str">
        <f t="shared" si="12"/>
        <v/>
      </c>
    </row>
    <row r="807" spans="1:1" x14ac:dyDescent="0.35">
      <c r="A807" t="str">
        <f t="shared" si="12"/>
        <v/>
      </c>
    </row>
    <row r="808" spans="1:1" x14ac:dyDescent="0.35">
      <c r="A808" t="str">
        <f t="shared" si="12"/>
        <v/>
      </c>
    </row>
    <row r="809" spans="1:1" x14ac:dyDescent="0.35">
      <c r="A809" t="str">
        <f t="shared" si="12"/>
        <v/>
      </c>
    </row>
    <row r="810" spans="1:1" x14ac:dyDescent="0.35">
      <c r="A810" t="str">
        <f t="shared" si="12"/>
        <v/>
      </c>
    </row>
    <row r="811" spans="1:1" x14ac:dyDescent="0.35">
      <c r="A811" t="str">
        <f t="shared" si="12"/>
        <v/>
      </c>
    </row>
    <row r="812" spans="1:1" x14ac:dyDescent="0.35">
      <c r="A812" t="str">
        <f t="shared" si="12"/>
        <v/>
      </c>
    </row>
    <row r="813" spans="1:1" x14ac:dyDescent="0.35">
      <c r="A813" t="str">
        <f t="shared" si="12"/>
        <v/>
      </c>
    </row>
    <row r="814" spans="1:1" x14ac:dyDescent="0.35">
      <c r="A814" t="str">
        <f t="shared" si="12"/>
        <v/>
      </c>
    </row>
    <row r="815" spans="1:1" x14ac:dyDescent="0.35">
      <c r="A815" t="str">
        <f t="shared" si="12"/>
        <v/>
      </c>
    </row>
    <row r="816" spans="1:1" x14ac:dyDescent="0.35">
      <c r="A816" t="str">
        <f t="shared" si="12"/>
        <v/>
      </c>
    </row>
    <row r="817" spans="1:1" x14ac:dyDescent="0.35">
      <c r="A817" t="str">
        <f t="shared" si="12"/>
        <v/>
      </c>
    </row>
    <row r="818" spans="1:1" x14ac:dyDescent="0.35">
      <c r="A818" t="str">
        <f t="shared" si="12"/>
        <v/>
      </c>
    </row>
    <row r="819" spans="1:1" x14ac:dyDescent="0.35">
      <c r="A819" t="str">
        <f t="shared" si="12"/>
        <v/>
      </c>
    </row>
    <row r="820" spans="1:1" x14ac:dyDescent="0.35">
      <c r="A820" t="str">
        <f t="shared" si="12"/>
        <v/>
      </c>
    </row>
    <row r="821" spans="1:1" x14ac:dyDescent="0.35">
      <c r="A821" t="str">
        <f t="shared" si="12"/>
        <v/>
      </c>
    </row>
    <row r="822" spans="1:1" x14ac:dyDescent="0.35">
      <c r="A822" t="str">
        <f t="shared" si="12"/>
        <v/>
      </c>
    </row>
    <row r="823" spans="1:1" x14ac:dyDescent="0.35">
      <c r="A823" t="str">
        <f t="shared" si="12"/>
        <v/>
      </c>
    </row>
    <row r="824" spans="1:1" x14ac:dyDescent="0.35">
      <c r="A824" t="str">
        <f t="shared" si="12"/>
        <v/>
      </c>
    </row>
    <row r="825" spans="1:1" x14ac:dyDescent="0.35">
      <c r="A825" t="str">
        <f t="shared" si="12"/>
        <v/>
      </c>
    </row>
    <row r="826" spans="1:1" x14ac:dyDescent="0.35">
      <c r="A826" t="str">
        <f t="shared" si="12"/>
        <v/>
      </c>
    </row>
    <row r="827" spans="1:1" x14ac:dyDescent="0.35">
      <c r="A827" t="str">
        <f t="shared" si="12"/>
        <v/>
      </c>
    </row>
    <row r="828" spans="1:1" x14ac:dyDescent="0.35">
      <c r="A828" t="str">
        <f t="shared" si="12"/>
        <v/>
      </c>
    </row>
    <row r="829" spans="1:1" x14ac:dyDescent="0.35">
      <c r="A829" t="str">
        <f t="shared" si="12"/>
        <v/>
      </c>
    </row>
    <row r="830" spans="1:1" x14ac:dyDescent="0.35">
      <c r="A830" t="str">
        <f t="shared" si="12"/>
        <v/>
      </c>
    </row>
    <row r="831" spans="1:1" x14ac:dyDescent="0.35">
      <c r="A831" t="str">
        <f t="shared" si="12"/>
        <v/>
      </c>
    </row>
    <row r="832" spans="1:1" x14ac:dyDescent="0.35">
      <c r="A832" t="str">
        <f t="shared" si="12"/>
        <v/>
      </c>
    </row>
    <row r="833" spans="1:1" x14ac:dyDescent="0.35">
      <c r="A833" t="str">
        <f t="shared" si="12"/>
        <v/>
      </c>
    </row>
    <row r="834" spans="1:1" x14ac:dyDescent="0.35">
      <c r="A834" t="str">
        <f t="shared" si="12"/>
        <v/>
      </c>
    </row>
    <row r="835" spans="1:1" x14ac:dyDescent="0.35">
      <c r="A835" t="str">
        <f t="shared" si="12"/>
        <v/>
      </c>
    </row>
    <row r="836" spans="1:1" x14ac:dyDescent="0.35">
      <c r="A836" t="str">
        <f t="shared" si="12"/>
        <v/>
      </c>
    </row>
    <row r="837" spans="1:1" x14ac:dyDescent="0.35">
      <c r="A837" t="str">
        <f t="shared" si="12"/>
        <v/>
      </c>
    </row>
    <row r="838" spans="1:1" x14ac:dyDescent="0.35">
      <c r="A838" t="str">
        <f t="shared" si="12"/>
        <v/>
      </c>
    </row>
    <row r="839" spans="1:1" x14ac:dyDescent="0.35">
      <c r="A839" t="str">
        <f t="shared" si="12"/>
        <v/>
      </c>
    </row>
    <row r="840" spans="1:1" x14ac:dyDescent="0.35">
      <c r="A840" t="str">
        <f t="shared" si="12"/>
        <v/>
      </c>
    </row>
    <row r="841" spans="1:1" x14ac:dyDescent="0.35">
      <c r="A841" t="str">
        <f t="shared" si="12"/>
        <v/>
      </c>
    </row>
    <row r="842" spans="1:1" x14ac:dyDescent="0.35">
      <c r="A842" t="str">
        <f t="shared" si="12"/>
        <v/>
      </c>
    </row>
    <row r="843" spans="1:1" x14ac:dyDescent="0.35">
      <c r="A843" t="str">
        <f t="shared" si="12"/>
        <v/>
      </c>
    </row>
    <row r="844" spans="1:1" x14ac:dyDescent="0.35">
      <c r="A844" t="str">
        <f t="shared" ref="A844:A907" si="13">IF(D844&lt;&gt;"",D844,"")</f>
        <v/>
      </c>
    </row>
    <row r="845" spans="1:1" x14ac:dyDescent="0.35">
      <c r="A845" t="str">
        <f t="shared" si="13"/>
        <v/>
      </c>
    </row>
    <row r="846" spans="1:1" x14ac:dyDescent="0.35">
      <c r="A846" t="str">
        <f t="shared" si="13"/>
        <v/>
      </c>
    </row>
    <row r="847" spans="1:1" x14ac:dyDescent="0.35">
      <c r="A847" t="str">
        <f t="shared" si="13"/>
        <v/>
      </c>
    </row>
    <row r="848" spans="1:1" x14ac:dyDescent="0.35">
      <c r="A848" t="str">
        <f t="shared" si="13"/>
        <v/>
      </c>
    </row>
    <row r="849" spans="1:1" x14ac:dyDescent="0.35">
      <c r="A849" t="str">
        <f t="shared" si="13"/>
        <v/>
      </c>
    </row>
    <row r="850" spans="1:1" x14ac:dyDescent="0.35">
      <c r="A850" t="str">
        <f t="shared" si="13"/>
        <v/>
      </c>
    </row>
    <row r="851" spans="1:1" x14ac:dyDescent="0.35">
      <c r="A851" t="str">
        <f t="shared" si="13"/>
        <v/>
      </c>
    </row>
    <row r="852" spans="1:1" x14ac:dyDescent="0.35">
      <c r="A852" t="str">
        <f t="shared" si="13"/>
        <v/>
      </c>
    </row>
    <row r="853" spans="1:1" x14ac:dyDescent="0.35">
      <c r="A853" t="str">
        <f t="shared" si="13"/>
        <v/>
      </c>
    </row>
    <row r="854" spans="1:1" x14ac:dyDescent="0.35">
      <c r="A854" t="str">
        <f t="shared" si="13"/>
        <v/>
      </c>
    </row>
    <row r="855" spans="1:1" x14ac:dyDescent="0.35">
      <c r="A855" t="str">
        <f t="shared" si="13"/>
        <v/>
      </c>
    </row>
    <row r="856" spans="1:1" x14ac:dyDescent="0.35">
      <c r="A856" t="str">
        <f t="shared" si="13"/>
        <v/>
      </c>
    </row>
    <row r="857" spans="1:1" x14ac:dyDescent="0.35">
      <c r="A857" t="str">
        <f t="shared" si="13"/>
        <v/>
      </c>
    </row>
    <row r="858" spans="1:1" x14ac:dyDescent="0.35">
      <c r="A858" t="str">
        <f t="shared" si="13"/>
        <v/>
      </c>
    </row>
    <row r="859" spans="1:1" x14ac:dyDescent="0.35">
      <c r="A859" t="str">
        <f t="shared" si="13"/>
        <v/>
      </c>
    </row>
    <row r="860" spans="1:1" x14ac:dyDescent="0.35">
      <c r="A860" t="str">
        <f t="shared" si="13"/>
        <v/>
      </c>
    </row>
    <row r="861" spans="1:1" x14ac:dyDescent="0.35">
      <c r="A861" t="str">
        <f t="shared" si="13"/>
        <v/>
      </c>
    </row>
    <row r="862" spans="1:1" x14ac:dyDescent="0.35">
      <c r="A862" t="str">
        <f t="shared" si="13"/>
        <v/>
      </c>
    </row>
    <row r="863" spans="1:1" x14ac:dyDescent="0.35">
      <c r="A863" t="str">
        <f t="shared" si="13"/>
        <v/>
      </c>
    </row>
    <row r="864" spans="1:1" x14ac:dyDescent="0.35">
      <c r="A864" t="str">
        <f t="shared" si="13"/>
        <v/>
      </c>
    </row>
    <row r="865" spans="1:1" x14ac:dyDescent="0.35">
      <c r="A865" t="str">
        <f t="shared" si="13"/>
        <v/>
      </c>
    </row>
    <row r="866" spans="1:1" x14ac:dyDescent="0.35">
      <c r="A866" t="str">
        <f t="shared" si="13"/>
        <v/>
      </c>
    </row>
    <row r="867" spans="1:1" x14ac:dyDescent="0.35">
      <c r="A867" t="str">
        <f t="shared" si="13"/>
        <v/>
      </c>
    </row>
    <row r="868" spans="1:1" x14ac:dyDescent="0.35">
      <c r="A868" t="str">
        <f t="shared" si="13"/>
        <v/>
      </c>
    </row>
    <row r="869" spans="1:1" x14ac:dyDescent="0.35">
      <c r="A869" t="str">
        <f t="shared" si="13"/>
        <v/>
      </c>
    </row>
    <row r="870" spans="1:1" x14ac:dyDescent="0.35">
      <c r="A870" t="str">
        <f t="shared" si="13"/>
        <v/>
      </c>
    </row>
    <row r="871" spans="1:1" x14ac:dyDescent="0.35">
      <c r="A871" t="str">
        <f t="shared" si="13"/>
        <v/>
      </c>
    </row>
    <row r="872" spans="1:1" x14ac:dyDescent="0.35">
      <c r="A872" t="str">
        <f t="shared" si="13"/>
        <v/>
      </c>
    </row>
    <row r="873" spans="1:1" x14ac:dyDescent="0.35">
      <c r="A873" t="str">
        <f t="shared" si="13"/>
        <v/>
      </c>
    </row>
    <row r="874" spans="1:1" x14ac:dyDescent="0.35">
      <c r="A874" t="str">
        <f t="shared" si="13"/>
        <v/>
      </c>
    </row>
    <row r="875" spans="1:1" x14ac:dyDescent="0.35">
      <c r="A875" t="str">
        <f t="shared" si="13"/>
        <v/>
      </c>
    </row>
    <row r="876" spans="1:1" x14ac:dyDescent="0.35">
      <c r="A876" t="str">
        <f t="shared" si="13"/>
        <v/>
      </c>
    </row>
    <row r="877" spans="1:1" x14ac:dyDescent="0.35">
      <c r="A877" t="str">
        <f t="shared" si="13"/>
        <v/>
      </c>
    </row>
    <row r="878" spans="1:1" x14ac:dyDescent="0.35">
      <c r="A878" t="str">
        <f t="shared" si="13"/>
        <v/>
      </c>
    </row>
    <row r="879" spans="1:1" x14ac:dyDescent="0.35">
      <c r="A879" t="str">
        <f t="shared" si="13"/>
        <v/>
      </c>
    </row>
    <row r="880" spans="1:1" x14ac:dyDescent="0.35">
      <c r="A880" t="str">
        <f t="shared" si="13"/>
        <v/>
      </c>
    </row>
    <row r="881" spans="1:1" x14ac:dyDescent="0.35">
      <c r="A881" t="str">
        <f t="shared" si="13"/>
        <v/>
      </c>
    </row>
    <row r="882" spans="1:1" x14ac:dyDescent="0.35">
      <c r="A882" t="str">
        <f t="shared" si="13"/>
        <v/>
      </c>
    </row>
    <row r="883" spans="1:1" x14ac:dyDescent="0.35">
      <c r="A883" t="str">
        <f t="shared" si="13"/>
        <v/>
      </c>
    </row>
    <row r="884" spans="1:1" x14ac:dyDescent="0.35">
      <c r="A884" t="str">
        <f t="shared" si="13"/>
        <v/>
      </c>
    </row>
    <row r="885" spans="1:1" x14ac:dyDescent="0.35">
      <c r="A885" t="str">
        <f t="shared" si="13"/>
        <v/>
      </c>
    </row>
    <row r="886" spans="1:1" x14ac:dyDescent="0.35">
      <c r="A886" t="str">
        <f t="shared" si="13"/>
        <v/>
      </c>
    </row>
    <row r="887" spans="1:1" x14ac:dyDescent="0.35">
      <c r="A887" t="str">
        <f t="shared" si="13"/>
        <v/>
      </c>
    </row>
    <row r="888" spans="1:1" x14ac:dyDescent="0.35">
      <c r="A888" t="str">
        <f t="shared" si="13"/>
        <v/>
      </c>
    </row>
    <row r="889" spans="1:1" x14ac:dyDescent="0.35">
      <c r="A889" t="str">
        <f t="shared" si="13"/>
        <v/>
      </c>
    </row>
    <row r="890" spans="1:1" x14ac:dyDescent="0.35">
      <c r="A890" t="str">
        <f t="shared" si="13"/>
        <v/>
      </c>
    </row>
    <row r="891" spans="1:1" x14ac:dyDescent="0.35">
      <c r="A891" t="str">
        <f t="shared" si="13"/>
        <v/>
      </c>
    </row>
    <row r="892" spans="1:1" x14ac:dyDescent="0.35">
      <c r="A892" t="str">
        <f t="shared" si="13"/>
        <v/>
      </c>
    </row>
    <row r="893" spans="1:1" x14ac:dyDescent="0.35">
      <c r="A893" t="str">
        <f t="shared" si="13"/>
        <v/>
      </c>
    </row>
    <row r="894" spans="1:1" x14ac:dyDescent="0.35">
      <c r="A894" t="str">
        <f t="shared" si="13"/>
        <v/>
      </c>
    </row>
    <row r="895" spans="1:1" x14ac:dyDescent="0.35">
      <c r="A895" t="str">
        <f t="shared" si="13"/>
        <v/>
      </c>
    </row>
    <row r="896" spans="1:1" x14ac:dyDescent="0.35">
      <c r="A896" t="str">
        <f t="shared" si="13"/>
        <v/>
      </c>
    </row>
    <row r="897" spans="1:1" x14ac:dyDescent="0.35">
      <c r="A897" t="str">
        <f t="shared" si="13"/>
        <v/>
      </c>
    </row>
    <row r="898" spans="1:1" x14ac:dyDescent="0.35">
      <c r="A898" t="str">
        <f t="shared" si="13"/>
        <v/>
      </c>
    </row>
    <row r="899" spans="1:1" x14ac:dyDescent="0.35">
      <c r="A899" t="str">
        <f t="shared" si="13"/>
        <v/>
      </c>
    </row>
    <row r="900" spans="1:1" x14ac:dyDescent="0.35">
      <c r="A900" t="str">
        <f t="shared" si="13"/>
        <v/>
      </c>
    </row>
    <row r="901" spans="1:1" x14ac:dyDescent="0.35">
      <c r="A901" t="str">
        <f t="shared" si="13"/>
        <v/>
      </c>
    </row>
    <row r="902" spans="1:1" x14ac:dyDescent="0.35">
      <c r="A902" t="str">
        <f t="shared" si="13"/>
        <v/>
      </c>
    </row>
    <row r="903" spans="1:1" x14ac:dyDescent="0.35">
      <c r="A903" t="str">
        <f t="shared" si="13"/>
        <v/>
      </c>
    </row>
    <row r="904" spans="1:1" x14ac:dyDescent="0.35">
      <c r="A904" t="str">
        <f t="shared" si="13"/>
        <v/>
      </c>
    </row>
    <row r="905" spans="1:1" x14ac:dyDescent="0.35">
      <c r="A905" t="str">
        <f t="shared" si="13"/>
        <v/>
      </c>
    </row>
    <row r="906" spans="1:1" x14ac:dyDescent="0.35">
      <c r="A906" t="str">
        <f t="shared" si="13"/>
        <v/>
      </c>
    </row>
    <row r="907" spans="1:1" x14ac:dyDescent="0.35">
      <c r="A907" t="str">
        <f t="shared" si="13"/>
        <v/>
      </c>
    </row>
    <row r="908" spans="1:1" x14ac:dyDescent="0.35">
      <c r="A908" t="str">
        <f t="shared" ref="A908:A971" si="14">IF(D908&lt;&gt;"",D908,"")</f>
        <v/>
      </c>
    </row>
    <row r="909" spans="1:1" x14ac:dyDescent="0.35">
      <c r="A909" t="str">
        <f t="shared" si="14"/>
        <v/>
      </c>
    </row>
    <row r="910" spans="1:1" x14ac:dyDescent="0.35">
      <c r="A910" t="str">
        <f t="shared" si="14"/>
        <v/>
      </c>
    </row>
    <row r="911" spans="1:1" x14ac:dyDescent="0.35">
      <c r="A911" t="str">
        <f t="shared" si="14"/>
        <v/>
      </c>
    </row>
    <row r="912" spans="1:1" x14ac:dyDescent="0.35">
      <c r="A912" t="str">
        <f t="shared" si="14"/>
        <v/>
      </c>
    </row>
    <row r="913" spans="1:1" x14ac:dyDescent="0.35">
      <c r="A913" t="str">
        <f t="shared" si="14"/>
        <v/>
      </c>
    </row>
    <row r="914" spans="1:1" x14ac:dyDescent="0.35">
      <c r="A914" t="str">
        <f t="shared" si="14"/>
        <v/>
      </c>
    </row>
    <row r="915" spans="1:1" x14ac:dyDescent="0.35">
      <c r="A915" t="str">
        <f t="shared" si="14"/>
        <v/>
      </c>
    </row>
    <row r="916" spans="1:1" x14ac:dyDescent="0.35">
      <c r="A916" t="str">
        <f t="shared" si="14"/>
        <v/>
      </c>
    </row>
    <row r="917" spans="1:1" x14ac:dyDescent="0.35">
      <c r="A917" t="str">
        <f t="shared" si="14"/>
        <v/>
      </c>
    </row>
    <row r="918" spans="1:1" x14ac:dyDescent="0.35">
      <c r="A918" t="str">
        <f t="shared" si="14"/>
        <v/>
      </c>
    </row>
    <row r="919" spans="1:1" x14ac:dyDescent="0.35">
      <c r="A919" t="str">
        <f t="shared" si="14"/>
        <v/>
      </c>
    </row>
    <row r="920" spans="1:1" x14ac:dyDescent="0.35">
      <c r="A920" t="str">
        <f t="shared" si="14"/>
        <v/>
      </c>
    </row>
    <row r="921" spans="1:1" x14ac:dyDescent="0.35">
      <c r="A921" t="str">
        <f t="shared" si="14"/>
        <v/>
      </c>
    </row>
    <row r="922" spans="1:1" x14ac:dyDescent="0.35">
      <c r="A922" t="str">
        <f t="shared" si="14"/>
        <v/>
      </c>
    </row>
    <row r="923" spans="1:1" x14ac:dyDescent="0.35">
      <c r="A923" t="str">
        <f t="shared" si="14"/>
        <v/>
      </c>
    </row>
    <row r="924" spans="1:1" x14ac:dyDescent="0.35">
      <c r="A924" t="str">
        <f t="shared" si="14"/>
        <v/>
      </c>
    </row>
    <row r="925" spans="1:1" x14ac:dyDescent="0.35">
      <c r="A925" t="str">
        <f t="shared" si="14"/>
        <v/>
      </c>
    </row>
    <row r="926" spans="1:1" x14ac:dyDescent="0.35">
      <c r="A926" t="str">
        <f t="shared" si="14"/>
        <v/>
      </c>
    </row>
    <row r="927" spans="1:1" x14ac:dyDescent="0.35">
      <c r="A927" t="str">
        <f t="shared" si="14"/>
        <v/>
      </c>
    </row>
    <row r="928" spans="1:1" x14ac:dyDescent="0.35">
      <c r="A928" t="str">
        <f t="shared" si="14"/>
        <v/>
      </c>
    </row>
    <row r="929" spans="1:1" x14ac:dyDescent="0.35">
      <c r="A929" t="str">
        <f t="shared" si="14"/>
        <v/>
      </c>
    </row>
    <row r="930" spans="1:1" x14ac:dyDescent="0.35">
      <c r="A930" t="str">
        <f t="shared" si="14"/>
        <v/>
      </c>
    </row>
    <row r="931" spans="1:1" x14ac:dyDescent="0.35">
      <c r="A931" t="str">
        <f t="shared" si="14"/>
        <v/>
      </c>
    </row>
    <row r="932" spans="1:1" x14ac:dyDescent="0.35">
      <c r="A932" t="str">
        <f t="shared" si="14"/>
        <v/>
      </c>
    </row>
    <row r="933" spans="1:1" x14ac:dyDescent="0.35">
      <c r="A933" t="str">
        <f t="shared" si="14"/>
        <v/>
      </c>
    </row>
    <row r="934" spans="1:1" x14ac:dyDescent="0.35">
      <c r="A934" t="str">
        <f t="shared" si="14"/>
        <v/>
      </c>
    </row>
    <row r="935" spans="1:1" x14ac:dyDescent="0.35">
      <c r="A935" t="str">
        <f t="shared" si="14"/>
        <v/>
      </c>
    </row>
    <row r="936" spans="1:1" x14ac:dyDescent="0.35">
      <c r="A936" t="str">
        <f t="shared" si="14"/>
        <v/>
      </c>
    </row>
    <row r="937" spans="1:1" x14ac:dyDescent="0.35">
      <c r="A937" t="str">
        <f t="shared" si="14"/>
        <v/>
      </c>
    </row>
    <row r="938" spans="1:1" x14ac:dyDescent="0.35">
      <c r="A938" t="str">
        <f t="shared" si="14"/>
        <v/>
      </c>
    </row>
    <row r="939" spans="1:1" x14ac:dyDescent="0.35">
      <c r="A939" t="str">
        <f t="shared" si="14"/>
        <v/>
      </c>
    </row>
    <row r="940" spans="1:1" x14ac:dyDescent="0.35">
      <c r="A940" t="str">
        <f t="shared" si="14"/>
        <v/>
      </c>
    </row>
    <row r="941" spans="1:1" x14ac:dyDescent="0.35">
      <c r="A941" t="str">
        <f t="shared" si="14"/>
        <v/>
      </c>
    </row>
    <row r="942" spans="1:1" x14ac:dyDescent="0.35">
      <c r="A942" t="str">
        <f t="shared" si="14"/>
        <v/>
      </c>
    </row>
    <row r="943" spans="1:1" x14ac:dyDescent="0.35">
      <c r="A943" t="str">
        <f t="shared" si="14"/>
        <v/>
      </c>
    </row>
    <row r="944" spans="1:1" x14ac:dyDescent="0.35">
      <c r="A944" t="str">
        <f t="shared" si="14"/>
        <v/>
      </c>
    </row>
    <row r="945" spans="1:1" x14ac:dyDescent="0.35">
      <c r="A945" t="str">
        <f t="shared" si="14"/>
        <v/>
      </c>
    </row>
    <row r="946" spans="1:1" x14ac:dyDescent="0.35">
      <c r="A946" t="str">
        <f t="shared" si="14"/>
        <v/>
      </c>
    </row>
    <row r="947" spans="1:1" x14ac:dyDescent="0.35">
      <c r="A947" t="str">
        <f t="shared" si="14"/>
        <v/>
      </c>
    </row>
    <row r="948" spans="1:1" x14ac:dyDescent="0.35">
      <c r="A948" t="str">
        <f t="shared" si="14"/>
        <v/>
      </c>
    </row>
    <row r="949" spans="1:1" x14ac:dyDescent="0.35">
      <c r="A949" t="str">
        <f t="shared" si="14"/>
        <v/>
      </c>
    </row>
    <row r="950" spans="1:1" x14ac:dyDescent="0.35">
      <c r="A950" t="str">
        <f t="shared" si="14"/>
        <v/>
      </c>
    </row>
    <row r="951" spans="1:1" x14ac:dyDescent="0.35">
      <c r="A951" t="str">
        <f t="shared" si="14"/>
        <v/>
      </c>
    </row>
    <row r="952" spans="1:1" x14ac:dyDescent="0.35">
      <c r="A952" t="str">
        <f t="shared" si="14"/>
        <v/>
      </c>
    </row>
    <row r="953" spans="1:1" x14ac:dyDescent="0.35">
      <c r="A953" t="str">
        <f t="shared" si="14"/>
        <v/>
      </c>
    </row>
    <row r="954" spans="1:1" x14ac:dyDescent="0.35">
      <c r="A954" t="str">
        <f t="shared" si="14"/>
        <v/>
      </c>
    </row>
    <row r="955" spans="1:1" x14ac:dyDescent="0.35">
      <c r="A955" t="str">
        <f t="shared" si="14"/>
        <v/>
      </c>
    </row>
    <row r="956" spans="1:1" x14ac:dyDescent="0.35">
      <c r="A956" t="str">
        <f t="shared" si="14"/>
        <v/>
      </c>
    </row>
    <row r="957" spans="1:1" x14ac:dyDescent="0.35">
      <c r="A957" t="str">
        <f t="shared" si="14"/>
        <v/>
      </c>
    </row>
    <row r="958" spans="1:1" x14ac:dyDescent="0.35">
      <c r="A958" t="str">
        <f t="shared" si="14"/>
        <v/>
      </c>
    </row>
    <row r="959" spans="1:1" x14ac:dyDescent="0.35">
      <c r="A959" t="str">
        <f t="shared" si="14"/>
        <v/>
      </c>
    </row>
    <row r="960" spans="1:1" x14ac:dyDescent="0.35">
      <c r="A960" t="str">
        <f t="shared" si="14"/>
        <v/>
      </c>
    </row>
    <row r="961" spans="1:1" x14ac:dyDescent="0.35">
      <c r="A961" t="str">
        <f t="shared" si="14"/>
        <v/>
      </c>
    </row>
    <row r="962" spans="1:1" x14ac:dyDescent="0.35">
      <c r="A962" t="str">
        <f t="shared" si="14"/>
        <v/>
      </c>
    </row>
    <row r="963" spans="1:1" x14ac:dyDescent="0.35">
      <c r="A963" t="str">
        <f t="shared" si="14"/>
        <v/>
      </c>
    </row>
    <row r="964" spans="1:1" x14ac:dyDescent="0.35">
      <c r="A964" t="str">
        <f t="shared" si="14"/>
        <v/>
      </c>
    </row>
    <row r="965" spans="1:1" x14ac:dyDescent="0.35">
      <c r="A965" t="str">
        <f t="shared" si="14"/>
        <v/>
      </c>
    </row>
    <row r="966" spans="1:1" x14ac:dyDescent="0.35">
      <c r="A966" t="str">
        <f t="shared" si="14"/>
        <v/>
      </c>
    </row>
    <row r="967" spans="1:1" x14ac:dyDescent="0.35">
      <c r="A967" t="str">
        <f t="shared" si="14"/>
        <v/>
      </c>
    </row>
    <row r="968" spans="1:1" x14ac:dyDescent="0.35">
      <c r="A968" t="str">
        <f t="shared" si="14"/>
        <v/>
      </c>
    </row>
    <row r="969" spans="1:1" x14ac:dyDescent="0.35">
      <c r="A969" t="str">
        <f t="shared" si="14"/>
        <v/>
      </c>
    </row>
    <row r="970" spans="1:1" x14ac:dyDescent="0.35">
      <c r="A970" t="str">
        <f t="shared" si="14"/>
        <v/>
      </c>
    </row>
    <row r="971" spans="1:1" x14ac:dyDescent="0.35">
      <c r="A971" t="str">
        <f t="shared" si="14"/>
        <v/>
      </c>
    </row>
    <row r="972" spans="1:1" x14ac:dyDescent="0.35">
      <c r="A972" t="str">
        <f t="shared" ref="A972:A1001" si="15">IF(D972&lt;&gt;"",D972,"")</f>
        <v/>
      </c>
    </row>
    <row r="973" spans="1:1" x14ac:dyDescent="0.35">
      <c r="A973" t="str">
        <f t="shared" si="15"/>
        <v/>
      </c>
    </row>
    <row r="974" spans="1:1" x14ac:dyDescent="0.35">
      <c r="A974" t="str">
        <f t="shared" si="15"/>
        <v/>
      </c>
    </row>
    <row r="975" spans="1:1" x14ac:dyDescent="0.35">
      <c r="A975" t="str">
        <f t="shared" si="15"/>
        <v/>
      </c>
    </row>
    <row r="976" spans="1:1" x14ac:dyDescent="0.35">
      <c r="A976" t="str">
        <f t="shared" si="15"/>
        <v/>
      </c>
    </row>
    <row r="977" spans="1:1" x14ac:dyDescent="0.35">
      <c r="A977" t="str">
        <f t="shared" si="15"/>
        <v/>
      </c>
    </row>
    <row r="978" spans="1:1" x14ac:dyDescent="0.35">
      <c r="A978" t="str">
        <f t="shared" si="15"/>
        <v/>
      </c>
    </row>
    <row r="979" spans="1:1" x14ac:dyDescent="0.35">
      <c r="A979" t="str">
        <f t="shared" si="15"/>
        <v/>
      </c>
    </row>
    <row r="980" spans="1:1" x14ac:dyDescent="0.35">
      <c r="A980" t="str">
        <f t="shared" si="15"/>
        <v/>
      </c>
    </row>
    <row r="981" spans="1:1" x14ac:dyDescent="0.35">
      <c r="A981" t="str">
        <f t="shared" si="15"/>
        <v/>
      </c>
    </row>
    <row r="982" spans="1:1" x14ac:dyDescent="0.35">
      <c r="A982" t="str">
        <f t="shared" si="15"/>
        <v/>
      </c>
    </row>
    <row r="983" spans="1:1" x14ac:dyDescent="0.35">
      <c r="A983" t="str">
        <f t="shared" si="15"/>
        <v/>
      </c>
    </row>
    <row r="984" spans="1:1" x14ac:dyDescent="0.35">
      <c r="A984" t="str">
        <f t="shared" si="15"/>
        <v/>
      </c>
    </row>
    <row r="985" spans="1:1" x14ac:dyDescent="0.35">
      <c r="A985" t="str">
        <f t="shared" si="15"/>
        <v/>
      </c>
    </row>
    <row r="986" spans="1:1" x14ac:dyDescent="0.35">
      <c r="A986" t="str">
        <f t="shared" si="15"/>
        <v/>
      </c>
    </row>
    <row r="987" spans="1:1" x14ac:dyDescent="0.35">
      <c r="A987" t="str">
        <f t="shared" si="15"/>
        <v/>
      </c>
    </row>
    <row r="988" spans="1:1" x14ac:dyDescent="0.35">
      <c r="A988" t="str">
        <f t="shared" si="15"/>
        <v/>
      </c>
    </row>
    <row r="989" spans="1:1" x14ac:dyDescent="0.35">
      <c r="A989" t="str">
        <f t="shared" si="15"/>
        <v/>
      </c>
    </row>
    <row r="990" spans="1:1" x14ac:dyDescent="0.35">
      <c r="A990" t="str">
        <f t="shared" si="15"/>
        <v/>
      </c>
    </row>
    <row r="991" spans="1:1" x14ac:dyDescent="0.35">
      <c r="A991" t="str">
        <f t="shared" si="15"/>
        <v/>
      </c>
    </row>
    <row r="992" spans="1:1" x14ac:dyDescent="0.35">
      <c r="A992" t="str">
        <f t="shared" si="15"/>
        <v/>
      </c>
    </row>
    <row r="993" spans="1:1" x14ac:dyDescent="0.35">
      <c r="A993" t="str">
        <f t="shared" si="15"/>
        <v/>
      </c>
    </row>
    <row r="994" spans="1:1" x14ac:dyDescent="0.35">
      <c r="A994" t="str">
        <f t="shared" si="15"/>
        <v/>
      </c>
    </row>
    <row r="995" spans="1:1" x14ac:dyDescent="0.35">
      <c r="A995" t="str">
        <f t="shared" si="15"/>
        <v/>
      </c>
    </row>
    <row r="996" spans="1:1" x14ac:dyDescent="0.35">
      <c r="A996" t="str">
        <f t="shared" si="15"/>
        <v/>
      </c>
    </row>
    <row r="997" spans="1:1" x14ac:dyDescent="0.35">
      <c r="A997" t="str">
        <f t="shared" si="15"/>
        <v/>
      </c>
    </row>
    <row r="998" spans="1:1" x14ac:dyDescent="0.35">
      <c r="A998" t="str">
        <f t="shared" si="15"/>
        <v/>
      </c>
    </row>
    <row r="999" spans="1:1" x14ac:dyDescent="0.35">
      <c r="A999" t="str">
        <f t="shared" si="15"/>
        <v/>
      </c>
    </row>
    <row r="1000" spans="1:1" x14ac:dyDescent="0.35">
      <c r="A1000" t="str">
        <f t="shared" si="15"/>
        <v/>
      </c>
    </row>
    <row r="1001" spans="1:1" x14ac:dyDescent="0.3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127000</xdr:colOff>
                <xdr:row>19</xdr:row>
                <xdr:rowOff>0</xdr:rowOff>
              </from>
              <to>
                <xdr:col>4</xdr:col>
                <xdr:colOff>571500</xdr:colOff>
                <xdr:row>21</xdr:row>
                <xdr:rowOff>146050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107950</xdr:colOff>
                <xdr:row>15</xdr:row>
                <xdr:rowOff>50800</xdr:rowOff>
              </from>
              <to>
                <xdr:col>4</xdr:col>
                <xdr:colOff>565150</xdr:colOff>
                <xdr:row>18</xdr:row>
                <xdr:rowOff>95250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4.5" x14ac:dyDescent="0.35"/>
  <cols>
    <col min="1" max="1" width="10.26953125" bestFit="1" customWidth="1"/>
    <col min="2" max="2" width="15.54296875" bestFit="1" customWidth="1"/>
    <col min="3" max="3" width="10" customWidth="1"/>
    <col min="4" max="5" width="14.453125" customWidth="1"/>
    <col min="8" max="9" width="12.26953125" customWidth="1"/>
    <col min="11" max="11" width="10.54296875" customWidth="1"/>
    <col min="12" max="12" width="13.453125" customWidth="1"/>
    <col min="13" max="13" width="12.26953125" customWidth="1"/>
    <col min="15" max="15" width="10.26953125" customWidth="1"/>
    <col min="16" max="16" width="13.54296875" customWidth="1"/>
    <col min="17" max="17" width="12.54296875" customWidth="1"/>
    <col min="19" max="19" width="10.1796875" customWidth="1"/>
    <col min="20" max="20" width="12.1796875" customWidth="1"/>
    <col min="21" max="21" width="12.7265625" customWidth="1"/>
    <col min="23" max="23" width="11.453125" customWidth="1"/>
    <col min="24" max="24" width="12.54296875" customWidth="1"/>
    <col min="25" max="25" width="13.26953125" customWidth="1"/>
    <col min="29" max="29" width="10" customWidth="1"/>
    <col min="37" max="37" width="10.26953125" customWidth="1"/>
  </cols>
  <sheetData>
    <row r="1" spans="1:429" x14ac:dyDescent="0.3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3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3.5" x14ac:dyDescent="0.3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3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3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3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3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3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3.5" x14ac:dyDescent="0.3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3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3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3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3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3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3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3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4.5" x14ac:dyDescent="0.35"/>
  <cols>
    <col min="1" max="1" width="11" customWidth="1"/>
    <col min="2" max="2" width="17.1796875" customWidth="1"/>
    <col min="3" max="9" width="16.1796875" customWidth="1"/>
    <col min="13" max="13" width="12.7265625" bestFit="1" customWidth="1"/>
    <col min="14" max="14" width="12.7265625" customWidth="1"/>
    <col min="15" max="15" width="35.1796875" bestFit="1" customWidth="1"/>
    <col min="16" max="16" width="17" bestFit="1" customWidth="1"/>
  </cols>
  <sheetData>
    <row r="1" spans="1:16" x14ac:dyDescent="0.35">
      <c r="B1" s="24"/>
      <c r="C1" s="329" t="s">
        <v>69</v>
      </c>
      <c r="D1" s="329"/>
      <c r="E1" s="329"/>
      <c r="F1" s="329"/>
      <c r="G1" s="329"/>
      <c r="H1" s="329"/>
      <c r="I1" s="329"/>
      <c r="J1" s="24"/>
      <c r="K1" s="24"/>
      <c r="L1" s="24"/>
      <c r="M1" s="329" t="s">
        <v>70</v>
      </c>
      <c r="N1" s="329"/>
      <c r="O1" s="329"/>
    </row>
    <row r="2" spans="1:16" ht="40.5" customHeight="1" x14ac:dyDescent="0.35">
      <c r="A2" s="25" t="s">
        <v>0</v>
      </c>
      <c r="B2" s="25" t="s">
        <v>1</v>
      </c>
      <c r="C2" s="26" t="s">
        <v>71</v>
      </c>
      <c r="D2" s="26" t="s">
        <v>72</v>
      </c>
      <c r="E2" s="26" t="s">
        <v>73</v>
      </c>
      <c r="F2" s="26" t="s">
        <v>74</v>
      </c>
      <c r="G2" s="26" t="s">
        <v>75</v>
      </c>
      <c r="H2" s="26" t="s">
        <v>76</v>
      </c>
      <c r="I2" s="26" t="s">
        <v>77</v>
      </c>
      <c r="M2" s="11" t="s">
        <v>78</v>
      </c>
      <c r="N2" s="11" t="s">
        <v>0</v>
      </c>
      <c r="O2" s="11" t="s">
        <v>1</v>
      </c>
    </row>
    <row r="3" spans="1:16" x14ac:dyDescent="0.35">
      <c r="A3" t="s">
        <v>25</v>
      </c>
      <c r="B3" t="s">
        <v>23</v>
      </c>
      <c r="C3" s="27"/>
      <c r="E3">
        <v>1200</v>
      </c>
      <c r="M3" s="28">
        <v>1</v>
      </c>
      <c r="N3" s="27" t="s">
        <v>79</v>
      </c>
      <c r="O3" s="27" t="s">
        <v>80</v>
      </c>
      <c r="P3" s="27" t="s">
        <v>81</v>
      </c>
    </row>
    <row r="4" spans="1:16" x14ac:dyDescent="0.35">
      <c r="A4" t="s">
        <v>32</v>
      </c>
      <c r="B4" t="s">
        <v>31</v>
      </c>
      <c r="C4" s="27"/>
      <c r="D4">
        <v>1000</v>
      </c>
      <c r="E4">
        <v>0</v>
      </c>
      <c r="M4" s="9">
        <v>2</v>
      </c>
      <c r="N4" t="s">
        <v>82</v>
      </c>
      <c r="O4" t="s">
        <v>83</v>
      </c>
    </row>
    <row r="5" spans="1:16" x14ac:dyDescent="0.35">
      <c r="A5" t="s">
        <v>37</v>
      </c>
      <c r="B5" t="s">
        <v>36</v>
      </c>
      <c r="C5" s="27"/>
      <c r="M5" s="9">
        <v>3</v>
      </c>
      <c r="N5" t="s">
        <v>84</v>
      </c>
      <c r="O5" t="s">
        <v>85</v>
      </c>
    </row>
    <row r="6" spans="1:16" x14ac:dyDescent="0.35">
      <c r="A6" t="s">
        <v>39</v>
      </c>
      <c r="B6" t="s">
        <v>40</v>
      </c>
      <c r="C6" s="27"/>
      <c r="M6" s="9">
        <v>4</v>
      </c>
      <c r="N6" t="s">
        <v>86</v>
      </c>
      <c r="O6" t="s">
        <v>87</v>
      </c>
    </row>
    <row r="7" spans="1:16" x14ac:dyDescent="0.35">
      <c r="A7" t="s">
        <v>41</v>
      </c>
      <c r="B7" t="s">
        <v>42</v>
      </c>
      <c r="C7" s="27"/>
      <c r="E7">
        <v>600</v>
      </c>
      <c r="F7">
        <v>600</v>
      </c>
      <c r="M7" s="9">
        <v>5</v>
      </c>
      <c r="N7" t="s">
        <v>88</v>
      </c>
      <c r="O7" t="s">
        <v>89</v>
      </c>
    </row>
    <row r="8" spans="1:16" x14ac:dyDescent="0.35">
      <c r="A8" t="s">
        <v>45</v>
      </c>
      <c r="B8" t="s">
        <v>44</v>
      </c>
      <c r="C8" s="27"/>
      <c r="I8">
        <v>10000</v>
      </c>
      <c r="M8" s="9">
        <v>6</v>
      </c>
      <c r="N8" t="s">
        <v>90</v>
      </c>
      <c r="O8" t="s">
        <v>91</v>
      </c>
    </row>
    <row r="9" spans="1:16" x14ac:dyDescent="0.35">
      <c r="A9" t="s">
        <v>47</v>
      </c>
      <c r="B9" t="s">
        <v>46</v>
      </c>
      <c r="C9" s="27"/>
      <c r="M9" s="9">
        <v>7</v>
      </c>
      <c r="N9" t="s">
        <v>92</v>
      </c>
      <c r="O9" t="s">
        <v>93</v>
      </c>
    </row>
    <row r="10" spans="1:16" x14ac:dyDescent="0.35">
      <c r="A10" t="s">
        <v>50</v>
      </c>
      <c r="B10" t="s">
        <v>49</v>
      </c>
      <c r="C10" s="27"/>
    </row>
    <row r="11" spans="1:16" x14ac:dyDescent="0.35">
      <c r="A11" t="s">
        <v>52</v>
      </c>
      <c r="B11" t="s">
        <v>53</v>
      </c>
      <c r="C11" s="27"/>
      <c r="D11">
        <v>5000</v>
      </c>
      <c r="F11">
        <v>200</v>
      </c>
    </row>
    <row r="12" spans="1:16" x14ac:dyDescent="0.35">
      <c r="A12" t="s">
        <v>56</v>
      </c>
      <c r="B12" t="s">
        <v>55</v>
      </c>
      <c r="C12" s="27"/>
    </row>
    <row r="19" spans="6:6" x14ac:dyDescent="0.3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4.5" x14ac:dyDescent="0.35"/>
  <cols>
    <col min="1" max="1" width="7" style="35" bestFit="1" customWidth="1"/>
    <col min="2" max="2" width="15.81640625" style="35" bestFit="1" customWidth="1"/>
    <col min="3" max="3" width="13.7265625" style="35" customWidth="1"/>
    <col min="4" max="4" width="17.54296875" style="38" customWidth="1"/>
    <col min="5" max="5" width="16" style="38" customWidth="1"/>
    <col min="6" max="6" width="11.54296875" style="40" bestFit="1" customWidth="1"/>
    <col min="7" max="7" width="50.26953125" style="40" customWidth="1"/>
    <col min="8" max="8" width="9.81640625" style="40" customWidth="1"/>
    <col min="9" max="9" width="8.81640625" style="40" customWidth="1"/>
    <col min="10" max="11" width="11.1796875" style="40" customWidth="1"/>
    <col min="12" max="12" width="13.54296875" style="40" bestFit="1" customWidth="1"/>
    <col min="13" max="13" width="14.26953125" style="40" customWidth="1"/>
    <col min="14" max="14" width="11.26953125" style="40" customWidth="1"/>
    <col min="15" max="15" width="15.7265625" style="42" customWidth="1"/>
    <col min="16" max="16" width="22.54296875" style="42" customWidth="1"/>
  </cols>
  <sheetData>
    <row r="1" spans="1:16" s="30" customFormat="1" ht="25.5" customHeight="1" x14ac:dyDescent="0.35">
      <c r="A1" s="330" t="s">
        <v>95</v>
      </c>
      <c r="B1" s="330"/>
      <c r="C1" s="330"/>
      <c r="D1" s="331" t="s">
        <v>96</v>
      </c>
      <c r="E1" s="331"/>
      <c r="F1" s="332" t="s">
        <v>97</v>
      </c>
      <c r="G1" s="332"/>
      <c r="H1" s="332"/>
      <c r="I1" s="332"/>
      <c r="J1" s="332"/>
      <c r="K1" s="332"/>
      <c r="L1" s="332"/>
      <c r="M1" s="332"/>
      <c r="N1" s="332"/>
      <c r="O1" s="332"/>
      <c r="P1" s="332"/>
    </row>
    <row r="2" spans="1:16" s="11" customFormat="1" x14ac:dyDescent="0.3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3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3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3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3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3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3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3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3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3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3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3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3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3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3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3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3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3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3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3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3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3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3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3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3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3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35">
      <c r="B28" s="36"/>
      <c r="C28" s="37"/>
      <c r="F28" s="39"/>
      <c r="J28" s="41"/>
      <c r="K28" s="41"/>
      <c r="L28" s="39"/>
      <c r="M28" s="39"/>
      <c r="N28" s="39"/>
    </row>
    <row r="29" spans="1:16" x14ac:dyDescent="0.35">
      <c r="B29" s="36"/>
      <c r="C29" s="37"/>
      <c r="F29" s="39"/>
      <c r="J29" s="41"/>
      <c r="K29" s="41"/>
      <c r="L29" s="39"/>
      <c r="M29" s="39"/>
    </row>
    <row r="30" spans="1:16" x14ac:dyDescent="0.35">
      <c r="B30" s="36"/>
      <c r="C30" s="37"/>
      <c r="F30" s="39"/>
      <c r="J30" s="41"/>
      <c r="K30" s="41"/>
      <c r="L30" s="39"/>
      <c r="M30" s="39"/>
    </row>
    <row r="31" spans="1:16" x14ac:dyDescent="0.35">
      <c r="B31" s="36"/>
      <c r="C31" s="37"/>
      <c r="F31" s="39"/>
      <c r="J31" s="41"/>
      <c r="K31" s="41"/>
      <c r="L31" s="39"/>
      <c r="M31" s="39"/>
      <c r="N31" s="39"/>
    </row>
    <row r="32" spans="1:16" x14ac:dyDescent="0.35">
      <c r="B32" s="36"/>
      <c r="C32" s="37"/>
      <c r="F32" s="39"/>
      <c r="J32" s="41"/>
      <c r="K32" s="41"/>
      <c r="L32" s="39"/>
      <c r="M32" s="39"/>
      <c r="N32" s="39"/>
    </row>
    <row r="33" spans="2:14" x14ac:dyDescent="0.35">
      <c r="B33" s="36"/>
      <c r="C33" s="37"/>
      <c r="F33" s="39"/>
      <c r="J33" s="41"/>
      <c r="K33" s="41"/>
      <c r="L33" s="39"/>
      <c r="M33" s="39"/>
    </row>
    <row r="34" spans="2:14" x14ac:dyDescent="0.35">
      <c r="B34" s="36"/>
      <c r="C34" s="37"/>
      <c r="F34" s="39"/>
      <c r="J34" s="41"/>
      <c r="K34" s="41"/>
      <c r="L34" s="39"/>
      <c r="M34" s="39"/>
    </row>
    <row r="35" spans="2:14" x14ac:dyDescent="0.35">
      <c r="B35" s="36"/>
      <c r="C35" s="37"/>
      <c r="F35" s="39"/>
      <c r="J35" s="41"/>
      <c r="K35" s="41"/>
      <c r="L35" s="39"/>
      <c r="M35" s="39"/>
      <c r="N35" s="39"/>
    </row>
    <row r="36" spans="2:14" x14ac:dyDescent="0.35">
      <c r="B36" s="36"/>
      <c r="C36" s="37"/>
      <c r="F36" s="39"/>
      <c r="J36" s="41"/>
      <c r="K36" s="41"/>
      <c r="L36" s="39"/>
      <c r="M36" s="39"/>
    </row>
    <row r="37" spans="2:14" x14ac:dyDescent="0.35">
      <c r="B37" s="36"/>
      <c r="C37" s="37"/>
      <c r="F37" s="39"/>
      <c r="J37" s="41"/>
      <c r="K37" s="41"/>
      <c r="L37" s="39"/>
      <c r="M37" s="39"/>
    </row>
    <row r="38" spans="2:14" x14ac:dyDescent="0.35">
      <c r="B38" s="36"/>
      <c r="C38" s="37"/>
      <c r="F38" s="39"/>
      <c r="J38" s="41"/>
      <c r="K38" s="41"/>
      <c r="L38" s="39"/>
      <c r="M38" s="39"/>
    </row>
    <row r="39" spans="2:14" x14ac:dyDescent="0.35">
      <c r="B39" s="36"/>
      <c r="C39" s="37"/>
      <c r="F39" s="39"/>
      <c r="J39" s="41"/>
      <c r="K39" s="41"/>
      <c r="L39" s="39"/>
      <c r="M39" s="39"/>
    </row>
    <row r="40" spans="2:14" x14ac:dyDescent="0.35">
      <c r="B40" s="36"/>
      <c r="C40" s="37"/>
      <c r="F40" s="39"/>
      <c r="J40" s="41"/>
      <c r="K40" s="41"/>
      <c r="L40" s="39"/>
      <c r="M40" s="39"/>
    </row>
    <row r="41" spans="2:14" x14ac:dyDescent="0.35">
      <c r="B41" s="36"/>
      <c r="C41" s="37"/>
      <c r="F41" s="39"/>
      <c r="J41" s="41"/>
      <c r="K41" s="41"/>
      <c r="L41" s="39"/>
      <c r="M41" s="39"/>
    </row>
    <row r="42" spans="2:14" x14ac:dyDescent="0.35">
      <c r="B42" s="36"/>
      <c r="C42" s="37"/>
      <c r="F42" s="39"/>
      <c r="J42" s="41"/>
      <c r="K42" s="41"/>
      <c r="L42" s="39"/>
      <c r="M42" s="39"/>
    </row>
    <row r="43" spans="2:14" x14ac:dyDescent="0.35">
      <c r="B43" s="36"/>
      <c r="C43" s="37"/>
      <c r="F43" s="39"/>
      <c r="J43" s="41"/>
      <c r="K43" s="41"/>
      <c r="L43" s="39"/>
      <c r="M43" s="39"/>
      <c r="N43" s="39"/>
    </row>
    <row r="44" spans="2:14" x14ac:dyDescent="0.35">
      <c r="B44" s="36"/>
      <c r="C44" s="37"/>
      <c r="F44" s="39"/>
      <c r="J44" s="41"/>
      <c r="K44" s="41"/>
      <c r="L44" s="39"/>
      <c r="M44" s="39"/>
      <c r="N44" s="39"/>
    </row>
    <row r="45" spans="2:14" x14ac:dyDescent="0.35">
      <c r="B45" s="36"/>
      <c r="C45" s="37"/>
      <c r="F45" s="39"/>
      <c r="J45" s="41"/>
      <c r="K45" s="41"/>
      <c r="L45" s="39"/>
      <c r="M45" s="39"/>
    </row>
    <row r="46" spans="2:14" x14ac:dyDescent="0.35">
      <c r="B46" s="36"/>
      <c r="C46" s="37"/>
      <c r="F46" s="39"/>
      <c r="J46" s="41"/>
      <c r="K46" s="41"/>
      <c r="L46" s="39"/>
      <c r="M46" s="39"/>
    </row>
    <row r="47" spans="2:14" x14ac:dyDescent="0.35">
      <c r="B47" s="36"/>
      <c r="C47" s="37"/>
      <c r="F47" s="39"/>
      <c r="J47" s="41"/>
      <c r="K47" s="41"/>
      <c r="L47" s="39"/>
      <c r="M47" s="39"/>
    </row>
    <row r="48" spans="2:14" x14ac:dyDescent="0.35">
      <c r="B48" s="36"/>
      <c r="C48" s="37"/>
      <c r="F48" s="39"/>
      <c r="J48" s="41"/>
      <c r="K48" s="41"/>
      <c r="L48" s="39"/>
      <c r="M48" s="39"/>
    </row>
    <row r="49" spans="2:14" x14ac:dyDescent="0.35">
      <c r="B49" s="36"/>
      <c r="C49" s="37"/>
      <c r="F49" s="39"/>
      <c r="J49" s="41"/>
      <c r="K49" s="41"/>
      <c r="L49" s="39"/>
      <c r="M49" s="39"/>
    </row>
    <row r="50" spans="2:14" x14ac:dyDescent="0.35">
      <c r="B50" s="36"/>
      <c r="C50" s="37"/>
      <c r="F50" s="39"/>
      <c r="J50" s="41"/>
      <c r="K50" s="41"/>
      <c r="L50" s="39"/>
      <c r="M50" s="39"/>
      <c r="N50" s="39"/>
    </row>
    <row r="51" spans="2:14" x14ac:dyDescent="0.35">
      <c r="B51" s="36"/>
      <c r="C51" s="37"/>
      <c r="F51" s="39"/>
      <c r="J51" s="41"/>
      <c r="K51" s="41"/>
      <c r="L51" s="39"/>
      <c r="M51" s="39"/>
      <c r="N51" s="39"/>
    </row>
    <row r="52" spans="2:14" x14ac:dyDescent="0.35">
      <c r="B52" s="36"/>
      <c r="C52" s="37"/>
      <c r="F52" s="39"/>
      <c r="J52" s="41"/>
      <c r="K52" s="41"/>
      <c r="L52" s="39"/>
      <c r="M52" s="39"/>
    </row>
    <row r="53" spans="2:14" x14ac:dyDescent="0.35">
      <c r="B53" s="36"/>
      <c r="C53" s="37"/>
      <c r="F53" s="39"/>
      <c r="J53" s="41"/>
      <c r="K53" s="41"/>
      <c r="L53" s="39"/>
      <c r="M53" s="39"/>
    </row>
    <row r="54" spans="2:14" x14ac:dyDescent="0.35">
      <c r="B54" s="36"/>
      <c r="C54" s="37"/>
      <c r="F54" s="39"/>
      <c r="J54" s="41"/>
      <c r="K54" s="41"/>
      <c r="L54" s="39"/>
      <c r="M54" s="39"/>
      <c r="N54" s="39"/>
    </row>
    <row r="55" spans="2:14" x14ac:dyDescent="0.35">
      <c r="B55" s="36"/>
      <c r="C55" s="37"/>
      <c r="F55" s="39"/>
      <c r="J55" s="41"/>
      <c r="K55" s="41"/>
      <c r="L55" s="39"/>
      <c r="M55" s="39"/>
    </row>
    <row r="56" spans="2:14" x14ac:dyDescent="0.35">
      <c r="B56" s="36"/>
      <c r="C56" s="37"/>
      <c r="F56" s="39"/>
      <c r="J56" s="41"/>
      <c r="K56" s="41"/>
      <c r="L56" s="39"/>
      <c r="M56" s="39"/>
    </row>
    <row r="57" spans="2:14" x14ac:dyDescent="0.35">
      <c r="B57" s="36"/>
      <c r="C57" s="37"/>
      <c r="F57" s="39"/>
      <c r="J57" s="41"/>
      <c r="K57" s="41"/>
      <c r="L57" s="39"/>
      <c r="M57" s="39"/>
    </row>
    <row r="58" spans="2:14" x14ac:dyDescent="0.35">
      <c r="B58" s="36"/>
      <c r="C58" s="37"/>
      <c r="F58" s="39"/>
      <c r="J58" s="41"/>
      <c r="K58" s="41"/>
      <c r="L58" s="39"/>
      <c r="M58" s="39"/>
    </row>
    <row r="59" spans="2:14" x14ac:dyDescent="0.35">
      <c r="B59" s="36"/>
      <c r="C59" s="37"/>
      <c r="F59" s="39"/>
      <c r="J59" s="41"/>
      <c r="K59" s="41"/>
      <c r="L59" s="39"/>
      <c r="M59" s="39"/>
    </row>
    <row r="60" spans="2:14" x14ac:dyDescent="0.35">
      <c r="B60" s="36"/>
      <c r="C60" s="37"/>
      <c r="F60" s="39"/>
      <c r="J60" s="41"/>
      <c r="K60" s="41"/>
      <c r="L60" s="39"/>
      <c r="M60" s="39"/>
    </row>
    <row r="61" spans="2:14" x14ac:dyDescent="0.35">
      <c r="B61" s="36"/>
      <c r="C61" s="37"/>
      <c r="F61" s="39"/>
      <c r="J61" s="41"/>
      <c r="K61" s="41"/>
      <c r="L61" s="39"/>
      <c r="M61" s="39"/>
    </row>
    <row r="62" spans="2:14" x14ac:dyDescent="0.35">
      <c r="B62" s="36"/>
      <c r="C62" s="37"/>
      <c r="F62" s="39"/>
      <c r="J62" s="41"/>
      <c r="K62" s="41"/>
      <c r="L62" s="39"/>
      <c r="M62" s="39"/>
    </row>
    <row r="63" spans="2:14" x14ac:dyDescent="0.35">
      <c r="B63" s="36"/>
      <c r="C63" s="37"/>
      <c r="F63" s="39"/>
      <c r="J63" s="41"/>
      <c r="K63" s="41"/>
      <c r="L63" s="39"/>
      <c r="M63" s="39"/>
    </row>
    <row r="64" spans="2:14" x14ac:dyDescent="0.35">
      <c r="B64" s="36"/>
      <c r="C64" s="37"/>
      <c r="F64" s="39"/>
      <c r="J64" s="41"/>
      <c r="K64" s="41"/>
      <c r="L64" s="39"/>
      <c r="M64" s="39"/>
    </row>
    <row r="65" spans="2:13" x14ac:dyDescent="0.35">
      <c r="B65" s="36"/>
      <c r="C65" s="37"/>
      <c r="F65" s="39"/>
      <c r="J65" s="41"/>
      <c r="K65" s="41"/>
      <c r="L65" s="39"/>
      <c r="M65" s="39"/>
    </row>
    <row r="66" spans="2:13" x14ac:dyDescent="0.35">
      <c r="B66" s="36"/>
      <c r="C66" s="37"/>
      <c r="F66" s="39"/>
      <c r="J66" s="41"/>
      <c r="K66" s="41"/>
      <c r="L66" s="39"/>
      <c r="M66" s="39"/>
    </row>
    <row r="67" spans="2:13" x14ac:dyDescent="0.35">
      <c r="B67" s="36"/>
      <c r="C67" s="37"/>
      <c r="F67" s="39"/>
      <c r="J67" s="41"/>
      <c r="K67" s="41"/>
      <c r="L67" s="39"/>
      <c r="M67" s="39"/>
    </row>
    <row r="68" spans="2:13" x14ac:dyDescent="0.35">
      <c r="B68" s="36"/>
      <c r="C68" s="37"/>
      <c r="F68" s="39"/>
      <c r="J68" s="41"/>
      <c r="K68" s="41"/>
      <c r="L68" s="39"/>
      <c r="M68" s="39"/>
    </row>
    <row r="69" spans="2:13" x14ac:dyDescent="0.35">
      <c r="B69" s="36"/>
      <c r="C69" s="37"/>
      <c r="F69" s="39"/>
      <c r="J69" s="41"/>
      <c r="K69" s="41"/>
      <c r="L69" s="39"/>
      <c r="M69" s="39"/>
    </row>
    <row r="70" spans="2:13" x14ac:dyDescent="0.35">
      <c r="B70" s="36"/>
      <c r="C70" s="37"/>
      <c r="F70" s="39"/>
      <c r="J70" s="41"/>
      <c r="K70" s="41"/>
      <c r="L70" s="39"/>
      <c r="M70" s="39"/>
    </row>
    <row r="71" spans="2:13" x14ac:dyDescent="0.35">
      <c r="B71" s="36"/>
      <c r="C71" s="37"/>
      <c r="F71" s="39"/>
      <c r="J71" s="41"/>
      <c r="K71" s="41"/>
      <c r="L71" s="39"/>
      <c r="M71" s="39"/>
    </row>
    <row r="72" spans="2:13" x14ac:dyDescent="0.35">
      <c r="B72" s="36"/>
      <c r="C72" s="37"/>
      <c r="F72" s="39"/>
      <c r="J72" s="41"/>
      <c r="K72" s="41"/>
      <c r="L72" s="39"/>
      <c r="M72" s="39"/>
    </row>
    <row r="73" spans="2:13" x14ac:dyDescent="0.35">
      <c r="B73" s="36"/>
      <c r="C73" s="37"/>
      <c r="F73" s="39"/>
      <c r="J73" s="41"/>
      <c r="K73" s="41"/>
      <c r="L73" s="39"/>
      <c r="M73" s="39"/>
    </row>
    <row r="74" spans="2:13" x14ac:dyDescent="0.35">
      <c r="B74" s="36"/>
      <c r="C74" s="37"/>
      <c r="F74" s="39"/>
      <c r="J74" s="41"/>
      <c r="K74" s="41"/>
      <c r="L74" s="39"/>
      <c r="M74" s="39"/>
    </row>
    <row r="75" spans="2:13" x14ac:dyDescent="0.35">
      <c r="B75" s="36"/>
      <c r="C75" s="37"/>
      <c r="F75" s="39"/>
      <c r="J75" s="41"/>
      <c r="K75" s="41"/>
      <c r="L75" s="39"/>
      <c r="M75" s="39"/>
    </row>
    <row r="76" spans="2:13" x14ac:dyDescent="0.35">
      <c r="B76" s="36"/>
      <c r="C76" s="37"/>
      <c r="F76" s="39"/>
      <c r="J76" s="41"/>
      <c r="K76" s="41"/>
      <c r="L76" s="39"/>
      <c r="M76" s="39"/>
    </row>
    <row r="77" spans="2:13" x14ac:dyDescent="0.35">
      <c r="B77" s="36"/>
      <c r="C77" s="37"/>
      <c r="F77" s="39"/>
      <c r="L77" s="39"/>
      <c r="M77" s="39"/>
    </row>
    <row r="78" spans="2:13" x14ac:dyDescent="0.35">
      <c r="B78" s="36"/>
      <c r="C78" s="37"/>
      <c r="F78" s="39"/>
      <c r="J78" s="41"/>
      <c r="K78" s="41"/>
      <c r="L78" s="39"/>
      <c r="M78" s="39"/>
    </row>
    <row r="79" spans="2:13" x14ac:dyDescent="0.35">
      <c r="B79" s="36"/>
      <c r="C79" s="37"/>
      <c r="F79" s="39"/>
      <c r="J79" s="41"/>
      <c r="K79" s="41"/>
      <c r="L79" s="39"/>
      <c r="M79" s="39"/>
    </row>
    <row r="80" spans="2:13" x14ac:dyDescent="0.35">
      <c r="B80" s="36"/>
      <c r="C80" s="37"/>
      <c r="F80" s="39"/>
      <c r="L80" s="39"/>
      <c r="M80" s="39"/>
    </row>
    <row r="81" spans="2:13" x14ac:dyDescent="0.35">
      <c r="B81" s="36"/>
      <c r="C81" s="37"/>
      <c r="F81" s="39"/>
      <c r="L81" s="39"/>
      <c r="M81" s="39"/>
    </row>
    <row r="82" spans="2:13" x14ac:dyDescent="0.35">
      <c r="B82" s="36"/>
      <c r="C82" s="37"/>
      <c r="F82" s="39"/>
      <c r="L82" s="39"/>
      <c r="M82" s="39"/>
    </row>
    <row r="83" spans="2:13" x14ac:dyDescent="0.35">
      <c r="B83" s="36"/>
      <c r="C83" s="37"/>
      <c r="F83" s="39"/>
      <c r="L83" s="39"/>
      <c r="M83" s="39"/>
    </row>
    <row r="84" spans="2:13" x14ac:dyDescent="0.35">
      <c r="B84" s="36"/>
      <c r="C84" s="37"/>
      <c r="F84" s="39"/>
      <c r="J84" s="41"/>
      <c r="K84" s="41"/>
      <c r="L84" s="39"/>
      <c r="M84" s="39"/>
    </row>
    <row r="85" spans="2:13" x14ac:dyDescent="0.35">
      <c r="B85" s="36"/>
      <c r="C85" s="37"/>
      <c r="F85" s="39"/>
      <c r="J85" s="41"/>
      <c r="K85" s="41"/>
      <c r="L85" s="39"/>
      <c r="M85" s="39"/>
    </row>
    <row r="86" spans="2:13" x14ac:dyDescent="0.35">
      <c r="B86" s="36"/>
      <c r="C86" s="37"/>
      <c r="F86" s="39"/>
      <c r="J86" s="41"/>
      <c r="K86" s="41"/>
      <c r="L86" s="39"/>
      <c r="M86" s="39"/>
    </row>
    <row r="87" spans="2:13" x14ac:dyDescent="0.35">
      <c r="B87" s="36"/>
      <c r="C87" s="37"/>
      <c r="F87" s="39"/>
      <c r="J87" s="41"/>
      <c r="K87" s="41"/>
      <c r="L87" s="39"/>
      <c r="M87" s="39"/>
    </row>
    <row r="88" spans="2:13" x14ac:dyDescent="0.35">
      <c r="B88" s="36"/>
      <c r="C88" s="37"/>
      <c r="F88" s="39"/>
      <c r="J88" s="41"/>
      <c r="K88" s="41"/>
      <c r="L88" s="39"/>
      <c r="M88" s="39"/>
    </row>
    <row r="89" spans="2:13" x14ac:dyDescent="0.35">
      <c r="B89" s="36"/>
      <c r="C89" s="37"/>
      <c r="F89" s="39"/>
      <c r="J89" s="41"/>
      <c r="K89" s="41"/>
      <c r="L89" s="39"/>
      <c r="M89" s="39"/>
    </row>
    <row r="90" spans="2:13" x14ac:dyDescent="0.35">
      <c r="B90" s="36"/>
      <c r="C90" s="37"/>
      <c r="F90" s="39"/>
      <c r="J90" s="41"/>
      <c r="K90" s="41"/>
      <c r="L90" s="39"/>
      <c r="M90" s="39"/>
    </row>
    <row r="91" spans="2:13" x14ac:dyDescent="0.35">
      <c r="B91" s="36"/>
      <c r="C91" s="37"/>
      <c r="F91" s="39"/>
      <c r="L91" s="39"/>
      <c r="M91" s="39"/>
    </row>
    <row r="92" spans="2:13" x14ac:dyDescent="0.35">
      <c r="B92" s="36"/>
      <c r="C92" s="37"/>
      <c r="F92" s="39"/>
      <c r="L92" s="39"/>
      <c r="M92" s="39"/>
    </row>
    <row r="93" spans="2:13" x14ac:dyDescent="0.35">
      <c r="B93" s="36"/>
      <c r="C93" s="37"/>
      <c r="F93" s="39"/>
      <c r="L93" s="39"/>
      <c r="M93" s="39"/>
    </row>
    <row r="94" spans="2:13" x14ac:dyDescent="0.35">
      <c r="B94" s="36"/>
      <c r="C94" s="37"/>
      <c r="F94" s="39"/>
      <c r="L94" s="39"/>
      <c r="M94" s="39"/>
    </row>
    <row r="95" spans="2:13" x14ac:dyDescent="0.35">
      <c r="B95" s="36"/>
      <c r="C95" s="37"/>
      <c r="F95" s="39"/>
      <c r="L95" s="39"/>
      <c r="M95" s="39"/>
    </row>
    <row r="96" spans="2:13" x14ac:dyDescent="0.35">
      <c r="B96" s="36"/>
      <c r="C96" s="37"/>
      <c r="F96" s="39"/>
      <c r="L96" s="39"/>
      <c r="M96" s="39"/>
    </row>
    <row r="97" spans="2:13" x14ac:dyDescent="0.35">
      <c r="B97" s="36"/>
      <c r="C97" s="37"/>
      <c r="F97" s="39"/>
      <c r="L97" s="39"/>
      <c r="M97" s="39"/>
    </row>
    <row r="98" spans="2:13" x14ac:dyDescent="0.35">
      <c r="B98" s="36"/>
      <c r="C98" s="37"/>
      <c r="F98" s="39"/>
      <c r="L98" s="39"/>
      <c r="M98" s="39"/>
    </row>
    <row r="99" spans="2:13" x14ac:dyDescent="0.35">
      <c r="B99" s="36"/>
      <c r="C99" s="37"/>
      <c r="F99" s="39"/>
      <c r="L99" s="39"/>
      <c r="M99" s="39"/>
    </row>
    <row r="100" spans="2:13" x14ac:dyDescent="0.35">
      <c r="B100" s="36"/>
      <c r="C100" s="37"/>
      <c r="F100" s="39"/>
      <c r="J100" s="41"/>
      <c r="K100" s="41"/>
      <c r="L100" s="39"/>
      <c r="M100" s="39"/>
    </row>
    <row r="101" spans="2:13" x14ac:dyDescent="0.35">
      <c r="B101" s="36"/>
      <c r="C101" s="37"/>
      <c r="F101" s="39"/>
      <c r="J101" s="41"/>
      <c r="K101" s="41"/>
      <c r="L101" s="39"/>
      <c r="M101" s="39"/>
    </row>
    <row r="102" spans="2:13" x14ac:dyDescent="0.35">
      <c r="B102" s="36"/>
      <c r="C102" s="37"/>
      <c r="F102" s="39"/>
      <c r="L102" s="39"/>
      <c r="M102" s="39"/>
    </row>
    <row r="103" spans="2:13" x14ac:dyDescent="0.35">
      <c r="B103" s="36"/>
      <c r="C103" s="37"/>
      <c r="F103" s="39"/>
      <c r="J103" s="41"/>
      <c r="K103" s="41"/>
      <c r="L103" s="39"/>
      <c r="M103" s="39"/>
    </row>
    <row r="104" spans="2:13" x14ac:dyDescent="0.35">
      <c r="B104" s="36"/>
      <c r="C104" s="37"/>
      <c r="F104" s="39"/>
      <c r="J104" s="41"/>
      <c r="K104" s="41"/>
      <c r="L104" s="39"/>
      <c r="M104" s="39"/>
    </row>
    <row r="105" spans="2:13" x14ac:dyDescent="0.35">
      <c r="B105" s="36"/>
      <c r="C105" s="37"/>
      <c r="F105" s="39"/>
      <c r="L105" s="39"/>
      <c r="M105" s="39"/>
    </row>
    <row r="106" spans="2:13" x14ac:dyDescent="0.35">
      <c r="B106" s="36"/>
      <c r="C106" s="37"/>
      <c r="F106" s="39"/>
      <c r="L106" s="39"/>
      <c r="M106" s="39"/>
    </row>
    <row r="107" spans="2:13" x14ac:dyDescent="0.35">
      <c r="B107" s="36"/>
      <c r="C107" s="37"/>
      <c r="F107" s="39"/>
      <c r="L107" s="39"/>
      <c r="M107" s="39"/>
    </row>
    <row r="108" spans="2:13" x14ac:dyDescent="0.35">
      <c r="B108" s="36"/>
      <c r="C108" s="37"/>
      <c r="F108" s="39"/>
      <c r="L108" s="39"/>
      <c r="M108" s="39"/>
    </row>
    <row r="109" spans="2:13" x14ac:dyDescent="0.35">
      <c r="B109" s="36"/>
      <c r="C109" s="37"/>
      <c r="F109" s="39"/>
      <c r="L109" s="39"/>
      <c r="M109" s="39"/>
    </row>
    <row r="110" spans="2:13" x14ac:dyDescent="0.35">
      <c r="B110" s="36"/>
      <c r="C110" s="37"/>
      <c r="F110" s="39"/>
      <c r="L110" s="39"/>
      <c r="M110" s="39"/>
    </row>
    <row r="111" spans="2:13" x14ac:dyDescent="0.35">
      <c r="B111" s="36"/>
      <c r="C111" s="37"/>
      <c r="F111" s="39"/>
      <c r="L111" s="39"/>
      <c r="M111" s="39"/>
    </row>
    <row r="112" spans="2:13" x14ac:dyDescent="0.35">
      <c r="B112" s="36"/>
      <c r="C112" s="37"/>
      <c r="F112" s="39"/>
      <c r="L112" s="39"/>
      <c r="M112" s="39"/>
    </row>
    <row r="113" spans="2:13" x14ac:dyDescent="0.35">
      <c r="B113" s="36"/>
      <c r="C113" s="37"/>
      <c r="F113" s="39"/>
      <c r="L113" s="39"/>
      <c r="M113" s="39"/>
    </row>
    <row r="114" spans="2:13" x14ac:dyDescent="0.35">
      <c r="B114" s="36"/>
      <c r="C114" s="37"/>
      <c r="F114" s="39"/>
      <c r="L114" s="39"/>
      <c r="M114" s="39"/>
    </row>
    <row r="115" spans="2:13" x14ac:dyDescent="0.35">
      <c r="B115" s="36"/>
      <c r="C115" s="37"/>
      <c r="F115" s="39"/>
      <c r="J115" s="41"/>
      <c r="K115" s="41"/>
      <c r="L115" s="39"/>
      <c r="M115" s="39"/>
    </row>
    <row r="116" spans="2:13" x14ac:dyDescent="0.35">
      <c r="B116" s="36"/>
      <c r="C116" s="37"/>
      <c r="F116" s="39"/>
      <c r="J116" s="41"/>
      <c r="K116" s="41"/>
      <c r="L116" s="39"/>
      <c r="M116" s="39"/>
    </row>
    <row r="117" spans="2:13" x14ac:dyDescent="0.35">
      <c r="B117" s="36"/>
      <c r="C117" s="37"/>
      <c r="F117" s="39"/>
      <c r="L117" s="39"/>
      <c r="M117" s="39"/>
    </row>
    <row r="118" spans="2:13" x14ac:dyDescent="0.35">
      <c r="B118" s="36"/>
      <c r="C118" s="37"/>
      <c r="F118" s="39"/>
      <c r="J118" s="41"/>
      <c r="K118" s="41"/>
      <c r="L118" s="39"/>
      <c r="M118" s="39"/>
    </row>
    <row r="119" spans="2:13" x14ac:dyDescent="0.35">
      <c r="B119" s="36"/>
      <c r="C119" s="37"/>
      <c r="F119" s="39"/>
      <c r="J119" s="41"/>
      <c r="K119" s="41"/>
      <c r="L119" s="39"/>
      <c r="M119" s="39"/>
    </row>
    <row r="120" spans="2:13" x14ac:dyDescent="0.35">
      <c r="B120" s="36"/>
      <c r="C120" s="37"/>
      <c r="F120" s="39"/>
      <c r="J120" s="41"/>
      <c r="K120" s="41"/>
      <c r="L120" s="39"/>
      <c r="M120" s="39"/>
    </row>
    <row r="121" spans="2:13" x14ac:dyDescent="0.35">
      <c r="B121" s="36"/>
      <c r="C121" s="37"/>
      <c r="F121" s="39"/>
      <c r="L121" s="39"/>
      <c r="M121" s="39"/>
    </row>
    <row r="122" spans="2:13" x14ac:dyDescent="0.35">
      <c r="B122" s="36"/>
      <c r="C122" s="37"/>
      <c r="F122" s="39"/>
      <c r="J122" s="41"/>
      <c r="K122" s="41"/>
      <c r="L122" s="39"/>
      <c r="M122" s="39"/>
    </row>
    <row r="123" spans="2:13" x14ac:dyDescent="0.35">
      <c r="B123" s="36"/>
      <c r="C123" s="37"/>
      <c r="F123" s="39"/>
      <c r="J123" s="41"/>
      <c r="K123" s="41"/>
      <c r="L123" s="39"/>
      <c r="M123" s="39"/>
    </row>
    <row r="124" spans="2:13" x14ac:dyDescent="0.35">
      <c r="B124" s="36"/>
      <c r="C124" s="37"/>
      <c r="F124" s="39"/>
      <c r="L124" s="39"/>
      <c r="M124" s="39"/>
    </row>
    <row r="125" spans="2:13" x14ac:dyDescent="0.35">
      <c r="B125" s="36"/>
      <c r="C125" s="37"/>
      <c r="F125" s="39"/>
      <c r="L125" s="39"/>
      <c r="M125" s="39"/>
    </row>
    <row r="126" spans="2:13" x14ac:dyDescent="0.35">
      <c r="B126" s="36"/>
      <c r="C126" s="37"/>
      <c r="F126" s="39"/>
      <c r="L126" s="39"/>
      <c r="M126" s="39"/>
    </row>
    <row r="127" spans="2:13" x14ac:dyDescent="0.35">
      <c r="B127" s="36"/>
      <c r="C127" s="37"/>
      <c r="F127" s="39"/>
      <c r="L127" s="39"/>
      <c r="M127" s="39"/>
    </row>
    <row r="128" spans="2:13" x14ac:dyDescent="0.35">
      <c r="B128" s="36"/>
      <c r="C128" s="37"/>
      <c r="F128" s="39"/>
      <c r="J128" s="41"/>
      <c r="K128" s="41"/>
      <c r="L128" s="39"/>
      <c r="M128" s="39"/>
    </row>
    <row r="129" spans="2:13" x14ac:dyDescent="0.35">
      <c r="B129" s="36"/>
      <c r="C129" s="37"/>
      <c r="F129" s="39"/>
      <c r="L129" s="39"/>
      <c r="M129" s="39"/>
    </row>
    <row r="130" spans="2:13" x14ac:dyDescent="0.35">
      <c r="B130" s="36"/>
      <c r="C130" s="37"/>
      <c r="F130" s="39"/>
      <c r="J130" s="41"/>
      <c r="K130" s="41"/>
      <c r="L130" s="39"/>
      <c r="M130" s="39"/>
    </row>
    <row r="131" spans="2:13" x14ac:dyDescent="0.35">
      <c r="B131" s="36"/>
      <c r="C131" s="37"/>
      <c r="F131" s="39"/>
      <c r="J131" s="41"/>
      <c r="K131" s="41"/>
      <c r="L131" s="39"/>
      <c r="M131" s="39"/>
    </row>
    <row r="132" spans="2:13" x14ac:dyDescent="0.35">
      <c r="B132" s="36"/>
      <c r="C132" s="37"/>
      <c r="F132" s="39"/>
      <c r="J132" s="41"/>
      <c r="K132" s="41"/>
      <c r="L132" s="39"/>
    </row>
    <row r="133" spans="2:13" x14ac:dyDescent="0.35">
      <c r="B133" s="36"/>
      <c r="C133" s="37"/>
      <c r="F133" s="39"/>
      <c r="L133" s="39"/>
      <c r="M133" s="39"/>
    </row>
    <row r="134" spans="2:13" x14ac:dyDescent="0.35">
      <c r="B134" s="36"/>
      <c r="C134" s="37"/>
      <c r="F134" s="39"/>
      <c r="L134" s="39"/>
      <c r="M134" s="39"/>
    </row>
    <row r="135" spans="2:13" x14ac:dyDescent="0.35">
      <c r="B135" s="36"/>
      <c r="C135" s="37"/>
      <c r="F135" s="39"/>
      <c r="J135" s="41"/>
      <c r="K135" s="41"/>
      <c r="L135" s="39"/>
      <c r="M135" s="39"/>
    </row>
    <row r="136" spans="2:13" x14ac:dyDescent="0.35">
      <c r="B136" s="36"/>
      <c r="C136" s="37"/>
      <c r="F136" s="39"/>
      <c r="J136" s="41"/>
      <c r="K136" s="41"/>
      <c r="L136" s="39"/>
    </row>
    <row r="137" spans="2:13" x14ac:dyDescent="0.35">
      <c r="B137" s="36"/>
      <c r="C137" s="37"/>
      <c r="F137" s="39"/>
      <c r="L137" s="39"/>
      <c r="M137" s="39"/>
    </row>
    <row r="138" spans="2:13" x14ac:dyDescent="0.35">
      <c r="B138" s="36"/>
      <c r="C138" s="37"/>
      <c r="F138" s="39"/>
      <c r="L138" s="39"/>
      <c r="M138" s="39"/>
    </row>
    <row r="139" spans="2:13" x14ac:dyDescent="0.35">
      <c r="B139" s="36"/>
      <c r="C139" s="37"/>
      <c r="F139" s="39"/>
      <c r="J139" s="41"/>
      <c r="K139" s="41"/>
      <c r="L139" s="39"/>
      <c r="M139" s="39"/>
    </row>
    <row r="140" spans="2:13" x14ac:dyDescent="0.35">
      <c r="B140" s="36"/>
      <c r="C140" s="37"/>
      <c r="F140" s="39"/>
      <c r="L140" s="39"/>
      <c r="M140" s="39"/>
    </row>
    <row r="141" spans="2:13" x14ac:dyDescent="0.35">
      <c r="B141" s="36"/>
      <c r="C141" s="37"/>
      <c r="F141" s="39"/>
      <c r="L141" s="39"/>
      <c r="M141" s="39"/>
    </row>
    <row r="142" spans="2:13" x14ac:dyDescent="0.35">
      <c r="B142" s="36"/>
      <c r="C142" s="37"/>
      <c r="F142" s="39"/>
      <c r="L142" s="39"/>
      <c r="M142" s="39"/>
    </row>
    <row r="143" spans="2:13" x14ac:dyDescent="0.35">
      <c r="B143" s="36"/>
      <c r="C143" s="37"/>
      <c r="F143" s="39"/>
      <c r="J143" s="41"/>
      <c r="K143" s="41"/>
      <c r="L143" s="39"/>
      <c r="M143" s="39"/>
    </row>
    <row r="144" spans="2:13" x14ac:dyDescent="0.35">
      <c r="B144" s="36"/>
      <c r="C144" s="37"/>
      <c r="F144" s="39"/>
      <c r="L144" s="39"/>
      <c r="M144" s="39"/>
    </row>
    <row r="145" spans="2:13" x14ac:dyDescent="0.35">
      <c r="B145" s="36"/>
      <c r="C145" s="37"/>
      <c r="F145" s="39"/>
      <c r="J145" s="41"/>
      <c r="K145" s="41"/>
      <c r="L145" s="39"/>
      <c r="M145" s="39"/>
    </row>
    <row r="146" spans="2:13" x14ac:dyDescent="0.35">
      <c r="B146" s="36"/>
      <c r="C146" s="37"/>
      <c r="F146" s="39"/>
      <c r="L146" s="39"/>
      <c r="M146" s="39"/>
    </row>
    <row r="147" spans="2:13" x14ac:dyDescent="0.35">
      <c r="B147" s="36"/>
      <c r="C147" s="37"/>
      <c r="F147" s="39"/>
      <c r="J147" s="41"/>
      <c r="K147" s="41"/>
      <c r="L147" s="39"/>
    </row>
    <row r="148" spans="2:13" x14ac:dyDescent="0.35">
      <c r="B148" s="36"/>
      <c r="C148" s="37"/>
      <c r="F148" s="39"/>
      <c r="J148" s="41"/>
      <c r="K148" s="41"/>
      <c r="L148" s="39"/>
      <c r="M148" s="39"/>
    </row>
    <row r="149" spans="2:13" x14ac:dyDescent="0.35">
      <c r="B149" s="36"/>
      <c r="C149" s="37"/>
      <c r="F149" s="39"/>
      <c r="J149" s="41"/>
      <c r="K149" s="41"/>
      <c r="L149" s="39"/>
      <c r="M149" s="39"/>
    </row>
    <row r="150" spans="2:13" x14ac:dyDescent="0.35">
      <c r="B150" s="36"/>
      <c r="C150" s="37"/>
      <c r="F150" s="39"/>
      <c r="J150" s="41"/>
      <c r="K150" s="41"/>
      <c r="L150" s="39"/>
    </row>
    <row r="151" spans="2:13" x14ac:dyDescent="0.35">
      <c r="B151" s="36"/>
      <c r="C151" s="37"/>
      <c r="F151" s="39"/>
      <c r="J151" s="41"/>
      <c r="K151" s="41"/>
      <c r="L151" s="39"/>
    </row>
    <row r="152" spans="2:13" x14ac:dyDescent="0.35">
      <c r="B152" s="36"/>
      <c r="C152" s="37"/>
      <c r="F152" s="39"/>
      <c r="J152" s="41"/>
      <c r="K152" s="41"/>
      <c r="L152" s="39"/>
      <c r="M152" s="39"/>
    </row>
    <row r="153" spans="2:13" x14ac:dyDescent="0.35">
      <c r="B153" s="36"/>
      <c r="C153" s="37"/>
      <c r="F153" s="39"/>
      <c r="J153" s="41"/>
      <c r="K153" s="41"/>
      <c r="L153" s="39"/>
      <c r="M153" s="39"/>
    </row>
    <row r="154" spans="2:13" x14ac:dyDescent="0.35">
      <c r="B154" s="36"/>
      <c r="C154" s="37"/>
      <c r="F154" s="39"/>
      <c r="J154" s="41"/>
      <c r="K154" s="41"/>
      <c r="L154" s="39"/>
    </row>
    <row r="155" spans="2:13" x14ac:dyDescent="0.35">
      <c r="B155" s="36"/>
      <c r="C155" s="37"/>
      <c r="F155" s="39"/>
      <c r="L155" s="39"/>
      <c r="M155" s="39"/>
    </row>
    <row r="156" spans="2:13" x14ac:dyDescent="0.35">
      <c r="B156" s="36"/>
      <c r="C156" s="37"/>
      <c r="F156" s="39"/>
      <c r="J156" s="41"/>
      <c r="K156" s="41"/>
      <c r="L156" s="39"/>
      <c r="M156" s="39"/>
    </row>
    <row r="157" spans="2:13" x14ac:dyDescent="0.35">
      <c r="B157" s="36"/>
      <c r="C157" s="37"/>
      <c r="F157" s="39"/>
      <c r="L157" s="39"/>
    </row>
    <row r="158" spans="2:13" x14ac:dyDescent="0.35">
      <c r="B158" s="36"/>
      <c r="C158" s="37"/>
      <c r="F158" s="39"/>
      <c r="J158" s="41"/>
      <c r="K158" s="41"/>
      <c r="L158" s="39"/>
    </row>
    <row r="159" spans="2:13" x14ac:dyDescent="0.35">
      <c r="B159" s="36"/>
      <c r="C159" s="37"/>
      <c r="F159" s="39"/>
      <c r="J159" s="41"/>
      <c r="K159" s="41"/>
      <c r="L159" s="39"/>
    </row>
    <row r="160" spans="2:13" x14ac:dyDescent="0.35">
      <c r="B160" s="36"/>
      <c r="C160" s="37"/>
      <c r="F160" s="39"/>
      <c r="J160" s="41"/>
      <c r="K160" s="41"/>
      <c r="L160" s="39"/>
      <c r="M160" s="39"/>
    </row>
    <row r="161" spans="2:13" x14ac:dyDescent="0.35">
      <c r="B161" s="36"/>
      <c r="C161" s="37"/>
      <c r="F161" s="39"/>
      <c r="L161" s="39"/>
    </row>
    <row r="162" spans="2:13" x14ac:dyDescent="0.35">
      <c r="B162" s="36"/>
      <c r="C162" s="37"/>
      <c r="F162" s="39"/>
      <c r="L162" s="39"/>
    </row>
    <row r="163" spans="2:13" x14ac:dyDescent="0.35">
      <c r="C163" s="37"/>
      <c r="F163" s="39"/>
      <c r="L163" s="39"/>
    </row>
    <row r="164" spans="2:13" x14ac:dyDescent="0.35">
      <c r="C164" s="37"/>
      <c r="F164" s="39"/>
      <c r="L164" s="39"/>
      <c r="M164" s="39"/>
    </row>
    <row r="165" spans="2:13" x14ac:dyDescent="0.35">
      <c r="C165" s="37"/>
      <c r="F165" s="39"/>
      <c r="L165" s="39"/>
    </row>
    <row r="166" spans="2:13" x14ac:dyDescent="0.35">
      <c r="C166" s="37"/>
      <c r="F166" s="39"/>
      <c r="L166" s="39"/>
    </row>
    <row r="167" spans="2:13" x14ac:dyDescent="0.35">
      <c r="C167" s="37"/>
      <c r="F167" s="39"/>
      <c r="L167" s="39"/>
      <c r="M167" s="39"/>
    </row>
    <row r="168" spans="2:13" x14ac:dyDescent="0.35">
      <c r="C168" s="37"/>
      <c r="F168" s="39"/>
      <c r="L168" s="39"/>
    </row>
    <row r="169" spans="2:13" x14ac:dyDescent="0.35">
      <c r="C169" s="37"/>
      <c r="F169" s="39"/>
      <c r="L169" s="39"/>
    </row>
    <row r="170" spans="2:13" x14ac:dyDescent="0.35">
      <c r="C170" s="37"/>
      <c r="F170" s="39"/>
      <c r="L170" s="39"/>
    </row>
    <row r="171" spans="2:13" x14ac:dyDescent="0.35">
      <c r="C171" s="37"/>
      <c r="F171" s="39"/>
      <c r="L171" s="39"/>
      <c r="M171" s="39"/>
    </row>
    <row r="172" spans="2:13" x14ac:dyDescent="0.35">
      <c r="C172" s="37"/>
      <c r="F172" s="39"/>
      <c r="L172" s="39"/>
    </row>
    <row r="173" spans="2:13" x14ac:dyDescent="0.35">
      <c r="C173" s="37"/>
      <c r="F173" s="39"/>
      <c r="L173" s="39"/>
    </row>
    <row r="174" spans="2:13" x14ac:dyDescent="0.35">
      <c r="C174" s="37"/>
      <c r="F174" s="39"/>
      <c r="L174" s="39"/>
    </row>
    <row r="175" spans="2:13" x14ac:dyDescent="0.35">
      <c r="C175" s="37"/>
      <c r="F175" s="39"/>
      <c r="L175" s="39"/>
    </row>
    <row r="176" spans="2:13" x14ac:dyDescent="0.35">
      <c r="C176" s="37"/>
      <c r="F176" s="39"/>
      <c r="L176" s="39"/>
    </row>
    <row r="177" spans="3:13" x14ac:dyDescent="0.35">
      <c r="C177" s="37"/>
      <c r="F177" s="39"/>
      <c r="L177" s="39"/>
    </row>
    <row r="178" spans="3:13" x14ac:dyDescent="0.35">
      <c r="C178" s="37"/>
      <c r="F178" s="39"/>
      <c r="L178" s="39"/>
      <c r="M178" s="39"/>
    </row>
    <row r="179" spans="3:13" x14ac:dyDescent="0.35">
      <c r="C179" s="37"/>
      <c r="F179" s="39"/>
      <c r="L179" s="39"/>
    </row>
    <row r="180" spans="3:13" x14ac:dyDescent="0.35">
      <c r="C180" s="37"/>
      <c r="F180" s="39"/>
      <c r="L180" s="39"/>
    </row>
    <row r="181" spans="3:13" x14ac:dyDescent="0.35">
      <c r="C181" s="37"/>
      <c r="F181" s="39"/>
      <c r="L181" s="39"/>
    </row>
    <row r="182" spans="3:13" x14ac:dyDescent="0.35">
      <c r="C182" s="37"/>
      <c r="F182" s="39"/>
      <c r="L182" s="39"/>
      <c r="M182" s="39"/>
    </row>
    <row r="183" spans="3:13" x14ac:dyDescent="0.35">
      <c r="C183" s="37"/>
      <c r="F183" s="44"/>
    </row>
    <row r="184" spans="3:13" x14ac:dyDescent="0.35">
      <c r="C184" s="37"/>
      <c r="F184" s="44"/>
    </row>
    <row r="185" spans="3:13" x14ac:dyDescent="0.35">
      <c r="C185" s="37"/>
      <c r="F185" s="44"/>
    </row>
    <row r="186" spans="3:13" x14ac:dyDescent="0.35">
      <c r="C186" s="37"/>
      <c r="F186" s="44"/>
    </row>
    <row r="187" spans="3:13" x14ac:dyDescent="0.35">
      <c r="C187" s="37"/>
      <c r="F187" s="44"/>
    </row>
    <row r="188" spans="3:13" x14ac:dyDescent="0.35">
      <c r="C188" s="37"/>
      <c r="F188" s="44"/>
    </row>
    <row r="189" spans="3:13" x14ac:dyDescent="0.35">
      <c r="C189" s="37"/>
      <c r="F189" s="44"/>
    </row>
    <row r="190" spans="3:13" x14ac:dyDescent="0.35">
      <c r="C190" s="37"/>
      <c r="F190" s="44"/>
    </row>
    <row r="191" spans="3:13" x14ac:dyDescent="0.35">
      <c r="C191" s="37"/>
      <c r="F191" s="44"/>
    </row>
    <row r="192" spans="3:13" x14ac:dyDescent="0.35">
      <c r="C192" s="37"/>
      <c r="F192" s="44"/>
    </row>
    <row r="193" spans="3:6" x14ac:dyDescent="0.35">
      <c r="C193" s="37"/>
      <c r="F193" s="44"/>
    </row>
    <row r="194" spans="3:6" x14ac:dyDescent="0.35">
      <c r="C194" s="37"/>
      <c r="F194" s="44"/>
    </row>
    <row r="195" spans="3:6" x14ac:dyDescent="0.35">
      <c r="C195" s="37"/>
      <c r="F195" s="44"/>
    </row>
    <row r="196" spans="3:6" x14ac:dyDescent="0.35">
      <c r="C196" s="37"/>
      <c r="F196" s="44"/>
    </row>
    <row r="197" spans="3:6" x14ac:dyDescent="0.35">
      <c r="C197" s="37"/>
      <c r="F197" s="44"/>
    </row>
    <row r="198" spans="3:6" x14ac:dyDescent="0.35">
      <c r="C198" s="37"/>
      <c r="F198" s="44"/>
    </row>
    <row r="199" spans="3:6" x14ac:dyDescent="0.35">
      <c r="C199" s="37"/>
      <c r="F199" s="44"/>
    </row>
    <row r="200" spans="3:6" x14ac:dyDescent="0.35">
      <c r="C200" s="37"/>
      <c r="F200" s="44"/>
    </row>
    <row r="201" spans="3:6" x14ac:dyDescent="0.35">
      <c r="C201" s="37"/>
      <c r="F201" s="44"/>
    </row>
    <row r="202" spans="3:6" x14ac:dyDescent="0.35">
      <c r="C202" s="37"/>
      <c r="F202" s="44"/>
    </row>
    <row r="203" spans="3:6" x14ac:dyDescent="0.35">
      <c r="C203" s="37"/>
      <c r="F203" s="44"/>
    </row>
    <row r="204" spans="3:6" x14ac:dyDescent="0.35">
      <c r="C204" s="37"/>
      <c r="F204" s="44"/>
    </row>
    <row r="205" spans="3:6" x14ac:dyDescent="0.35">
      <c r="C205" s="37"/>
      <c r="F205" s="44"/>
    </row>
    <row r="206" spans="3:6" x14ac:dyDescent="0.35">
      <c r="C206" s="37"/>
      <c r="F206" s="44"/>
    </row>
    <row r="207" spans="3:6" x14ac:dyDescent="0.35">
      <c r="C207" s="37"/>
      <c r="F207" s="44"/>
    </row>
    <row r="208" spans="3:6" x14ac:dyDescent="0.35">
      <c r="C208" s="37"/>
      <c r="F208" s="44"/>
    </row>
    <row r="209" spans="3:6" x14ac:dyDescent="0.35">
      <c r="C209" s="37"/>
      <c r="F209" s="44"/>
    </row>
    <row r="210" spans="3:6" x14ac:dyDescent="0.35">
      <c r="C210" s="37"/>
      <c r="F210" s="44"/>
    </row>
    <row r="211" spans="3:6" x14ac:dyDescent="0.35">
      <c r="C211" s="37"/>
      <c r="F211" s="44"/>
    </row>
    <row r="212" spans="3:6" x14ac:dyDescent="0.35">
      <c r="C212" s="37"/>
      <c r="F212" s="44"/>
    </row>
    <row r="213" spans="3:6" x14ac:dyDescent="0.35">
      <c r="C213" s="37"/>
      <c r="F213" s="44"/>
    </row>
    <row r="214" spans="3:6" x14ac:dyDescent="0.35">
      <c r="C214" s="37"/>
      <c r="F214" s="44"/>
    </row>
    <row r="215" spans="3:6" x14ac:dyDescent="0.35">
      <c r="C215" s="37"/>
      <c r="F215" s="44"/>
    </row>
    <row r="216" spans="3:6" x14ac:dyDescent="0.35">
      <c r="C216" s="37"/>
      <c r="F216" s="44"/>
    </row>
    <row r="217" spans="3:6" x14ac:dyDescent="0.35">
      <c r="C217" s="37"/>
      <c r="F217" s="44"/>
    </row>
    <row r="218" spans="3:6" x14ac:dyDescent="0.35">
      <c r="C218" s="37"/>
      <c r="F218" s="44"/>
    </row>
    <row r="219" spans="3:6" x14ac:dyDescent="0.35">
      <c r="C219" s="37"/>
      <c r="F219" s="44"/>
    </row>
    <row r="220" spans="3:6" x14ac:dyDescent="0.35">
      <c r="C220" s="37"/>
      <c r="F220" s="44"/>
    </row>
    <row r="221" spans="3:6" x14ac:dyDescent="0.35">
      <c r="C221" s="37"/>
      <c r="F221" s="44"/>
    </row>
    <row r="222" spans="3:6" x14ac:dyDescent="0.35">
      <c r="C222" s="37"/>
      <c r="F222" s="44"/>
    </row>
    <row r="223" spans="3:6" x14ac:dyDescent="0.35">
      <c r="C223" s="37"/>
      <c r="F223" s="44"/>
    </row>
    <row r="224" spans="3:6" x14ac:dyDescent="0.35">
      <c r="C224" s="37"/>
      <c r="F224" s="44"/>
    </row>
    <row r="225" spans="3:6" x14ac:dyDescent="0.35">
      <c r="C225" s="37"/>
      <c r="F225" s="44"/>
    </row>
    <row r="226" spans="3:6" x14ac:dyDescent="0.35">
      <c r="C226" s="37"/>
      <c r="F226" s="44"/>
    </row>
    <row r="227" spans="3:6" x14ac:dyDescent="0.35">
      <c r="C227" s="37"/>
      <c r="F227" s="44"/>
    </row>
    <row r="228" spans="3:6" x14ac:dyDescent="0.35">
      <c r="C228" s="37"/>
      <c r="F228" s="44"/>
    </row>
    <row r="229" spans="3:6" x14ac:dyDescent="0.35">
      <c r="C229" s="37"/>
      <c r="F229" s="44"/>
    </row>
    <row r="230" spans="3:6" x14ac:dyDescent="0.35">
      <c r="C230" s="37"/>
      <c r="F230" s="44"/>
    </row>
    <row r="231" spans="3:6" x14ac:dyDescent="0.35">
      <c r="C231" s="37"/>
      <c r="F231" s="44"/>
    </row>
    <row r="232" spans="3:6" x14ac:dyDescent="0.35">
      <c r="C232" s="37"/>
      <c r="F232" s="44"/>
    </row>
    <row r="233" spans="3:6" x14ac:dyDescent="0.35">
      <c r="C233" s="37"/>
      <c r="F233" s="44"/>
    </row>
    <row r="234" spans="3:6" x14ac:dyDescent="0.35">
      <c r="C234" s="37"/>
      <c r="F234" s="44"/>
    </row>
    <row r="235" spans="3:6" x14ac:dyDescent="0.35">
      <c r="C235" s="37"/>
      <c r="F235" s="44"/>
    </row>
    <row r="236" spans="3:6" x14ac:dyDescent="0.35">
      <c r="C236" s="37"/>
      <c r="F236" s="44"/>
    </row>
    <row r="237" spans="3:6" x14ac:dyDescent="0.35">
      <c r="C237" s="37"/>
      <c r="F237" s="44"/>
    </row>
    <row r="238" spans="3:6" x14ac:dyDescent="0.35">
      <c r="C238" s="37"/>
      <c r="F238" s="44"/>
    </row>
    <row r="239" spans="3:6" x14ac:dyDescent="0.35">
      <c r="C239" s="37"/>
      <c r="F239" s="44"/>
    </row>
    <row r="240" spans="3:6" x14ac:dyDescent="0.35">
      <c r="C240" s="37"/>
      <c r="F240" s="44"/>
    </row>
    <row r="241" spans="3:6" x14ac:dyDescent="0.35">
      <c r="C241" s="37"/>
      <c r="F241" s="44"/>
    </row>
    <row r="242" spans="3:6" x14ac:dyDescent="0.35">
      <c r="C242" s="37"/>
      <c r="F242" s="44"/>
    </row>
    <row r="243" spans="3:6" x14ac:dyDescent="0.35">
      <c r="C243" s="37"/>
      <c r="F243" s="44"/>
    </row>
    <row r="244" spans="3:6" x14ac:dyDescent="0.35">
      <c r="C244" s="37"/>
      <c r="F244" s="44"/>
    </row>
    <row r="245" spans="3:6" x14ac:dyDescent="0.35">
      <c r="C245" s="37"/>
      <c r="F245" s="44"/>
    </row>
    <row r="246" spans="3:6" x14ac:dyDescent="0.35">
      <c r="C246" s="37"/>
      <c r="F246" s="44"/>
    </row>
    <row r="247" spans="3:6" x14ac:dyDescent="0.35">
      <c r="C247" s="37"/>
      <c r="F247" s="44"/>
    </row>
    <row r="248" spans="3:6" x14ac:dyDescent="0.35">
      <c r="C248" s="37"/>
      <c r="F248" s="44"/>
    </row>
    <row r="249" spans="3:6" x14ac:dyDescent="0.35">
      <c r="C249" s="37"/>
      <c r="F249" s="44"/>
    </row>
    <row r="250" spans="3:6" x14ac:dyDescent="0.35">
      <c r="C250" s="37"/>
      <c r="F250" s="44"/>
    </row>
    <row r="251" spans="3:6" x14ac:dyDescent="0.35">
      <c r="C251" s="37"/>
      <c r="F251" s="44"/>
    </row>
    <row r="252" spans="3:6" x14ac:dyDescent="0.35">
      <c r="C252" s="37"/>
      <c r="F252" s="44"/>
    </row>
    <row r="253" spans="3:6" x14ac:dyDescent="0.35">
      <c r="C253" s="37"/>
      <c r="F253" s="44"/>
    </row>
    <row r="254" spans="3:6" x14ac:dyDescent="0.35">
      <c r="C254" s="37"/>
      <c r="F254" s="44"/>
    </row>
    <row r="255" spans="3:6" x14ac:dyDescent="0.35">
      <c r="C255" s="37"/>
      <c r="F255" s="44"/>
    </row>
    <row r="256" spans="3:6" x14ac:dyDescent="0.35">
      <c r="C256" s="37"/>
      <c r="F256" s="44"/>
    </row>
    <row r="257" spans="3:6" x14ac:dyDescent="0.35">
      <c r="C257" s="37"/>
      <c r="F257" s="44"/>
    </row>
    <row r="258" spans="3:6" x14ac:dyDescent="0.35">
      <c r="C258" s="37"/>
      <c r="F258" s="44"/>
    </row>
    <row r="259" spans="3:6" x14ac:dyDescent="0.35">
      <c r="C259" s="37"/>
      <c r="F259" s="44"/>
    </row>
    <row r="260" spans="3:6" x14ac:dyDescent="0.35">
      <c r="C260" s="37"/>
      <c r="F260" s="44"/>
    </row>
    <row r="261" spans="3:6" x14ac:dyDescent="0.35">
      <c r="C261" s="37"/>
      <c r="F261" s="44"/>
    </row>
    <row r="262" spans="3:6" x14ac:dyDescent="0.35">
      <c r="C262" s="37"/>
      <c r="F262" s="44"/>
    </row>
    <row r="263" spans="3:6" x14ac:dyDescent="0.35">
      <c r="C263" s="37"/>
      <c r="F263" s="44"/>
    </row>
    <row r="264" spans="3:6" x14ac:dyDescent="0.35">
      <c r="C264" s="37"/>
      <c r="F264" s="44"/>
    </row>
    <row r="265" spans="3:6" x14ac:dyDescent="0.35">
      <c r="C265" s="37"/>
      <c r="F265" s="44"/>
    </row>
    <row r="266" spans="3:6" x14ac:dyDescent="0.35">
      <c r="C266" s="37"/>
      <c r="F266" s="44"/>
    </row>
    <row r="267" spans="3:6" x14ac:dyDescent="0.35">
      <c r="C267" s="37"/>
      <c r="F267" s="44"/>
    </row>
    <row r="268" spans="3:6" x14ac:dyDescent="0.35">
      <c r="C268" s="37"/>
      <c r="F268" s="44"/>
    </row>
    <row r="269" spans="3:6" x14ac:dyDescent="0.35">
      <c r="C269" s="37"/>
      <c r="F269" s="44"/>
    </row>
    <row r="270" spans="3:6" x14ac:dyDescent="0.35">
      <c r="C270" s="37"/>
      <c r="F270" s="44"/>
    </row>
    <row r="271" spans="3:6" x14ac:dyDescent="0.35">
      <c r="C271" s="37"/>
      <c r="F271" s="44"/>
    </row>
    <row r="272" spans="3:6" x14ac:dyDescent="0.35">
      <c r="C272" s="37"/>
      <c r="F272" s="44"/>
    </row>
    <row r="273" spans="3:6" x14ac:dyDescent="0.35">
      <c r="C273" s="37"/>
      <c r="F273" s="44"/>
    </row>
    <row r="274" spans="3:6" x14ac:dyDescent="0.35">
      <c r="C274" s="37"/>
      <c r="F274" s="44"/>
    </row>
    <row r="275" spans="3:6" x14ac:dyDescent="0.35">
      <c r="C275" s="37"/>
      <c r="F275" s="44"/>
    </row>
    <row r="276" spans="3:6" x14ac:dyDescent="0.35">
      <c r="C276" s="37"/>
      <c r="F276" s="44"/>
    </row>
    <row r="277" spans="3:6" x14ac:dyDescent="0.35">
      <c r="C277" s="37"/>
      <c r="F277" s="44"/>
    </row>
    <row r="278" spans="3:6" x14ac:dyDescent="0.35">
      <c r="C278" s="37"/>
      <c r="F278" s="44"/>
    </row>
    <row r="279" spans="3:6" x14ac:dyDescent="0.35">
      <c r="C279" s="37"/>
      <c r="F279" s="44"/>
    </row>
    <row r="280" spans="3:6" x14ac:dyDescent="0.35">
      <c r="C280" s="37"/>
      <c r="F280" s="44"/>
    </row>
    <row r="281" spans="3:6" x14ac:dyDescent="0.35">
      <c r="C281" s="37"/>
      <c r="F281" s="44"/>
    </row>
    <row r="282" spans="3:6" x14ac:dyDescent="0.35">
      <c r="C282" s="37"/>
      <c r="F282" s="44"/>
    </row>
    <row r="283" spans="3:6" x14ac:dyDescent="0.35">
      <c r="C283" s="37"/>
      <c r="F283" s="44"/>
    </row>
    <row r="284" spans="3:6" x14ac:dyDescent="0.35">
      <c r="C284" s="37"/>
      <c r="F284" s="44"/>
    </row>
    <row r="285" spans="3:6" x14ac:dyDescent="0.35">
      <c r="C285" s="37"/>
      <c r="F285" s="44"/>
    </row>
    <row r="286" spans="3:6" x14ac:dyDescent="0.35">
      <c r="C286" s="37"/>
      <c r="F286" s="44"/>
    </row>
    <row r="287" spans="3:6" x14ac:dyDescent="0.35">
      <c r="C287" s="37"/>
      <c r="F287" s="44"/>
    </row>
    <row r="288" spans="3:6" x14ac:dyDescent="0.35">
      <c r="C288" s="37"/>
      <c r="F288" s="44"/>
    </row>
    <row r="289" spans="3:6" x14ac:dyDescent="0.35">
      <c r="C289" s="37"/>
      <c r="F289" s="44"/>
    </row>
    <row r="290" spans="3:6" x14ac:dyDescent="0.35">
      <c r="C290" s="37"/>
      <c r="F290" s="44"/>
    </row>
    <row r="291" spans="3:6" x14ac:dyDescent="0.35">
      <c r="C291" s="37"/>
      <c r="F291" s="44"/>
    </row>
    <row r="292" spans="3:6" x14ac:dyDescent="0.35">
      <c r="C292" s="37"/>
      <c r="F292" s="44"/>
    </row>
    <row r="293" spans="3:6" x14ac:dyDescent="0.35">
      <c r="C293" s="37"/>
      <c r="F293" s="44"/>
    </row>
    <row r="294" spans="3:6" x14ac:dyDescent="0.35">
      <c r="C294" s="37"/>
      <c r="F294" s="44"/>
    </row>
    <row r="295" spans="3:6" x14ac:dyDescent="0.35">
      <c r="C295" s="37"/>
      <c r="F295" s="44"/>
    </row>
    <row r="296" spans="3:6" x14ac:dyDescent="0.35">
      <c r="C296" s="37"/>
      <c r="F296" s="44"/>
    </row>
    <row r="297" spans="3:6" x14ac:dyDescent="0.35">
      <c r="C297" s="37"/>
      <c r="F297" s="44"/>
    </row>
    <row r="298" spans="3:6" x14ac:dyDescent="0.35">
      <c r="C298" s="37"/>
      <c r="F298" s="44"/>
    </row>
    <row r="299" spans="3:6" x14ac:dyDescent="0.35">
      <c r="C299" s="37"/>
      <c r="F299" s="44"/>
    </row>
    <row r="300" spans="3:6" x14ac:dyDescent="0.35">
      <c r="C300" s="37"/>
      <c r="F300" s="44"/>
    </row>
    <row r="301" spans="3:6" x14ac:dyDescent="0.35">
      <c r="C301" s="37"/>
      <c r="F301" s="44"/>
    </row>
    <row r="302" spans="3:6" x14ac:dyDescent="0.35">
      <c r="C302" s="37"/>
      <c r="F302" s="44"/>
    </row>
    <row r="303" spans="3:6" x14ac:dyDescent="0.35">
      <c r="C303" s="37"/>
      <c r="F303" s="44"/>
    </row>
    <row r="304" spans="3:6" x14ac:dyDescent="0.35">
      <c r="C304" s="37"/>
      <c r="F304" s="44"/>
    </row>
    <row r="305" spans="3:6" x14ac:dyDescent="0.35">
      <c r="C305" s="37"/>
      <c r="F305" s="44"/>
    </row>
    <row r="306" spans="3:6" x14ac:dyDescent="0.35">
      <c r="C306" s="37"/>
      <c r="F306" s="44"/>
    </row>
    <row r="307" spans="3:6" x14ac:dyDescent="0.35">
      <c r="C307" s="37"/>
      <c r="F307" s="44"/>
    </row>
    <row r="308" spans="3:6" x14ac:dyDescent="0.35">
      <c r="C308" s="37"/>
      <c r="F308" s="44"/>
    </row>
    <row r="309" spans="3:6" x14ac:dyDescent="0.35">
      <c r="C309" s="37"/>
      <c r="F309" s="44"/>
    </row>
    <row r="310" spans="3:6" x14ac:dyDescent="0.35">
      <c r="C310" s="37"/>
      <c r="F310" s="44"/>
    </row>
    <row r="311" spans="3:6" x14ac:dyDescent="0.35">
      <c r="C311" s="37"/>
      <c r="F311" s="44"/>
    </row>
    <row r="312" spans="3:6" x14ac:dyDescent="0.35">
      <c r="C312" s="37"/>
      <c r="F312" s="44"/>
    </row>
    <row r="313" spans="3:6" x14ac:dyDescent="0.35">
      <c r="C313" s="37"/>
      <c r="F313" s="44"/>
    </row>
    <row r="314" spans="3:6" x14ac:dyDescent="0.35">
      <c r="C314" s="37"/>
      <c r="F314" s="44"/>
    </row>
    <row r="315" spans="3:6" x14ac:dyDescent="0.35">
      <c r="C315" s="37"/>
      <c r="F315" s="44"/>
    </row>
    <row r="316" spans="3:6" x14ac:dyDescent="0.35">
      <c r="C316" s="37"/>
      <c r="F316" s="44"/>
    </row>
    <row r="317" spans="3:6" x14ac:dyDescent="0.35">
      <c r="C317" s="37"/>
      <c r="F317" s="44"/>
    </row>
    <row r="318" spans="3:6" x14ac:dyDescent="0.35">
      <c r="C318" s="37"/>
      <c r="F318" s="44"/>
    </row>
    <row r="319" spans="3:6" x14ac:dyDescent="0.35">
      <c r="C319" s="37"/>
      <c r="F319" s="44"/>
    </row>
    <row r="320" spans="3:6" x14ac:dyDescent="0.35">
      <c r="C320" s="37"/>
      <c r="F320" s="44"/>
    </row>
    <row r="321" spans="3:11" x14ac:dyDescent="0.35">
      <c r="C321" s="37"/>
      <c r="F321" s="44"/>
    </row>
    <row r="322" spans="3:11" x14ac:dyDescent="0.35">
      <c r="C322" s="37"/>
      <c r="F322" s="44"/>
    </row>
    <row r="323" spans="3:11" x14ac:dyDescent="0.35">
      <c r="C323" s="37"/>
      <c r="F323" s="44"/>
    </row>
    <row r="324" spans="3:11" x14ac:dyDescent="0.35">
      <c r="C324" s="37"/>
      <c r="F324" s="44"/>
    </row>
    <row r="325" spans="3:11" x14ac:dyDescent="0.35">
      <c r="C325" s="37"/>
      <c r="F325" s="44"/>
    </row>
    <row r="326" spans="3:11" x14ac:dyDescent="0.35">
      <c r="C326" s="37"/>
      <c r="F326" s="44"/>
    </row>
    <row r="327" spans="3:11" x14ac:dyDescent="0.35">
      <c r="C327" s="37"/>
      <c r="F327" s="44"/>
    </row>
    <row r="328" spans="3:11" x14ac:dyDescent="0.35">
      <c r="C328" s="37"/>
      <c r="F328" s="44"/>
    </row>
    <row r="329" spans="3:11" x14ac:dyDescent="0.35">
      <c r="C329" s="37"/>
      <c r="F329" s="44"/>
    </row>
    <row r="330" spans="3:11" x14ac:dyDescent="0.35">
      <c r="C330" s="37"/>
      <c r="F330" s="44"/>
    </row>
    <row r="331" spans="3:11" x14ac:dyDescent="0.35">
      <c r="C331" s="37"/>
      <c r="F331" s="44"/>
    </row>
    <row r="332" spans="3:11" x14ac:dyDescent="0.35">
      <c r="C332" s="37"/>
      <c r="F332" s="44"/>
    </row>
    <row r="333" spans="3:11" x14ac:dyDescent="0.35">
      <c r="C333" s="37"/>
      <c r="F333" s="44"/>
    </row>
    <row r="334" spans="3:11" x14ac:dyDescent="0.35">
      <c r="C334" s="37"/>
      <c r="F334" s="44"/>
    </row>
    <row r="335" spans="3:11" x14ac:dyDescent="0.35">
      <c r="C335" s="37"/>
      <c r="F335" s="39"/>
      <c r="J335" s="41"/>
      <c r="K335" s="41"/>
    </row>
    <row r="336" spans="3:11" x14ac:dyDescent="0.35">
      <c r="C336" s="37"/>
      <c r="F336" s="39"/>
      <c r="J336" s="41"/>
      <c r="K336" s="41"/>
    </row>
    <row r="337" spans="3:11" x14ac:dyDescent="0.35">
      <c r="C337" s="37"/>
      <c r="F337" s="39"/>
      <c r="J337" s="41"/>
      <c r="K337" s="41"/>
    </row>
    <row r="338" spans="3:11" x14ac:dyDescent="0.35">
      <c r="C338" s="37"/>
      <c r="F338" s="39"/>
      <c r="J338" s="41"/>
      <c r="K338" s="41"/>
    </row>
    <row r="339" spans="3:11" x14ac:dyDescent="0.35">
      <c r="C339" s="37"/>
      <c r="F339" s="39"/>
      <c r="J339" s="41"/>
      <c r="K339" s="41"/>
    </row>
    <row r="340" spans="3:11" x14ac:dyDescent="0.35">
      <c r="C340" s="37"/>
      <c r="F340" s="39"/>
      <c r="J340" s="41"/>
      <c r="K340" s="41"/>
    </row>
    <row r="341" spans="3:11" x14ac:dyDescent="0.35">
      <c r="C341" s="37"/>
      <c r="F341" s="39"/>
      <c r="J341" s="41"/>
      <c r="K341" s="41"/>
    </row>
    <row r="342" spans="3:11" x14ac:dyDescent="0.35">
      <c r="C342" s="37"/>
      <c r="F342" s="39"/>
      <c r="J342" s="41"/>
      <c r="K342" s="41"/>
    </row>
    <row r="343" spans="3:11" x14ac:dyDescent="0.35">
      <c r="C343" s="37"/>
      <c r="F343" s="39"/>
      <c r="J343" s="41"/>
      <c r="K343" s="41"/>
    </row>
    <row r="344" spans="3:11" x14ac:dyDescent="0.35">
      <c r="C344" s="37"/>
      <c r="F344" s="39"/>
      <c r="J344" s="41"/>
      <c r="K344" s="41"/>
    </row>
    <row r="345" spans="3:11" x14ac:dyDescent="0.35">
      <c r="C345" s="37"/>
      <c r="F345" s="39"/>
      <c r="J345" s="41"/>
      <c r="K345" s="41"/>
    </row>
    <row r="346" spans="3:11" x14ac:dyDescent="0.35">
      <c r="C346" s="37"/>
      <c r="F346" s="39"/>
      <c r="J346" s="41"/>
      <c r="K346" s="41"/>
    </row>
    <row r="347" spans="3:11" x14ac:dyDescent="0.35">
      <c r="C347" s="37"/>
      <c r="F347" s="39"/>
      <c r="J347" s="41"/>
      <c r="K347" s="41"/>
    </row>
    <row r="348" spans="3:11" x14ac:dyDescent="0.35">
      <c r="C348" s="37"/>
      <c r="F348" s="39"/>
      <c r="J348" s="41"/>
      <c r="K348" s="41"/>
    </row>
    <row r="349" spans="3:11" x14ac:dyDescent="0.35">
      <c r="C349" s="37"/>
      <c r="F349" s="39"/>
      <c r="J349" s="41"/>
      <c r="K349" s="41"/>
    </row>
    <row r="350" spans="3:11" x14ac:dyDescent="0.35">
      <c r="C350" s="37"/>
      <c r="F350" s="39"/>
      <c r="J350" s="41"/>
      <c r="K350" s="41"/>
    </row>
    <row r="351" spans="3:11" x14ac:dyDescent="0.35">
      <c r="C351" s="37"/>
      <c r="F351" s="39"/>
      <c r="J351" s="41"/>
      <c r="K351" s="41"/>
    </row>
    <row r="352" spans="3:11" x14ac:dyDescent="0.35">
      <c r="C352" s="37"/>
      <c r="F352" s="39"/>
      <c r="J352" s="41"/>
      <c r="K352" s="41"/>
    </row>
    <row r="353" spans="3:11" x14ac:dyDescent="0.35">
      <c r="C353" s="37"/>
      <c r="F353" s="39"/>
      <c r="J353" s="41"/>
      <c r="K353" s="41"/>
    </row>
    <row r="354" spans="3:11" x14ac:dyDescent="0.35">
      <c r="C354" s="37"/>
      <c r="F354" s="39"/>
      <c r="J354" s="41"/>
      <c r="K354" s="41"/>
    </row>
    <row r="355" spans="3:11" x14ac:dyDescent="0.35">
      <c r="C355" s="37"/>
      <c r="F355" s="39"/>
      <c r="J355" s="41"/>
      <c r="K355" s="41"/>
    </row>
    <row r="356" spans="3:11" x14ac:dyDescent="0.35">
      <c r="C356" s="37"/>
      <c r="F356" s="39"/>
      <c r="J356" s="41"/>
      <c r="K356" s="41"/>
    </row>
    <row r="357" spans="3:11" x14ac:dyDescent="0.35">
      <c r="C357" s="37"/>
      <c r="F357" s="39"/>
      <c r="J357" s="41"/>
      <c r="K357" s="41"/>
    </row>
    <row r="358" spans="3:11" x14ac:dyDescent="0.35">
      <c r="C358" s="37"/>
      <c r="F358" s="39"/>
      <c r="J358" s="41"/>
      <c r="K358" s="41"/>
    </row>
    <row r="359" spans="3:11" x14ac:dyDescent="0.35">
      <c r="C359" s="37"/>
      <c r="F359" s="39"/>
      <c r="J359" s="41"/>
      <c r="K359" s="41"/>
    </row>
    <row r="360" spans="3:11" x14ac:dyDescent="0.35">
      <c r="C360" s="37"/>
      <c r="F360" s="39"/>
      <c r="J360" s="41"/>
      <c r="K360" s="41"/>
    </row>
    <row r="361" spans="3:11" x14ac:dyDescent="0.35">
      <c r="C361" s="37"/>
      <c r="F361" s="39"/>
      <c r="J361" s="41"/>
      <c r="K361" s="41"/>
    </row>
    <row r="362" spans="3:11" x14ac:dyDescent="0.35">
      <c r="C362" s="37"/>
      <c r="F362" s="39"/>
      <c r="J362" s="41"/>
      <c r="K362" s="41"/>
    </row>
    <row r="363" spans="3:11" x14ac:dyDescent="0.35">
      <c r="C363" s="37"/>
      <c r="F363" s="39"/>
      <c r="J363" s="41"/>
      <c r="K363" s="41"/>
    </row>
    <row r="364" spans="3:11" x14ac:dyDescent="0.35">
      <c r="C364" s="37"/>
      <c r="F364" s="39"/>
      <c r="J364" s="41"/>
      <c r="K364" s="41"/>
    </row>
    <row r="365" spans="3:11" x14ac:dyDescent="0.35">
      <c r="C365" s="37"/>
      <c r="F365" s="39"/>
      <c r="J365" s="41"/>
      <c r="K365" s="41"/>
    </row>
    <row r="366" spans="3:11" x14ac:dyDescent="0.35">
      <c r="C366" s="37"/>
      <c r="F366" s="39"/>
      <c r="J366" s="41"/>
      <c r="K366" s="41"/>
    </row>
    <row r="367" spans="3:11" x14ac:dyDescent="0.35">
      <c r="C367" s="37"/>
      <c r="F367" s="39"/>
      <c r="J367" s="41"/>
      <c r="K367" s="41"/>
    </row>
    <row r="368" spans="3:11" x14ac:dyDescent="0.35">
      <c r="C368" s="37"/>
      <c r="F368" s="39"/>
      <c r="J368" s="41"/>
      <c r="K368" s="41"/>
    </row>
    <row r="369" spans="3:11" x14ac:dyDescent="0.35">
      <c r="C369" s="37"/>
      <c r="F369" s="39"/>
      <c r="J369" s="41"/>
      <c r="K369" s="41"/>
    </row>
    <row r="370" spans="3:11" x14ac:dyDescent="0.35">
      <c r="C370" s="37"/>
      <c r="F370" s="39"/>
      <c r="J370" s="41"/>
      <c r="K370" s="41"/>
    </row>
    <row r="371" spans="3:11" x14ac:dyDescent="0.35">
      <c r="C371" s="37"/>
      <c r="F371" s="39"/>
      <c r="J371" s="41"/>
      <c r="K371" s="41"/>
    </row>
    <row r="372" spans="3:11" x14ac:dyDescent="0.35">
      <c r="C372" s="37"/>
      <c r="F372" s="39"/>
      <c r="J372" s="41"/>
      <c r="K372" s="41"/>
    </row>
    <row r="373" spans="3:11" x14ac:dyDescent="0.35">
      <c r="C373" s="37"/>
      <c r="F373" s="39"/>
      <c r="J373" s="41"/>
      <c r="K373" s="41"/>
    </row>
    <row r="374" spans="3:11" x14ac:dyDescent="0.35">
      <c r="C374" s="37"/>
      <c r="F374" s="39"/>
      <c r="J374" s="41"/>
      <c r="K374" s="41"/>
    </row>
    <row r="375" spans="3:11" x14ac:dyDescent="0.35">
      <c r="C375" s="37"/>
      <c r="F375" s="39"/>
      <c r="J375" s="41"/>
      <c r="K375" s="41"/>
    </row>
    <row r="376" spans="3:11" x14ac:dyDescent="0.3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4.5" x14ac:dyDescent="0.35"/>
  <cols>
    <col min="1" max="1" width="16" customWidth="1"/>
    <col min="2" max="2" width="38.54296875" style="45" customWidth="1"/>
    <col min="3" max="3" width="15.81640625" customWidth="1"/>
    <col min="4" max="4" width="34.1796875" customWidth="1"/>
    <col min="6" max="6" width="17.7265625" customWidth="1"/>
    <col min="7" max="7" width="102.1796875" customWidth="1"/>
    <col min="8" max="8" width="21.1796875" customWidth="1"/>
    <col min="14" max="14" width="11" bestFit="1" customWidth="1"/>
  </cols>
  <sheetData>
    <row r="2" spans="1:16" x14ac:dyDescent="0.35">
      <c r="B2" s="45" t="s">
        <v>120</v>
      </c>
      <c r="D2" t="s">
        <v>121</v>
      </c>
      <c r="F2" t="s">
        <v>122</v>
      </c>
      <c r="H2" t="s">
        <v>123</v>
      </c>
    </row>
    <row r="3" spans="1:16" x14ac:dyDescent="0.35">
      <c r="A3" t="s">
        <v>124</v>
      </c>
      <c r="B3" s="45" t="s">
        <v>125</v>
      </c>
      <c r="D3" t="s">
        <v>126</v>
      </c>
      <c r="F3" t="s">
        <v>127</v>
      </c>
      <c r="H3" t="s">
        <v>127</v>
      </c>
    </row>
    <row r="5" spans="1:16" ht="29" x14ac:dyDescent="0.35">
      <c r="A5" s="46" t="s">
        <v>128</v>
      </c>
      <c r="B5" s="47" t="s">
        <v>1</v>
      </c>
    </row>
    <row r="6" spans="1:16" x14ac:dyDescent="0.35">
      <c r="B6" s="47" t="s">
        <v>129</v>
      </c>
      <c r="N6" s="48" t="s">
        <v>130</v>
      </c>
      <c r="P6" s="49" t="s">
        <v>131</v>
      </c>
    </row>
    <row r="7" spans="1:16" x14ac:dyDescent="0.35">
      <c r="B7" s="47" t="s">
        <v>132</v>
      </c>
      <c r="G7" t="s">
        <v>133</v>
      </c>
      <c r="N7" s="50" t="s">
        <v>134</v>
      </c>
      <c r="P7" s="51" t="s">
        <v>135</v>
      </c>
    </row>
    <row r="8" spans="1:16" x14ac:dyDescent="0.35">
      <c r="B8" s="52"/>
      <c r="G8" t="s">
        <v>136</v>
      </c>
      <c r="N8" s="53" t="s">
        <v>137</v>
      </c>
      <c r="P8" s="54" t="s">
        <v>138</v>
      </c>
    </row>
    <row r="9" spans="1:16" x14ac:dyDescent="0.35">
      <c r="B9" s="55"/>
    </row>
    <row r="10" spans="1:16" ht="87" x14ac:dyDescent="0.35">
      <c r="A10" s="56" t="s">
        <v>139</v>
      </c>
      <c r="B10" s="55" t="s">
        <v>140</v>
      </c>
      <c r="G10" t="s">
        <v>141</v>
      </c>
    </row>
    <row r="11" spans="1:16" x14ac:dyDescent="0.35">
      <c r="B11" s="52"/>
    </row>
    <row r="12" spans="1:16" x14ac:dyDescent="0.35">
      <c r="B12" s="55"/>
    </row>
    <row r="13" spans="1:16" ht="30" customHeight="1" x14ac:dyDescent="0.35">
      <c r="A13" s="57" t="s">
        <v>142</v>
      </c>
      <c r="B13" s="49" t="s">
        <v>143</v>
      </c>
    </row>
    <row r="14" spans="1:16" ht="53.25" customHeight="1" x14ac:dyDescent="0.35">
      <c r="B14" s="49" t="s">
        <v>144</v>
      </c>
      <c r="G14" s="45" t="s">
        <v>145</v>
      </c>
    </row>
    <row r="15" spans="1:16" x14ac:dyDescent="0.35">
      <c r="B15" s="49" t="s">
        <v>146</v>
      </c>
      <c r="G15" s="45" t="s">
        <v>147</v>
      </c>
    </row>
    <row r="16" spans="1:16" x14ac:dyDescent="0.35">
      <c r="B16" s="49" t="s">
        <v>148</v>
      </c>
      <c r="G16" s="45" t="s">
        <v>149</v>
      </c>
    </row>
    <row r="17" spans="1:7" ht="29" x14ac:dyDescent="0.35">
      <c r="B17" s="49"/>
      <c r="G17" s="45" t="s">
        <v>150</v>
      </c>
    </row>
    <row r="18" spans="1:7" x14ac:dyDescent="0.35">
      <c r="B18" s="55"/>
      <c r="G18" s="45" t="s">
        <v>151</v>
      </c>
    </row>
    <row r="19" spans="1:7" x14ac:dyDescent="0.35">
      <c r="B19" s="55"/>
    </row>
    <row r="20" spans="1:7" x14ac:dyDescent="0.35">
      <c r="A20" s="42" t="s">
        <v>152</v>
      </c>
      <c r="B20" s="54" t="s">
        <v>153</v>
      </c>
    </row>
    <row r="21" spans="1:7" x14ac:dyDescent="0.3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ColWidth="9.1796875" defaultRowHeight="14.5" x14ac:dyDescent="0.35"/>
  <cols>
    <col min="1" max="1" width="18.81640625" style="62" customWidth="1"/>
    <col min="2" max="2" width="61.54296875" style="62" customWidth="1"/>
    <col min="3" max="3" width="9.1796875" style="59"/>
    <col min="4" max="4" width="43.26953125" style="62" customWidth="1"/>
    <col min="5" max="8" width="9.1796875" style="59"/>
    <col min="9" max="9" width="17.26953125" style="59" bestFit="1" customWidth="1"/>
    <col min="10" max="16384" width="9.1796875" style="59"/>
  </cols>
  <sheetData>
    <row r="1" spans="1:9" x14ac:dyDescent="0.35">
      <c r="A1" s="326" t="s">
        <v>133</v>
      </c>
      <c r="B1" s="326"/>
      <c r="D1" s="60" t="s">
        <v>155</v>
      </c>
      <c r="I1" s="61"/>
    </row>
    <row r="2" spans="1:9" ht="29" x14ac:dyDescent="0.35">
      <c r="A2" s="62" t="s">
        <v>156</v>
      </c>
      <c r="B2" s="62" t="s">
        <v>157</v>
      </c>
      <c r="D2" s="62" t="s">
        <v>158</v>
      </c>
    </row>
    <row r="3" spans="1:9" ht="72.5" x14ac:dyDescent="0.35">
      <c r="A3" s="333" t="s">
        <v>159</v>
      </c>
      <c r="B3" s="62" t="s">
        <v>160</v>
      </c>
      <c r="D3" s="62" t="s">
        <v>161</v>
      </c>
      <c r="I3" s="63"/>
    </row>
    <row r="4" spans="1:9" ht="43.5" x14ac:dyDescent="0.35">
      <c r="A4" s="333"/>
      <c r="B4" s="62" t="s">
        <v>162</v>
      </c>
      <c r="D4" s="62" t="s">
        <v>163</v>
      </c>
    </row>
    <row r="5" spans="1:9" x14ac:dyDescent="0.35">
      <c r="A5" s="333"/>
      <c r="B5" s="62" t="s">
        <v>164</v>
      </c>
      <c r="D5" s="62" t="s">
        <v>165</v>
      </c>
    </row>
    <row r="6" spans="1:9" ht="29" x14ac:dyDescent="0.35">
      <c r="A6" s="333"/>
      <c r="B6" s="62" t="s">
        <v>166</v>
      </c>
      <c r="D6" s="62" t="s">
        <v>167</v>
      </c>
    </row>
    <row r="7" spans="1:9" ht="43.5" x14ac:dyDescent="0.35">
      <c r="A7" s="333" t="s">
        <v>168</v>
      </c>
      <c r="B7" s="62" t="s">
        <v>169</v>
      </c>
      <c r="D7" s="62" t="s">
        <v>170</v>
      </c>
    </row>
    <row r="8" spans="1:9" ht="29" x14ac:dyDescent="0.35">
      <c r="A8" s="333"/>
      <c r="B8" s="62" t="s">
        <v>171</v>
      </c>
      <c r="D8" s="62" t="s">
        <v>172</v>
      </c>
    </row>
    <row r="9" spans="1:9" ht="145" x14ac:dyDescent="0.35">
      <c r="A9" s="63" t="s">
        <v>173</v>
      </c>
      <c r="B9" s="62" t="s">
        <v>174</v>
      </c>
      <c r="D9" s="62" t="s">
        <v>175</v>
      </c>
    </row>
    <row r="12" spans="1:9" ht="18.75" customHeight="1" x14ac:dyDescent="0.35">
      <c r="A12" s="333" t="s">
        <v>176</v>
      </c>
      <c r="B12" s="64" t="s">
        <v>177</v>
      </c>
    </row>
    <row r="13" spans="1:9" ht="18.75" customHeight="1" x14ac:dyDescent="0.35">
      <c r="A13" s="333"/>
      <c r="B13" s="64" t="s">
        <v>178</v>
      </c>
    </row>
    <row r="14" spans="1:9" ht="18.75" customHeight="1" x14ac:dyDescent="0.35">
      <c r="A14" s="333"/>
      <c r="B14" s="64" t="s">
        <v>179</v>
      </c>
    </row>
    <row r="15" spans="1:9" ht="29.25" customHeight="1" x14ac:dyDescent="0.35">
      <c r="A15" s="333"/>
      <c r="B15" s="64" t="s">
        <v>180</v>
      </c>
    </row>
    <row r="16" spans="1:9" ht="18.75" customHeight="1" x14ac:dyDescent="0.35">
      <c r="A16" s="333"/>
      <c r="B16" s="64" t="s">
        <v>181</v>
      </c>
    </row>
    <row r="17" spans="1:2" ht="18.75" customHeight="1" x14ac:dyDescent="0.35">
      <c r="A17" s="333"/>
      <c r="B17" s="64" t="s">
        <v>182</v>
      </c>
    </row>
    <row r="18" spans="1:2" ht="18.75" customHeight="1" x14ac:dyDescent="0.35">
      <c r="A18" s="333"/>
      <c r="B18" s="64" t="s">
        <v>183</v>
      </c>
    </row>
    <row r="19" spans="1:2" ht="32.25" customHeight="1" x14ac:dyDescent="0.35">
      <c r="A19" s="333"/>
      <c r="B19" s="64" t="s">
        <v>184</v>
      </c>
    </row>
    <row r="20" spans="1:2" ht="18.75" customHeight="1" x14ac:dyDescent="0.35">
      <c r="A20" s="333"/>
      <c r="B20" s="64" t="s">
        <v>185</v>
      </c>
    </row>
    <row r="21" spans="1:2" ht="32.25" customHeight="1" x14ac:dyDescent="0.35">
      <c r="A21" s="333"/>
      <c r="B21" s="64" t="s">
        <v>186</v>
      </c>
    </row>
    <row r="22" spans="1:2" ht="33" customHeight="1" x14ac:dyDescent="0.35">
      <c r="A22" s="333"/>
      <c r="B22" s="64" t="s">
        <v>187</v>
      </c>
    </row>
    <row r="23" spans="1:2" ht="27.75" customHeight="1" x14ac:dyDescent="0.35">
      <c r="A23" s="333"/>
      <c r="B23" s="64" t="s">
        <v>188</v>
      </c>
    </row>
    <row r="24" spans="1:2" ht="30" customHeight="1" x14ac:dyDescent="0.3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4.5" x14ac:dyDescent="0.35"/>
  <cols>
    <col min="1" max="1" width="9.1796875" style="70"/>
    <col min="2" max="2" width="11.453125" style="70" customWidth="1"/>
    <col min="3" max="3" width="9.1796875" style="70" customWidth="1"/>
    <col min="4" max="4" width="11.81640625" style="73" customWidth="1"/>
    <col min="5" max="5" width="20" style="73" customWidth="1"/>
    <col min="6" max="6" width="17.453125" style="75" bestFit="1" customWidth="1"/>
    <col min="7" max="8" width="29" style="75" customWidth="1"/>
    <col min="9" max="9" width="9.26953125" style="75" customWidth="1"/>
    <col min="10" max="10" width="12.26953125" style="75" customWidth="1"/>
    <col min="11" max="11" width="11" style="75" customWidth="1"/>
    <col min="12" max="12" width="16.81640625" style="75" customWidth="1"/>
    <col min="13" max="13" width="18.7265625" style="75" customWidth="1"/>
    <col min="14" max="14" width="16.453125" style="75" customWidth="1"/>
    <col min="15" max="15" width="19.54296875" style="75" customWidth="1"/>
    <col min="16" max="16" width="23.453125" style="75" customWidth="1"/>
  </cols>
  <sheetData>
    <row r="1" spans="1:16" s="65" customFormat="1" ht="27" customHeight="1" x14ac:dyDescent="0.35">
      <c r="A1" s="334" t="s">
        <v>190</v>
      </c>
      <c r="B1" s="334"/>
      <c r="C1" s="334"/>
      <c r="D1" s="335" t="s">
        <v>96</v>
      </c>
      <c r="E1" s="335"/>
      <c r="F1" s="336" t="s">
        <v>97</v>
      </c>
      <c r="G1" s="336"/>
      <c r="H1" s="336"/>
      <c r="I1" s="336"/>
      <c r="J1" s="336"/>
      <c r="K1" s="336"/>
      <c r="L1" s="336"/>
      <c r="M1" s="336"/>
      <c r="N1" s="336"/>
      <c r="O1" s="336"/>
      <c r="P1" s="336"/>
    </row>
    <row r="2" spans="1:16" x14ac:dyDescent="0.3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35">
      <c r="A3" s="70"/>
      <c r="B3" s="71"/>
      <c r="C3" s="72"/>
      <c r="D3" s="73"/>
      <c r="E3" s="73"/>
      <c r="F3" s="74"/>
      <c r="L3" s="74"/>
      <c r="M3" s="74"/>
      <c r="N3" s="74"/>
    </row>
    <row r="4" spans="1:16" s="75" customFormat="1" x14ac:dyDescent="0.35">
      <c r="A4" s="70"/>
      <c r="B4" s="71"/>
      <c r="C4" s="72"/>
      <c r="D4" s="73"/>
      <c r="E4" s="73"/>
      <c r="F4" s="74"/>
      <c r="L4" s="74"/>
      <c r="M4" s="74"/>
      <c r="N4" s="74"/>
    </row>
    <row r="5" spans="1:16" s="75" customFormat="1" x14ac:dyDescent="0.35">
      <c r="A5" s="70"/>
      <c r="B5" s="71"/>
      <c r="C5" s="72"/>
      <c r="D5" s="73"/>
      <c r="E5" s="73"/>
      <c r="F5" s="74"/>
      <c r="L5" s="74"/>
      <c r="M5" s="74"/>
      <c r="N5" s="74"/>
    </row>
    <row r="6" spans="1:16" s="75" customFormat="1" x14ac:dyDescent="0.35">
      <c r="A6" s="70"/>
      <c r="B6" s="71"/>
      <c r="C6" s="72"/>
      <c r="D6" s="73"/>
      <c r="E6" s="73"/>
      <c r="F6" s="74"/>
      <c r="L6" s="74"/>
      <c r="M6" s="74"/>
      <c r="N6" s="74"/>
    </row>
    <row r="7" spans="1:16" s="75" customFormat="1" x14ac:dyDescent="0.35">
      <c r="A7" s="70"/>
      <c r="B7" s="71"/>
      <c r="C7" s="72"/>
      <c r="D7" s="73"/>
      <c r="E7" s="73"/>
      <c r="F7" s="74"/>
      <c r="L7" s="74"/>
      <c r="M7" s="74"/>
      <c r="N7" s="74"/>
    </row>
    <row r="8" spans="1:16" s="75" customFormat="1" x14ac:dyDescent="0.35">
      <c r="A8" s="70"/>
      <c r="B8" s="71"/>
      <c r="C8" s="72"/>
      <c r="D8" s="73"/>
      <c r="E8" s="73"/>
      <c r="F8" s="74"/>
      <c r="L8" s="74"/>
      <c r="M8" s="74"/>
      <c r="N8" s="74"/>
    </row>
    <row r="9" spans="1:16" s="75" customFormat="1" x14ac:dyDescent="0.35">
      <c r="A9" s="70"/>
      <c r="B9" s="71"/>
      <c r="C9" s="72"/>
      <c r="D9" s="73"/>
      <c r="E9" s="73"/>
      <c r="F9" s="74"/>
      <c r="L9" s="74"/>
      <c r="M9" s="74"/>
      <c r="N9" s="74"/>
    </row>
    <row r="10" spans="1:16" s="75" customFormat="1" x14ac:dyDescent="0.35">
      <c r="A10" s="70"/>
      <c r="B10" s="71"/>
      <c r="C10" s="72"/>
      <c r="D10" s="73"/>
      <c r="E10" s="73"/>
      <c r="F10" s="74"/>
      <c r="L10" s="74"/>
      <c r="M10" s="74"/>
      <c r="N10" s="74"/>
    </row>
    <row r="11" spans="1:16" s="75" customFormat="1" x14ac:dyDescent="0.35">
      <c r="A11" s="70"/>
      <c r="B11" s="71"/>
      <c r="C11" s="72"/>
      <c r="D11" s="73"/>
      <c r="E11" s="73"/>
      <c r="F11" s="74"/>
      <c r="L11" s="74"/>
      <c r="M11" s="74"/>
      <c r="N11" s="74"/>
    </row>
    <row r="12" spans="1:16" s="75" customFormat="1" x14ac:dyDescent="0.35">
      <c r="A12" s="70"/>
      <c r="B12" s="71"/>
      <c r="C12" s="72"/>
      <c r="D12" s="73"/>
      <c r="E12" s="73"/>
      <c r="F12" s="74"/>
      <c r="L12" s="74"/>
      <c r="M12" s="74"/>
      <c r="N12" s="74"/>
    </row>
    <row r="13" spans="1:16" s="75" customFormat="1" x14ac:dyDescent="0.35">
      <c r="A13" s="70"/>
      <c r="B13" s="71"/>
      <c r="C13" s="72"/>
      <c r="D13" s="73"/>
      <c r="E13" s="73"/>
      <c r="F13" s="74"/>
      <c r="L13" s="74"/>
      <c r="M13" s="74"/>
    </row>
    <row r="14" spans="1:16" s="75" customFormat="1" x14ac:dyDescent="0.35">
      <c r="A14" s="70"/>
      <c r="B14" s="71"/>
      <c r="C14" s="72"/>
      <c r="D14" s="73"/>
      <c r="E14" s="73"/>
      <c r="F14" s="74"/>
      <c r="L14" s="74"/>
      <c r="M14" s="74"/>
    </row>
    <row r="15" spans="1:16" s="75" customFormat="1" x14ac:dyDescent="0.35">
      <c r="A15" s="70"/>
      <c r="B15" s="71"/>
      <c r="C15" s="72"/>
      <c r="D15" s="73"/>
      <c r="E15" s="73"/>
      <c r="F15" s="74"/>
      <c r="L15" s="74"/>
      <c r="M15" s="74"/>
    </row>
    <row r="16" spans="1:16" s="75" customFormat="1" x14ac:dyDescent="0.35">
      <c r="A16" s="70"/>
      <c r="B16" s="71"/>
      <c r="C16" s="72"/>
      <c r="D16" s="73"/>
      <c r="E16" s="73"/>
      <c r="F16" s="74"/>
      <c r="L16" s="74"/>
      <c r="M16" s="74"/>
    </row>
    <row r="17" spans="1:13" s="75" customFormat="1" x14ac:dyDescent="0.35">
      <c r="A17" s="70"/>
      <c r="B17" s="71"/>
      <c r="C17" s="72"/>
      <c r="D17" s="73"/>
      <c r="E17" s="73"/>
      <c r="F17" s="74"/>
      <c r="L17" s="74"/>
      <c r="M17" s="74"/>
    </row>
    <row r="18" spans="1:13" s="75" customFormat="1" x14ac:dyDescent="0.35">
      <c r="A18" s="70"/>
      <c r="B18" s="71"/>
      <c r="C18" s="72"/>
      <c r="D18" s="73"/>
      <c r="E18" s="73"/>
      <c r="F18" s="74"/>
      <c r="L18" s="74"/>
      <c r="M18" s="74"/>
    </row>
    <row r="19" spans="1:13" s="75" customFormat="1" x14ac:dyDescent="0.35">
      <c r="A19" s="70"/>
      <c r="B19" s="71"/>
      <c r="C19" s="72"/>
      <c r="D19" s="73"/>
      <c r="E19" s="73"/>
      <c r="F19" s="74"/>
      <c r="L19" s="74"/>
      <c r="M19" s="74"/>
    </row>
    <row r="20" spans="1:13" s="75" customFormat="1" x14ac:dyDescent="0.35">
      <c r="A20" s="70"/>
      <c r="B20" s="71"/>
      <c r="C20" s="72"/>
      <c r="D20" s="73"/>
      <c r="E20" s="73"/>
      <c r="F20" s="74"/>
      <c r="L20" s="74"/>
      <c r="M20" s="74"/>
    </row>
    <row r="21" spans="1:13" s="75" customFormat="1" x14ac:dyDescent="0.35">
      <c r="A21" s="70"/>
      <c r="B21" s="71"/>
      <c r="C21" s="72"/>
      <c r="D21" s="73"/>
      <c r="E21" s="73"/>
      <c r="F21" s="74"/>
      <c r="L21" s="74"/>
      <c r="M21" s="74"/>
    </row>
    <row r="22" spans="1:13" s="75" customFormat="1" x14ac:dyDescent="0.35">
      <c r="A22" s="70"/>
      <c r="B22" s="71"/>
      <c r="C22" s="72"/>
      <c r="D22" s="73"/>
      <c r="E22" s="73"/>
      <c r="F22" s="74"/>
      <c r="L22" s="74"/>
      <c r="M22" s="74"/>
    </row>
    <row r="23" spans="1:13" s="75" customFormat="1" x14ac:dyDescent="0.35">
      <c r="A23" s="70"/>
      <c r="B23" s="71"/>
      <c r="C23" s="72"/>
      <c r="D23" s="73"/>
      <c r="E23" s="73"/>
      <c r="F23" s="74"/>
      <c r="L23" s="74"/>
      <c r="M23" s="74"/>
    </row>
    <row r="24" spans="1:13" s="75" customFormat="1" x14ac:dyDescent="0.35">
      <c r="A24" s="70"/>
      <c r="B24" s="71"/>
      <c r="C24" s="72"/>
      <c r="D24" s="73"/>
      <c r="E24" s="73"/>
      <c r="F24" s="74"/>
      <c r="L24" s="74"/>
      <c r="M24" s="74"/>
    </row>
    <row r="25" spans="1:13" s="75" customFormat="1" x14ac:dyDescent="0.35">
      <c r="A25" s="70"/>
      <c r="B25" s="71"/>
      <c r="C25" s="72"/>
      <c r="D25" s="73"/>
      <c r="E25" s="73"/>
      <c r="F25" s="74"/>
      <c r="L25" s="74"/>
      <c r="M25" s="74"/>
    </row>
    <row r="26" spans="1:13" s="75" customFormat="1" x14ac:dyDescent="0.35">
      <c r="A26" s="70"/>
      <c r="B26" s="71"/>
      <c r="C26" s="72"/>
      <c r="D26" s="73"/>
      <c r="E26" s="73"/>
      <c r="F26" s="74"/>
      <c r="L26" s="74"/>
      <c r="M26" s="74"/>
    </row>
    <row r="27" spans="1:13" s="75" customFormat="1" x14ac:dyDescent="0.35">
      <c r="A27" s="70"/>
      <c r="B27" s="71"/>
      <c r="C27" s="72"/>
      <c r="D27" s="73"/>
      <c r="E27" s="73"/>
      <c r="F27" s="74"/>
      <c r="L27" s="74"/>
      <c r="M27" s="74"/>
    </row>
    <row r="28" spans="1:13" s="75" customFormat="1" x14ac:dyDescent="0.35">
      <c r="A28" s="70"/>
      <c r="B28" s="71"/>
      <c r="C28" s="72"/>
      <c r="D28" s="73"/>
      <c r="E28" s="73"/>
      <c r="F28" s="74"/>
      <c r="L28" s="74"/>
      <c r="M28" s="74"/>
    </row>
    <row r="29" spans="1:13" s="75" customFormat="1" x14ac:dyDescent="0.35">
      <c r="A29" s="70"/>
      <c r="B29" s="71"/>
      <c r="C29" s="72"/>
      <c r="D29" s="73"/>
      <c r="E29" s="73"/>
      <c r="F29" s="74"/>
      <c r="L29" s="74"/>
      <c r="M29" s="74"/>
    </row>
    <row r="30" spans="1:13" s="75" customFormat="1" x14ac:dyDescent="0.35">
      <c r="A30" s="70"/>
      <c r="B30" s="71"/>
      <c r="C30" s="72"/>
      <c r="D30" s="73"/>
      <c r="E30" s="73"/>
      <c r="F30" s="74"/>
      <c r="L30" s="74"/>
      <c r="M30" s="74"/>
    </row>
    <row r="31" spans="1:13" s="75" customFormat="1" x14ac:dyDescent="0.35">
      <c r="A31" s="70"/>
      <c r="B31" s="71"/>
      <c r="C31" s="72"/>
      <c r="D31" s="73"/>
      <c r="E31" s="73"/>
      <c r="F31" s="74"/>
      <c r="L31" s="74"/>
      <c r="M31" s="74"/>
    </row>
    <row r="32" spans="1:13" s="75" customFormat="1" x14ac:dyDescent="0.35">
      <c r="A32" s="70"/>
      <c r="B32" s="71"/>
      <c r="C32" s="72"/>
      <c r="D32" s="73"/>
      <c r="E32" s="73"/>
      <c r="F32" s="74"/>
      <c r="L32" s="74"/>
      <c r="M32" s="74"/>
    </row>
    <row r="33" spans="1:13" s="75" customFormat="1" x14ac:dyDescent="0.35">
      <c r="A33" s="70"/>
      <c r="B33" s="71"/>
      <c r="C33" s="72"/>
      <c r="D33" s="73"/>
      <c r="E33" s="73"/>
      <c r="F33" s="74"/>
      <c r="L33" s="74"/>
      <c r="M33" s="74"/>
    </row>
    <row r="34" spans="1:13" s="75" customFormat="1" x14ac:dyDescent="0.35">
      <c r="A34" s="70"/>
      <c r="B34" s="71"/>
      <c r="C34" s="72"/>
      <c r="D34" s="73"/>
      <c r="E34" s="73"/>
      <c r="F34" s="74"/>
      <c r="L34" s="74"/>
      <c r="M34" s="74"/>
    </row>
    <row r="35" spans="1:13" s="75" customFormat="1" x14ac:dyDescent="0.35">
      <c r="A35" s="70"/>
      <c r="B35" s="71"/>
      <c r="C35" s="72"/>
      <c r="D35" s="73"/>
      <c r="E35" s="73"/>
      <c r="F35" s="74"/>
      <c r="L35" s="74"/>
      <c r="M35" s="74"/>
    </row>
    <row r="36" spans="1:13" s="75" customFormat="1" x14ac:dyDescent="0.35">
      <c r="A36" s="70"/>
      <c r="B36" s="71"/>
      <c r="C36" s="72"/>
      <c r="D36" s="73"/>
      <c r="E36" s="73"/>
      <c r="F36" s="74"/>
      <c r="L36" s="74"/>
      <c r="M36" s="74"/>
    </row>
    <row r="37" spans="1:13" s="75" customFormat="1" x14ac:dyDescent="0.35">
      <c r="A37" s="70"/>
      <c r="B37" s="71"/>
      <c r="C37" s="72"/>
      <c r="D37" s="73"/>
      <c r="E37" s="73"/>
      <c r="F37" s="74"/>
      <c r="L37" s="74"/>
      <c r="M37" s="74"/>
    </row>
    <row r="38" spans="1:13" s="75" customFormat="1" x14ac:dyDescent="0.35">
      <c r="A38" s="70"/>
      <c r="B38" s="71"/>
      <c r="C38" s="72"/>
      <c r="D38" s="73"/>
      <c r="E38" s="73"/>
      <c r="F38" s="74"/>
      <c r="L38" s="74"/>
      <c r="M38" s="74"/>
    </row>
    <row r="39" spans="1:13" s="75" customFormat="1" x14ac:dyDescent="0.35">
      <c r="A39" s="70"/>
      <c r="B39" s="71"/>
      <c r="C39" s="72"/>
      <c r="D39" s="73"/>
      <c r="E39" s="73"/>
      <c r="F39" s="74"/>
      <c r="L39" s="74"/>
      <c r="M39" s="74"/>
    </row>
    <row r="40" spans="1:13" s="75" customFormat="1" x14ac:dyDescent="0.35">
      <c r="A40" s="70"/>
      <c r="B40" s="71"/>
      <c r="C40" s="72"/>
      <c r="D40" s="73"/>
      <c r="E40" s="73"/>
      <c r="F40" s="74"/>
      <c r="L40" s="74"/>
      <c r="M40" s="74"/>
    </row>
    <row r="41" spans="1:13" s="75" customFormat="1" x14ac:dyDescent="0.35">
      <c r="A41" s="70"/>
      <c r="B41" s="71"/>
      <c r="C41" s="72"/>
      <c r="D41" s="73"/>
      <c r="E41" s="73"/>
      <c r="F41" s="74"/>
      <c r="L41" s="74"/>
      <c r="M41" s="74"/>
    </row>
    <row r="42" spans="1:13" s="75" customFormat="1" x14ac:dyDescent="0.35">
      <c r="A42" s="70"/>
      <c r="B42" s="71"/>
      <c r="C42" s="72"/>
      <c r="D42" s="73"/>
      <c r="E42" s="73"/>
      <c r="F42" s="74"/>
      <c r="L42" s="74"/>
      <c r="M42" s="74"/>
    </row>
    <row r="43" spans="1:13" s="75" customFormat="1" x14ac:dyDescent="0.35">
      <c r="A43" s="70"/>
      <c r="B43" s="71"/>
      <c r="C43" s="72"/>
      <c r="D43" s="73"/>
      <c r="E43" s="73"/>
      <c r="F43" s="74"/>
      <c r="L43" s="74"/>
      <c r="M43" s="74"/>
    </row>
    <row r="44" spans="1:13" s="75" customFormat="1" x14ac:dyDescent="0.35">
      <c r="A44" s="70"/>
      <c r="B44" s="71"/>
      <c r="C44" s="72"/>
      <c r="D44" s="73"/>
      <c r="E44" s="73"/>
      <c r="F44" s="74"/>
      <c r="L44" s="74"/>
      <c r="M44" s="74"/>
    </row>
    <row r="45" spans="1:13" s="75" customFormat="1" x14ac:dyDescent="0.35">
      <c r="A45" s="70"/>
      <c r="B45" s="71"/>
      <c r="C45" s="72"/>
      <c r="D45" s="73"/>
      <c r="E45" s="73"/>
      <c r="F45" s="74"/>
      <c r="L45" s="74"/>
      <c r="M45" s="74"/>
    </row>
    <row r="46" spans="1:13" s="75" customFormat="1" x14ac:dyDescent="0.35">
      <c r="A46" s="70"/>
      <c r="B46" s="71"/>
      <c r="C46" s="72"/>
      <c r="D46" s="73"/>
      <c r="E46" s="73"/>
      <c r="F46" s="74"/>
      <c r="L46" s="74"/>
      <c r="M46" s="74"/>
    </row>
    <row r="47" spans="1:13" s="75" customFormat="1" x14ac:dyDescent="0.35">
      <c r="A47" s="70"/>
      <c r="B47" s="71"/>
      <c r="C47" s="72"/>
      <c r="D47" s="73"/>
      <c r="E47" s="73"/>
      <c r="F47" s="74"/>
      <c r="L47" s="74"/>
      <c r="M47" s="74"/>
    </row>
    <row r="48" spans="1:13" s="75" customFormat="1" x14ac:dyDescent="0.35">
      <c r="A48" s="70"/>
      <c r="B48" s="71"/>
      <c r="C48" s="72"/>
      <c r="D48" s="73"/>
      <c r="E48" s="73"/>
      <c r="F48" s="74"/>
      <c r="L48" s="74"/>
      <c r="M48" s="74"/>
    </row>
    <row r="49" spans="1:13" s="75" customFormat="1" x14ac:dyDescent="0.35">
      <c r="A49" s="70"/>
      <c r="B49" s="71"/>
      <c r="C49" s="72"/>
      <c r="D49" s="73"/>
      <c r="E49" s="73"/>
      <c r="F49" s="74"/>
      <c r="L49" s="74"/>
      <c r="M49" s="74"/>
    </row>
    <row r="50" spans="1:13" s="75" customFormat="1" x14ac:dyDescent="0.35">
      <c r="A50" s="70"/>
      <c r="B50" s="71"/>
      <c r="C50" s="72"/>
      <c r="D50" s="73"/>
      <c r="E50" s="73"/>
      <c r="F50" s="74"/>
      <c r="L50" s="74"/>
      <c r="M50" s="74"/>
    </row>
    <row r="51" spans="1:13" s="75" customFormat="1" x14ac:dyDescent="0.35">
      <c r="A51" s="70"/>
      <c r="B51" s="71"/>
      <c r="C51" s="72"/>
      <c r="D51" s="73"/>
      <c r="E51" s="73"/>
      <c r="F51" s="74"/>
      <c r="L51" s="74"/>
      <c r="M51" s="74"/>
    </row>
    <row r="52" spans="1:13" s="75" customFormat="1" x14ac:dyDescent="0.35">
      <c r="A52" s="70"/>
      <c r="B52" s="71"/>
      <c r="C52" s="72"/>
      <c r="D52" s="73"/>
      <c r="E52" s="73"/>
      <c r="F52" s="74"/>
      <c r="L52" s="74"/>
      <c r="M52" s="74"/>
    </row>
    <row r="53" spans="1:13" s="75" customFormat="1" x14ac:dyDescent="0.35">
      <c r="A53" s="70"/>
      <c r="B53" s="71"/>
      <c r="C53" s="72"/>
      <c r="D53" s="73"/>
      <c r="E53" s="73"/>
      <c r="F53" s="74"/>
      <c r="L53" s="74"/>
      <c r="M53" s="74"/>
    </row>
    <row r="54" spans="1:13" s="75" customFormat="1" x14ac:dyDescent="0.35">
      <c r="A54" s="70"/>
      <c r="B54" s="71"/>
      <c r="C54" s="72"/>
      <c r="D54" s="73"/>
      <c r="E54" s="73"/>
      <c r="F54" s="74"/>
      <c r="L54" s="74"/>
      <c r="M54" s="74"/>
    </row>
    <row r="55" spans="1:13" s="75" customFormat="1" x14ac:dyDescent="0.35">
      <c r="A55" s="70"/>
      <c r="B55" s="71"/>
      <c r="C55" s="72"/>
      <c r="D55" s="73"/>
      <c r="E55" s="73"/>
      <c r="F55" s="74"/>
      <c r="L55" s="74"/>
      <c r="M55" s="74"/>
    </row>
    <row r="56" spans="1:13" s="75" customFormat="1" x14ac:dyDescent="0.35">
      <c r="A56" s="70"/>
      <c r="B56" s="71"/>
      <c r="C56" s="72"/>
      <c r="D56" s="73"/>
      <c r="E56" s="73"/>
      <c r="F56" s="74"/>
      <c r="L56" s="74"/>
      <c r="M56" s="74"/>
    </row>
    <row r="57" spans="1:13" s="75" customFormat="1" x14ac:dyDescent="0.35">
      <c r="A57" s="70"/>
      <c r="B57" s="71"/>
      <c r="C57" s="72"/>
      <c r="D57" s="73"/>
      <c r="E57" s="73"/>
      <c r="F57" s="74"/>
      <c r="L57" s="74"/>
      <c r="M57" s="74"/>
    </row>
    <row r="58" spans="1:13" s="75" customFormat="1" x14ac:dyDescent="0.35">
      <c r="A58" s="70"/>
      <c r="B58" s="71"/>
      <c r="C58" s="72"/>
      <c r="D58" s="73"/>
      <c r="E58" s="73"/>
      <c r="F58" s="74"/>
      <c r="L58" s="74"/>
      <c r="M58" s="74"/>
    </row>
    <row r="59" spans="1:13" s="75" customFormat="1" x14ac:dyDescent="0.35">
      <c r="A59" s="70"/>
      <c r="B59" s="71"/>
      <c r="C59" s="72"/>
      <c r="D59" s="73"/>
      <c r="E59" s="73"/>
      <c r="F59" s="74"/>
      <c r="L59" s="74"/>
      <c r="M59" s="74"/>
    </row>
    <row r="60" spans="1:13" s="75" customFormat="1" x14ac:dyDescent="0.35">
      <c r="A60" s="70"/>
      <c r="B60" s="71"/>
      <c r="C60" s="72"/>
      <c r="D60" s="73"/>
      <c r="E60" s="73"/>
      <c r="F60" s="74"/>
      <c r="L60" s="74"/>
      <c r="M60" s="74"/>
    </row>
    <row r="61" spans="1:13" s="75" customFormat="1" x14ac:dyDescent="0.35">
      <c r="A61" s="70"/>
      <c r="B61" s="71"/>
      <c r="C61" s="72"/>
      <c r="D61" s="73"/>
      <c r="E61" s="73"/>
      <c r="F61" s="74"/>
      <c r="L61" s="74"/>
      <c r="M61" s="74"/>
    </row>
    <row r="62" spans="1:13" s="75" customFormat="1" x14ac:dyDescent="0.35">
      <c r="A62" s="70"/>
      <c r="B62" s="71"/>
      <c r="C62" s="72"/>
      <c r="D62" s="73"/>
      <c r="E62" s="73"/>
      <c r="F62" s="74"/>
      <c r="L62" s="74"/>
      <c r="M62" s="74"/>
    </row>
    <row r="63" spans="1:13" s="75" customFormat="1" x14ac:dyDescent="0.35">
      <c r="A63" s="70"/>
      <c r="B63" s="71"/>
      <c r="C63" s="72"/>
      <c r="D63" s="73"/>
      <c r="E63" s="73"/>
      <c r="F63" s="74"/>
      <c r="L63" s="74"/>
      <c r="M63" s="74"/>
    </row>
    <row r="64" spans="1:13" s="75" customFormat="1" x14ac:dyDescent="0.35">
      <c r="A64" s="70"/>
      <c r="B64" s="71"/>
      <c r="C64" s="72"/>
      <c r="D64" s="73"/>
      <c r="E64" s="73"/>
      <c r="F64" s="74"/>
      <c r="L64" s="74"/>
      <c r="M64" s="74"/>
    </row>
    <row r="65" spans="1:13" s="75" customFormat="1" x14ac:dyDescent="0.35">
      <c r="A65" s="70"/>
      <c r="B65" s="71"/>
      <c r="C65" s="72"/>
      <c r="D65" s="73"/>
      <c r="E65" s="73"/>
      <c r="F65" s="74"/>
      <c r="L65" s="74"/>
      <c r="M65" s="74"/>
    </row>
    <row r="66" spans="1:13" s="75" customFormat="1" x14ac:dyDescent="0.35">
      <c r="A66" s="70"/>
      <c r="B66" s="71"/>
      <c r="C66" s="72"/>
      <c r="D66" s="73"/>
      <c r="E66" s="73"/>
      <c r="F66" s="74"/>
      <c r="L66" s="74"/>
      <c r="M66" s="74"/>
    </row>
    <row r="67" spans="1:13" s="75" customFormat="1" x14ac:dyDescent="0.35">
      <c r="A67" s="70"/>
      <c r="B67" s="71"/>
      <c r="C67" s="72"/>
      <c r="D67" s="73"/>
      <c r="E67" s="73"/>
      <c r="F67" s="74"/>
      <c r="L67" s="74"/>
      <c r="M67" s="74"/>
    </row>
    <row r="68" spans="1:13" s="75" customFormat="1" x14ac:dyDescent="0.35">
      <c r="A68" s="70"/>
      <c r="B68" s="71"/>
      <c r="C68" s="72"/>
      <c r="D68" s="73"/>
      <c r="E68" s="73"/>
      <c r="F68" s="74"/>
      <c r="L68" s="74"/>
      <c r="M68" s="74"/>
    </row>
    <row r="69" spans="1:13" s="75" customFormat="1" x14ac:dyDescent="0.35">
      <c r="A69" s="70"/>
      <c r="B69" s="71"/>
      <c r="C69" s="72"/>
      <c r="D69" s="73"/>
      <c r="E69" s="73"/>
      <c r="F69" s="74"/>
      <c r="L69" s="74"/>
      <c r="M69" s="74"/>
    </row>
    <row r="70" spans="1:13" s="75" customFormat="1" x14ac:dyDescent="0.35">
      <c r="A70" s="70"/>
      <c r="B70" s="71"/>
      <c r="C70" s="72"/>
      <c r="D70" s="73"/>
      <c r="E70" s="73"/>
      <c r="F70" s="74"/>
      <c r="L70" s="74"/>
      <c r="M70" s="74"/>
    </row>
    <row r="71" spans="1:13" s="75" customFormat="1" x14ac:dyDescent="0.35">
      <c r="A71" s="70"/>
      <c r="B71" s="71"/>
      <c r="C71" s="72"/>
      <c r="D71" s="73"/>
      <c r="E71" s="73"/>
      <c r="F71" s="74"/>
      <c r="L71" s="74"/>
      <c r="M71" s="74"/>
    </row>
    <row r="72" spans="1:13" s="75" customFormat="1" x14ac:dyDescent="0.35">
      <c r="A72" s="70"/>
      <c r="B72" s="71"/>
      <c r="C72" s="72"/>
      <c r="D72" s="73"/>
      <c r="E72" s="73"/>
      <c r="F72" s="74"/>
      <c r="L72" s="74"/>
      <c r="M72" s="74"/>
    </row>
    <row r="73" spans="1:13" s="75" customFormat="1" x14ac:dyDescent="0.35">
      <c r="A73" s="70"/>
      <c r="B73" s="71"/>
      <c r="C73" s="72"/>
      <c r="D73" s="73"/>
      <c r="E73" s="73"/>
      <c r="F73" s="74"/>
      <c r="L73" s="74"/>
      <c r="M73" s="74"/>
    </row>
    <row r="74" spans="1:13" s="75" customFormat="1" x14ac:dyDescent="0.35">
      <c r="A74" s="70"/>
      <c r="B74" s="71"/>
      <c r="C74" s="72"/>
      <c r="D74" s="73"/>
      <c r="E74" s="73"/>
      <c r="F74" s="74"/>
      <c r="L74" s="74"/>
      <c r="M74" s="74"/>
    </row>
    <row r="75" spans="1:13" s="75" customFormat="1" x14ac:dyDescent="0.35">
      <c r="A75" s="70"/>
      <c r="B75" s="71"/>
      <c r="C75" s="72"/>
      <c r="D75" s="73"/>
      <c r="E75" s="73"/>
      <c r="F75" s="74"/>
      <c r="L75" s="74"/>
      <c r="M75" s="74"/>
    </row>
    <row r="76" spans="1:13" s="75" customFormat="1" x14ac:dyDescent="0.35">
      <c r="A76" s="70"/>
      <c r="B76" s="71"/>
      <c r="C76" s="72"/>
      <c r="D76" s="73"/>
      <c r="E76" s="73"/>
      <c r="F76" s="74"/>
      <c r="L76" s="74"/>
      <c r="M76" s="74"/>
    </row>
    <row r="77" spans="1:13" s="75" customFormat="1" x14ac:dyDescent="0.35">
      <c r="A77" s="70"/>
      <c r="B77" s="71"/>
      <c r="C77" s="72"/>
      <c r="D77" s="73"/>
      <c r="E77" s="73"/>
      <c r="F77" s="74"/>
      <c r="L77" s="74"/>
      <c r="M77" s="74"/>
    </row>
    <row r="78" spans="1:13" s="75" customFormat="1" x14ac:dyDescent="0.35">
      <c r="A78" s="70"/>
      <c r="B78" s="71"/>
      <c r="C78" s="72"/>
      <c r="D78" s="73"/>
      <c r="E78" s="73"/>
      <c r="F78" s="74"/>
      <c r="L78" s="74"/>
      <c r="M78" s="74"/>
    </row>
    <row r="79" spans="1:13" s="75" customFormat="1" x14ac:dyDescent="0.35">
      <c r="A79" s="70"/>
      <c r="B79" s="71"/>
      <c r="C79" s="72"/>
      <c r="D79" s="73"/>
      <c r="E79" s="73"/>
      <c r="F79" s="74"/>
      <c r="L79" s="74"/>
      <c r="M79" s="74"/>
    </row>
    <row r="80" spans="1:13" s="75" customFormat="1" x14ac:dyDescent="0.35">
      <c r="A80" s="70"/>
      <c r="B80" s="71"/>
      <c r="C80" s="72"/>
      <c r="D80" s="73"/>
      <c r="E80" s="73"/>
      <c r="F80" s="74"/>
      <c r="L80" s="74"/>
      <c r="M80" s="74"/>
    </row>
    <row r="81" spans="1:13" s="75" customFormat="1" x14ac:dyDescent="0.35">
      <c r="A81" s="70"/>
      <c r="B81" s="71"/>
      <c r="C81" s="72"/>
      <c r="D81" s="73"/>
      <c r="E81" s="73"/>
      <c r="F81" s="74"/>
      <c r="L81" s="74"/>
      <c r="M81" s="74"/>
    </row>
    <row r="82" spans="1:13" s="75" customFormat="1" x14ac:dyDescent="0.35">
      <c r="A82" s="70"/>
      <c r="B82" s="71"/>
      <c r="C82" s="72"/>
      <c r="D82" s="73"/>
      <c r="E82" s="73"/>
      <c r="F82" s="74"/>
      <c r="L82" s="74"/>
      <c r="M82" s="74"/>
    </row>
    <row r="83" spans="1:13" s="75" customFormat="1" x14ac:dyDescent="0.35">
      <c r="A83" s="70"/>
      <c r="B83" s="71"/>
      <c r="C83" s="72"/>
      <c r="D83" s="73"/>
      <c r="E83" s="73"/>
      <c r="F83" s="74"/>
      <c r="L83" s="74"/>
      <c r="M83" s="74"/>
    </row>
    <row r="84" spans="1:13" s="75" customFormat="1" x14ac:dyDescent="0.35">
      <c r="A84" s="70"/>
      <c r="B84" s="71"/>
      <c r="C84" s="72"/>
      <c r="D84" s="73"/>
      <c r="E84" s="73"/>
      <c r="F84" s="74"/>
      <c r="L84" s="74"/>
      <c r="M84" s="74"/>
    </row>
    <row r="85" spans="1:13" s="75" customFormat="1" x14ac:dyDescent="0.35">
      <c r="A85" s="70"/>
      <c r="B85" s="71"/>
      <c r="C85" s="72"/>
      <c r="D85" s="73"/>
      <c r="E85" s="73"/>
      <c r="F85" s="74"/>
      <c r="L85" s="74"/>
      <c r="M85" s="74"/>
    </row>
    <row r="86" spans="1:13" s="75" customFormat="1" x14ac:dyDescent="0.35">
      <c r="A86" s="70"/>
      <c r="B86" s="71"/>
      <c r="C86" s="72"/>
      <c r="D86" s="73"/>
      <c r="E86" s="73"/>
      <c r="F86" s="74"/>
      <c r="L86" s="74"/>
      <c r="M86" s="74"/>
    </row>
    <row r="87" spans="1:13" s="75" customFormat="1" x14ac:dyDescent="0.35">
      <c r="A87" s="70"/>
      <c r="B87" s="71"/>
      <c r="C87" s="72"/>
      <c r="D87" s="73"/>
      <c r="E87" s="73"/>
      <c r="F87" s="74"/>
      <c r="L87" s="74"/>
      <c r="M87" s="74"/>
    </row>
    <row r="88" spans="1:13" s="75" customFormat="1" x14ac:dyDescent="0.35">
      <c r="A88" s="70"/>
      <c r="B88" s="71"/>
      <c r="C88" s="72"/>
      <c r="D88" s="73"/>
      <c r="E88" s="73"/>
      <c r="F88" s="74"/>
      <c r="L88" s="74"/>
      <c r="M88" s="74"/>
    </row>
    <row r="89" spans="1:13" s="75" customFormat="1" x14ac:dyDescent="0.35">
      <c r="A89" s="70"/>
      <c r="B89" s="71"/>
      <c r="C89" s="72"/>
      <c r="D89" s="73"/>
      <c r="E89" s="73"/>
      <c r="F89" s="74"/>
      <c r="L89" s="74"/>
      <c r="M89" s="74"/>
    </row>
    <row r="90" spans="1:13" s="75" customFormat="1" x14ac:dyDescent="0.35">
      <c r="A90" s="70"/>
      <c r="B90" s="71"/>
      <c r="C90" s="72"/>
      <c r="D90" s="73"/>
      <c r="E90" s="73"/>
      <c r="F90" s="74"/>
      <c r="L90" s="74"/>
      <c r="M90" s="74"/>
    </row>
    <row r="91" spans="1:13" s="75" customFormat="1" x14ac:dyDescent="0.35">
      <c r="A91" s="70"/>
      <c r="B91" s="71"/>
      <c r="C91" s="72"/>
      <c r="D91" s="73"/>
      <c r="E91" s="73"/>
      <c r="F91" s="74"/>
      <c r="L91" s="74"/>
      <c r="M91" s="74"/>
    </row>
    <row r="92" spans="1:13" s="75" customFormat="1" x14ac:dyDescent="0.35">
      <c r="A92" s="70"/>
      <c r="B92" s="71"/>
      <c r="C92" s="72"/>
      <c r="D92" s="73"/>
      <c r="E92" s="73"/>
      <c r="F92" s="74"/>
      <c r="L92" s="74"/>
      <c r="M92" s="74"/>
    </row>
    <row r="93" spans="1:13" s="75" customFormat="1" x14ac:dyDescent="0.35">
      <c r="A93" s="70"/>
      <c r="B93" s="71"/>
      <c r="C93" s="72"/>
      <c r="D93" s="73"/>
      <c r="E93" s="73"/>
      <c r="F93" s="74"/>
      <c r="L93" s="74"/>
      <c r="M93" s="74"/>
    </row>
    <row r="94" spans="1:13" s="75" customFormat="1" x14ac:dyDescent="0.35">
      <c r="A94" s="70"/>
      <c r="B94" s="71"/>
      <c r="C94" s="72"/>
      <c r="D94" s="73"/>
      <c r="E94" s="73"/>
      <c r="F94" s="74"/>
      <c r="L94" s="74"/>
      <c r="M94" s="74"/>
    </row>
    <row r="95" spans="1:13" s="75" customFormat="1" x14ac:dyDescent="0.35">
      <c r="A95" s="70"/>
      <c r="B95" s="71"/>
      <c r="C95" s="72"/>
      <c r="D95" s="73"/>
      <c r="E95" s="73"/>
      <c r="F95" s="74"/>
      <c r="L95" s="74"/>
      <c r="M95" s="74"/>
    </row>
    <row r="96" spans="1:13" s="75" customFormat="1" x14ac:dyDescent="0.35">
      <c r="A96" s="70"/>
      <c r="B96" s="71"/>
      <c r="C96" s="72"/>
      <c r="D96" s="73"/>
      <c r="E96" s="73"/>
      <c r="F96" s="74"/>
      <c r="L96" s="74"/>
      <c r="M96" s="74"/>
    </row>
    <row r="97" spans="1:13" s="75" customFormat="1" x14ac:dyDescent="0.35">
      <c r="A97" s="70"/>
      <c r="B97" s="71"/>
      <c r="C97" s="72"/>
      <c r="D97" s="73"/>
      <c r="E97" s="73"/>
      <c r="F97" s="74"/>
      <c r="L97" s="74"/>
      <c r="M97" s="74"/>
    </row>
    <row r="98" spans="1:13" s="75" customFormat="1" x14ac:dyDescent="0.35">
      <c r="A98" s="70"/>
      <c r="B98" s="71"/>
      <c r="C98" s="72"/>
      <c r="D98" s="73"/>
      <c r="E98" s="73"/>
      <c r="F98" s="74"/>
      <c r="L98" s="74"/>
      <c r="M98" s="74"/>
    </row>
    <row r="99" spans="1:13" s="75" customFormat="1" x14ac:dyDescent="0.35">
      <c r="A99" s="70"/>
      <c r="B99" s="71"/>
      <c r="C99" s="72"/>
      <c r="D99" s="73"/>
      <c r="E99" s="73"/>
      <c r="F99" s="74"/>
      <c r="L99" s="74"/>
      <c r="M99" s="74"/>
    </row>
    <row r="100" spans="1:13" s="75" customFormat="1" x14ac:dyDescent="0.35">
      <c r="A100" s="70"/>
      <c r="B100" s="71"/>
      <c r="C100" s="72"/>
      <c r="D100" s="73"/>
      <c r="E100" s="73"/>
      <c r="F100" s="74"/>
      <c r="L100" s="74"/>
      <c r="M100" s="74"/>
    </row>
    <row r="101" spans="1:13" s="75" customFormat="1" x14ac:dyDescent="0.35">
      <c r="A101" s="70"/>
      <c r="B101" s="71"/>
      <c r="C101" s="72"/>
      <c r="D101" s="73"/>
      <c r="E101" s="73"/>
      <c r="F101" s="74"/>
      <c r="L101" s="74"/>
      <c r="M101" s="74"/>
    </row>
    <row r="102" spans="1:13" s="75" customFormat="1" x14ac:dyDescent="0.35">
      <c r="A102" s="70"/>
      <c r="B102" s="71"/>
      <c r="C102" s="72"/>
      <c r="D102" s="73"/>
      <c r="E102" s="73"/>
      <c r="F102" s="74"/>
      <c r="L102" s="74"/>
      <c r="M102" s="74"/>
    </row>
    <row r="103" spans="1:13" s="75" customFormat="1" x14ac:dyDescent="0.35">
      <c r="A103" s="70"/>
      <c r="B103" s="71"/>
      <c r="C103" s="72"/>
      <c r="D103" s="73"/>
      <c r="E103" s="73"/>
      <c r="F103" s="74"/>
      <c r="L103" s="74"/>
      <c r="M103" s="74"/>
    </row>
    <row r="104" spans="1:13" s="75" customFormat="1" x14ac:dyDescent="0.35">
      <c r="A104" s="70"/>
      <c r="B104" s="71"/>
      <c r="C104" s="72"/>
      <c r="D104" s="73"/>
      <c r="E104" s="73"/>
      <c r="F104" s="74"/>
      <c r="L104" s="74"/>
      <c r="M104" s="74"/>
    </row>
    <row r="105" spans="1:13" s="75" customFormat="1" x14ac:dyDescent="0.35">
      <c r="A105" s="70"/>
      <c r="B105" s="71"/>
      <c r="C105" s="72"/>
      <c r="D105" s="73"/>
      <c r="E105" s="73"/>
      <c r="F105" s="74"/>
      <c r="L105" s="74"/>
      <c r="M105" s="74"/>
    </row>
    <row r="106" spans="1:13" s="75" customFormat="1" x14ac:dyDescent="0.35">
      <c r="A106" s="70"/>
      <c r="B106" s="71"/>
      <c r="C106" s="72"/>
      <c r="D106" s="73"/>
      <c r="E106" s="73"/>
      <c r="F106" s="74"/>
      <c r="L106" s="74"/>
      <c r="M106" s="74"/>
    </row>
    <row r="107" spans="1:13" s="75" customFormat="1" x14ac:dyDescent="0.35">
      <c r="A107" s="70"/>
      <c r="B107" s="71"/>
      <c r="C107" s="72"/>
      <c r="D107" s="73"/>
      <c r="E107" s="73"/>
      <c r="F107" s="74"/>
      <c r="L107" s="74"/>
      <c r="M107" s="74"/>
    </row>
    <row r="108" spans="1:13" s="75" customFormat="1" x14ac:dyDescent="0.35">
      <c r="A108" s="70"/>
      <c r="B108" s="71"/>
      <c r="C108" s="72"/>
      <c r="D108" s="73"/>
      <c r="E108" s="73"/>
      <c r="F108" s="74"/>
      <c r="L108" s="74"/>
      <c r="M108" s="74"/>
    </row>
    <row r="109" spans="1:13" s="75" customFormat="1" x14ac:dyDescent="0.35">
      <c r="A109" s="70"/>
      <c r="B109" s="71"/>
      <c r="C109" s="72"/>
      <c r="D109" s="73"/>
      <c r="E109" s="73"/>
      <c r="F109" s="74"/>
      <c r="L109" s="74"/>
      <c r="M109" s="74"/>
    </row>
    <row r="110" spans="1:13" s="75" customFormat="1" x14ac:dyDescent="0.35">
      <c r="A110" s="70"/>
      <c r="B110" s="71"/>
      <c r="C110" s="72"/>
      <c r="D110" s="73"/>
      <c r="E110" s="73"/>
      <c r="F110" s="74"/>
      <c r="L110" s="74"/>
      <c r="M110" s="74"/>
    </row>
    <row r="111" spans="1:13" s="75" customFormat="1" x14ac:dyDescent="0.35">
      <c r="A111" s="70"/>
      <c r="B111" s="71"/>
      <c r="C111" s="72"/>
      <c r="D111" s="73"/>
      <c r="E111" s="73"/>
      <c r="F111" s="74"/>
      <c r="L111" s="74"/>
      <c r="M111" s="74"/>
    </row>
    <row r="112" spans="1:13" s="75" customFormat="1" x14ac:dyDescent="0.35">
      <c r="A112" s="70"/>
      <c r="B112" s="71"/>
      <c r="C112" s="72"/>
      <c r="D112" s="73"/>
      <c r="E112" s="73"/>
      <c r="F112" s="74"/>
      <c r="L112" s="74"/>
      <c r="M112" s="74"/>
    </row>
    <row r="113" spans="1:13" s="75" customFormat="1" x14ac:dyDescent="0.35">
      <c r="A113" s="70"/>
      <c r="B113" s="71"/>
      <c r="C113" s="72"/>
      <c r="D113" s="73"/>
      <c r="E113" s="73"/>
      <c r="F113" s="74"/>
      <c r="L113" s="74"/>
      <c r="M113" s="74"/>
    </row>
    <row r="114" spans="1:13" s="75" customFormat="1" x14ac:dyDescent="0.35">
      <c r="A114" s="70"/>
      <c r="B114" s="71"/>
      <c r="C114" s="72"/>
      <c r="D114" s="73"/>
      <c r="E114" s="73"/>
      <c r="F114" s="74"/>
      <c r="L114" s="74"/>
      <c r="M114" s="74"/>
    </row>
    <row r="115" spans="1:13" s="75" customFormat="1" x14ac:dyDescent="0.35">
      <c r="A115" s="70"/>
      <c r="B115" s="71"/>
      <c r="C115" s="72"/>
      <c r="D115" s="73"/>
      <c r="E115" s="73"/>
      <c r="F115" s="74"/>
      <c r="L115" s="74"/>
      <c r="M115" s="74"/>
    </row>
    <row r="116" spans="1:13" s="75" customFormat="1" x14ac:dyDescent="0.35">
      <c r="A116" s="70"/>
      <c r="B116" s="71"/>
      <c r="C116" s="72"/>
      <c r="D116" s="73"/>
      <c r="E116" s="73"/>
      <c r="F116" s="74"/>
      <c r="L116" s="74"/>
      <c r="M116" s="74"/>
    </row>
    <row r="117" spans="1:13" s="75" customFormat="1" x14ac:dyDescent="0.35">
      <c r="A117" s="70"/>
      <c r="B117" s="71"/>
      <c r="C117" s="72"/>
      <c r="D117" s="73"/>
      <c r="E117" s="73"/>
      <c r="F117" s="74"/>
      <c r="L117" s="74"/>
      <c r="M117" s="74"/>
    </row>
    <row r="118" spans="1:13" s="75" customFormat="1" x14ac:dyDescent="0.35">
      <c r="A118" s="70"/>
      <c r="B118" s="71"/>
      <c r="C118" s="72"/>
      <c r="D118" s="73"/>
      <c r="E118" s="73"/>
      <c r="F118" s="74"/>
      <c r="L118" s="74"/>
      <c r="M118" s="74"/>
    </row>
    <row r="119" spans="1:13" s="75" customFormat="1" x14ac:dyDescent="0.35">
      <c r="A119" s="70"/>
      <c r="B119" s="71"/>
      <c r="C119" s="72"/>
      <c r="D119" s="73"/>
      <c r="E119" s="73"/>
      <c r="F119" s="74"/>
      <c r="L119" s="74"/>
      <c r="M119" s="74"/>
    </row>
    <row r="120" spans="1:13" s="75" customFormat="1" x14ac:dyDescent="0.35">
      <c r="A120" s="70"/>
      <c r="B120" s="71"/>
      <c r="C120" s="72"/>
      <c r="D120" s="73"/>
      <c r="E120" s="73"/>
      <c r="F120" s="74"/>
      <c r="L120" s="74"/>
      <c r="M120" s="74"/>
    </row>
    <row r="121" spans="1:13" s="75" customFormat="1" x14ac:dyDescent="0.35">
      <c r="A121" s="70"/>
      <c r="B121" s="71"/>
      <c r="C121" s="72"/>
      <c r="D121" s="73"/>
      <c r="E121" s="73"/>
      <c r="F121" s="74"/>
      <c r="L121" s="74"/>
      <c r="M121" s="74"/>
    </row>
    <row r="122" spans="1:13" s="75" customFormat="1" x14ac:dyDescent="0.35">
      <c r="A122" s="70"/>
      <c r="B122" s="71"/>
      <c r="C122" s="72"/>
      <c r="D122" s="73"/>
      <c r="E122" s="73"/>
      <c r="F122" s="74"/>
      <c r="L122" s="74"/>
      <c r="M122" s="74"/>
    </row>
    <row r="123" spans="1:13" s="75" customFormat="1" x14ac:dyDescent="0.35">
      <c r="A123" s="70"/>
      <c r="B123" s="71"/>
      <c r="C123" s="72"/>
      <c r="D123" s="73"/>
      <c r="E123" s="73"/>
      <c r="F123" s="74"/>
      <c r="L123" s="74"/>
      <c r="M123" s="74"/>
    </row>
    <row r="124" spans="1:13" s="75" customFormat="1" x14ac:dyDescent="0.35">
      <c r="A124" s="70"/>
      <c r="B124" s="71"/>
      <c r="C124" s="72"/>
      <c r="D124" s="73"/>
      <c r="E124" s="73"/>
      <c r="F124" s="74"/>
      <c r="L124" s="74"/>
      <c r="M124" s="74"/>
    </row>
    <row r="125" spans="1:13" s="75" customFormat="1" x14ac:dyDescent="0.35">
      <c r="A125" s="70"/>
      <c r="B125" s="71"/>
      <c r="C125" s="72"/>
      <c r="D125" s="73"/>
      <c r="E125" s="73"/>
      <c r="F125" s="74"/>
      <c r="L125" s="74"/>
      <c r="M125" s="74"/>
    </row>
    <row r="126" spans="1:13" s="75" customFormat="1" x14ac:dyDescent="0.35">
      <c r="A126" s="70"/>
      <c r="B126" s="71"/>
      <c r="C126" s="72"/>
      <c r="D126" s="73"/>
      <c r="E126" s="73"/>
      <c r="F126" s="74"/>
      <c r="L126" s="74"/>
      <c r="M126" s="74"/>
    </row>
    <row r="127" spans="1:13" s="75" customFormat="1" x14ac:dyDescent="0.35">
      <c r="A127" s="70"/>
      <c r="B127" s="71"/>
      <c r="C127" s="72"/>
      <c r="D127" s="73"/>
      <c r="E127" s="73"/>
      <c r="F127" s="74"/>
      <c r="L127" s="74"/>
      <c r="M127" s="74"/>
    </row>
    <row r="128" spans="1:13" s="75" customFormat="1" x14ac:dyDescent="0.35">
      <c r="A128" s="70"/>
      <c r="B128" s="71"/>
      <c r="C128" s="72"/>
      <c r="D128" s="73"/>
      <c r="E128" s="73"/>
      <c r="F128" s="74"/>
      <c r="L128" s="74"/>
      <c r="M128" s="74"/>
    </row>
    <row r="129" spans="1:13" s="75" customFormat="1" x14ac:dyDescent="0.35">
      <c r="A129" s="70"/>
      <c r="B129" s="71"/>
      <c r="C129" s="72"/>
      <c r="D129" s="73"/>
      <c r="E129" s="73"/>
      <c r="F129" s="74"/>
      <c r="L129" s="74"/>
      <c r="M129" s="74"/>
    </row>
    <row r="130" spans="1:13" s="75" customFormat="1" x14ac:dyDescent="0.35">
      <c r="A130" s="70"/>
      <c r="B130" s="71"/>
      <c r="C130" s="72"/>
      <c r="D130" s="73"/>
      <c r="E130" s="73"/>
      <c r="F130" s="74"/>
      <c r="L130" s="74"/>
      <c r="M130" s="74"/>
    </row>
    <row r="131" spans="1:13" s="75" customFormat="1" x14ac:dyDescent="0.35">
      <c r="A131" s="70"/>
      <c r="B131" s="71"/>
      <c r="C131" s="72"/>
      <c r="D131" s="73"/>
      <c r="E131" s="73"/>
      <c r="F131" s="74"/>
      <c r="L131" s="74"/>
      <c r="M131" s="74"/>
    </row>
    <row r="132" spans="1:13" s="75" customFormat="1" x14ac:dyDescent="0.35">
      <c r="A132" s="70"/>
      <c r="B132" s="71"/>
      <c r="C132" s="72"/>
      <c r="D132" s="73"/>
      <c r="E132" s="73"/>
      <c r="F132" s="74"/>
      <c r="L132" s="74"/>
      <c r="M132" s="74"/>
    </row>
    <row r="133" spans="1:13" s="75" customFormat="1" x14ac:dyDescent="0.35">
      <c r="A133" s="70"/>
      <c r="B133" s="71"/>
      <c r="C133" s="72"/>
      <c r="D133" s="73"/>
      <c r="E133" s="73"/>
      <c r="F133" s="74"/>
      <c r="L133" s="74"/>
      <c r="M133" s="74"/>
    </row>
    <row r="134" spans="1:13" s="75" customFormat="1" x14ac:dyDescent="0.35">
      <c r="A134" s="70"/>
      <c r="B134" s="71"/>
      <c r="C134" s="72"/>
      <c r="D134" s="73"/>
      <c r="E134" s="73"/>
      <c r="F134" s="74"/>
      <c r="L134" s="74"/>
      <c r="M134" s="74"/>
    </row>
    <row r="135" spans="1:13" s="75" customFormat="1" x14ac:dyDescent="0.35">
      <c r="A135" s="70"/>
      <c r="B135" s="71"/>
      <c r="C135" s="72"/>
      <c r="D135" s="73"/>
      <c r="E135" s="73"/>
      <c r="F135" s="74"/>
      <c r="L135" s="74"/>
      <c r="M135" s="74"/>
    </row>
    <row r="136" spans="1:13" s="75" customFormat="1" x14ac:dyDescent="0.35">
      <c r="A136" s="70"/>
      <c r="B136" s="71"/>
      <c r="C136" s="72"/>
      <c r="D136" s="73"/>
      <c r="E136" s="73"/>
      <c r="F136" s="74"/>
      <c r="L136" s="74"/>
      <c r="M136" s="74"/>
    </row>
    <row r="137" spans="1:13" s="75" customFormat="1" x14ac:dyDescent="0.35">
      <c r="A137" s="70"/>
      <c r="B137" s="71"/>
      <c r="C137" s="72"/>
      <c r="D137" s="73"/>
      <c r="E137" s="73"/>
      <c r="F137" s="74"/>
      <c r="L137" s="74"/>
      <c r="M137" s="74"/>
    </row>
    <row r="138" spans="1:13" s="75" customFormat="1" x14ac:dyDescent="0.35">
      <c r="A138" s="70"/>
      <c r="B138" s="71"/>
      <c r="C138" s="72"/>
      <c r="D138" s="73"/>
      <c r="E138" s="73"/>
      <c r="F138" s="74"/>
      <c r="L138" s="74"/>
      <c r="M138" s="74"/>
    </row>
    <row r="139" spans="1:13" s="75" customFormat="1" x14ac:dyDescent="0.35">
      <c r="A139" s="70"/>
      <c r="B139" s="71"/>
      <c r="C139" s="72"/>
      <c r="D139" s="73"/>
      <c r="E139" s="73"/>
      <c r="F139" s="74"/>
      <c r="L139" s="74"/>
      <c r="M139" s="74"/>
    </row>
    <row r="140" spans="1:13" s="75" customFormat="1" x14ac:dyDescent="0.35">
      <c r="A140" s="70"/>
      <c r="B140" s="71"/>
      <c r="C140" s="72"/>
      <c r="D140" s="73"/>
      <c r="E140" s="73"/>
      <c r="F140" s="74"/>
      <c r="L140" s="74"/>
      <c r="M140" s="74"/>
    </row>
    <row r="141" spans="1:13" s="75" customFormat="1" x14ac:dyDescent="0.35">
      <c r="A141" s="70"/>
      <c r="B141" s="71"/>
      <c r="C141" s="72"/>
      <c r="D141" s="73"/>
      <c r="E141" s="73"/>
      <c r="F141" s="74"/>
      <c r="L141" s="74"/>
      <c r="M141" s="74"/>
    </row>
    <row r="142" spans="1:13" s="75" customFormat="1" x14ac:dyDescent="0.35">
      <c r="A142" s="70"/>
      <c r="B142" s="71"/>
      <c r="C142" s="72"/>
      <c r="D142" s="73"/>
      <c r="E142" s="73"/>
      <c r="F142" s="74"/>
      <c r="L142" s="74"/>
      <c r="M142" s="74"/>
    </row>
    <row r="143" spans="1:13" s="75" customFormat="1" x14ac:dyDescent="0.35">
      <c r="A143" s="70"/>
      <c r="B143" s="71"/>
      <c r="C143" s="72"/>
      <c r="D143" s="73"/>
      <c r="E143" s="73"/>
      <c r="F143" s="74"/>
      <c r="L143" s="74"/>
      <c r="M143" s="74"/>
    </row>
    <row r="144" spans="1:13" s="75" customFormat="1" x14ac:dyDescent="0.35">
      <c r="A144" s="70"/>
      <c r="B144" s="71"/>
      <c r="C144" s="72"/>
      <c r="D144" s="73"/>
      <c r="E144" s="73"/>
      <c r="F144" s="74"/>
      <c r="L144" s="74"/>
      <c r="M144" s="74"/>
    </row>
    <row r="145" spans="1:13" s="75" customFormat="1" x14ac:dyDescent="0.35">
      <c r="A145" s="70"/>
      <c r="B145" s="71"/>
      <c r="C145" s="72"/>
      <c r="D145" s="73"/>
      <c r="E145" s="73"/>
      <c r="F145" s="74"/>
      <c r="L145" s="74"/>
      <c r="M145" s="74"/>
    </row>
    <row r="146" spans="1:13" s="75" customFormat="1" x14ac:dyDescent="0.35">
      <c r="A146" s="70"/>
      <c r="B146" s="71"/>
      <c r="C146" s="72"/>
      <c r="D146" s="73"/>
      <c r="E146" s="73"/>
      <c r="F146" s="74"/>
      <c r="L146" s="74"/>
      <c r="M146" s="74"/>
    </row>
    <row r="147" spans="1:13" s="75" customFormat="1" x14ac:dyDescent="0.35">
      <c r="A147" s="70"/>
      <c r="B147" s="71"/>
      <c r="C147" s="72"/>
      <c r="D147" s="73"/>
      <c r="E147" s="73"/>
      <c r="F147" s="74"/>
      <c r="L147" s="74"/>
      <c r="M147" s="74"/>
    </row>
    <row r="148" spans="1:13" s="75" customFormat="1" x14ac:dyDescent="0.35">
      <c r="A148" s="70"/>
      <c r="B148" s="71"/>
      <c r="C148" s="72"/>
      <c r="D148" s="73"/>
      <c r="E148" s="73"/>
      <c r="F148" s="74"/>
      <c r="L148" s="74"/>
      <c r="M148" s="74"/>
    </row>
    <row r="149" spans="1:13" s="75" customFormat="1" x14ac:dyDescent="0.35">
      <c r="A149" s="70"/>
      <c r="B149" s="71"/>
      <c r="C149" s="72"/>
      <c r="D149" s="73"/>
      <c r="E149" s="73"/>
      <c r="F149" s="74"/>
      <c r="L149" s="74"/>
      <c r="M149" s="74"/>
    </row>
    <row r="150" spans="1:13" s="75" customFormat="1" x14ac:dyDescent="0.35">
      <c r="A150" s="70"/>
      <c r="B150" s="71"/>
      <c r="C150" s="72"/>
      <c r="D150" s="73"/>
      <c r="E150" s="73"/>
      <c r="F150" s="74"/>
      <c r="L150" s="74"/>
      <c r="M150" s="74"/>
    </row>
    <row r="151" spans="1:13" s="75" customFormat="1" x14ac:dyDescent="0.35">
      <c r="A151" s="70"/>
      <c r="B151" s="71"/>
      <c r="C151" s="72"/>
      <c r="D151" s="73"/>
      <c r="E151" s="73"/>
      <c r="F151" s="74"/>
      <c r="L151" s="74"/>
      <c r="M151" s="74"/>
    </row>
    <row r="152" spans="1:13" s="75" customFormat="1" x14ac:dyDescent="0.35">
      <c r="A152" s="70"/>
      <c r="B152" s="71"/>
      <c r="C152" s="72"/>
      <c r="D152" s="73"/>
      <c r="E152" s="73"/>
      <c r="F152" s="74"/>
      <c r="L152" s="74"/>
      <c r="M152" s="74"/>
    </row>
    <row r="153" spans="1:13" s="75" customFormat="1" x14ac:dyDescent="0.35">
      <c r="A153" s="70"/>
      <c r="B153" s="71"/>
      <c r="C153" s="72"/>
      <c r="D153" s="73"/>
      <c r="E153" s="73"/>
      <c r="F153" s="74"/>
      <c r="L153" s="74"/>
      <c r="M153" s="74"/>
    </row>
    <row r="154" spans="1:13" s="75" customFormat="1" x14ac:dyDescent="0.35">
      <c r="A154" s="70"/>
      <c r="B154" s="71"/>
      <c r="C154" s="72"/>
      <c r="D154" s="73"/>
      <c r="E154" s="73"/>
      <c r="F154" s="74"/>
      <c r="L154" s="74"/>
      <c r="M154" s="74"/>
    </row>
    <row r="155" spans="1:13" s="75" customFormat="1" x14ac:dyDescent="0.35">
      <c r="A155" s="70"/>
      <c r="B155" s="71"/>
      <c r="C155" s="72"/>
      <c r="D155" s="73"/>
      <c r="E155" s="73"/>
      <c r="F155" s="74"/>
      <c r="L155" s="74"/>
      <c r="M155" s="74"/>
    </row>
    <row r="156" spans="1:13" s="75" customFormat="1" x14ac:dyDescent="0.35">
      <c r="A156" s="70"/>
      <c r="B156" s="71"/>
      <c r="C156" s="72"/>
      <c r="D156" s="73"/>
      <c r="E156" s="73"/>
      <c r="F156" s="74"/>
      <c r="L156" s="74"/>
      <c r="M156" s="74"/>
    </row>
    <row r="157" spans="1:13" s="75" customFormat="1" x14ac:dyDescent="0.35">
      <c r="A157" s="70"/>
      <c r="B157" s="71"/>
      <c r="C157" s="72"/>
      <c r="D157" s="73"/>
      <c r="E157" s="73"/>
      <c r="F157" s="74"/>
      <c r="L157" s="74"/>
      <c r="M157" s="74"/>
    </row>
    <row r="158" spans="1:13" s="75" customFormat="1" x14ac:dyDescent="0.35">
      <c r="A158" s="70"/>
      <c r="B158" s="71"/>
      <c r="C158" s="72"/>
      <c r="D158" s="73"/>
      <c r="E158" s="73"/>
      <c r="F158" s="74"/>
      <c r="L158" s="74"/>
      <c r="M158" s="74"/>
    </row>
    <row r="159" spans="1:13" s="75" customFormat="1" x14ac:dyDescent="0.35">
      <c r="A159" s="70"/>
      <c r="B159" s="71"/>
      <c r="C159" s="72"/>
      <c r="D159" s="73"/>
      <c r="E159" s="73"/>
      <c r="F159" s="74"/>
      <c r="L159" s="74"/>
      <c r="M159" s="74"/>
    </row>
    <row r="160" spans="1:13" s="75" customFormat="1" x14ac:dyDescent="0.35">
      <c r="A160" s="70"/>
      <c r="B160" s="71"/>
      <c r="C160" s="72"/>
      <c r="D160" s="73"/>
      <c r="E160" s="73"/>
      <c r="F160" s="74"/>
      <c r="L160" s="74"/>
      <c r="M160" s="74"/>
    </row>
    <row r="161" spans="1:13" s="75" customFormat="1" x14ac:dyDescent="0.35">
      <c r="A161" s="70"/>
      <c r="B161" s="71"/>
      <c r="C161" s="72"/>
      <c r="D161" s="73"/>
      <c r="E161" s="73"/>
      <c r="F161" s="74"/>
      <c r="L161" s="74"/>
      <c r="M161" s="74"/>
    </row>
    <row r="162" spans="1:13" s="75" customFormat="1" x14ac:dyDescent="0.35">
      <c r="A162" s="70"/>
      <c r="B162" s="71"/>
      <c r="C162" s="72"/>
      <c r="D162" s="73"/>
      <c r="E162" s="73"/>
      <c r="F162" s="74"/>
      <c r="L162" s="74"/>
      <c r="M162" s="74"/>
    </row>
    <row r="163" spans="1:13" s="75" customFormat="1" x14ac:dyDescent="0.35">
      <c r="A163" s="70"/>
      <c r="B163" s="71"/>
      <c r="C163" s="72"/>
      <c r="D163" s="73"/>
      <c r="E163" s="73"/>
      <c r="F163" s="74"/>
      <c r="L163" s="74"/>
      <c r="M163" s="74"/>
    </row>
    <row r="164" spans="1:13" s="75" customFormat="1" x14ac:dyDescent="0.35">
      <c r="A164" s="70"/>
      <c r="B164" s="71"/>
      <c r="C164" s="72"/>
      <c r="D164" s="73"/>
      <c r="E164" s="73"/>
      <c r="F164" s="74"/>
      <c r="L164" s="74"/>
      <c r="M164" s="74"/>
    </row>
    <row r="165" spans="1:13" s="75" customFormat="1" x14ac:dyDescent="0.35">
      <c r="A165" s="70"/>
      <c r="B165" s="71"/>
      <c r="C165" s="72"/>
      <c r="D165" s="73"/>
      <c r="E165" s="73"/>
      <c r="F165" s="74"/>
      <c r="L165" s="74"/>
      <c r="M165" s="74"/>
    </row>
    <row r="166" spans="1:13" s="75" customFormat="1" x14ac:dyDescent="0.35">
      <c r="A166" s="70"/>
      <c r="B166" s="71"/>
      <c r="C166" s="72"/>
      <c r="D166" s="73"/>
      <c r="E166" s="73"/>
      <c r="F166" s="74"/>
      <c r="L166" s="74"/>
      <c r="M166" s="74"/>
    </row>
    <row r="167" spans="1:13" s="75" customFormat="1" x14ac:dyDescent="0.35">
      <c r="A167" s="70"/>
      <c r="B167" s="71"/>
      <c r="C167" s="72"/>
      <c r="D167" s="73"/>
      <c r="E167" s="73"/>
      <c r="F167" s="74"/>
      <c r="L167" s="74"/>
      <c r="M167" s="74"/>
    </row>
    <row r="168" spans="1:13" s="75" customFormat="1" x14ac:dyDescent="0.35">
      <c r="A168" s="70"/>
      <c r="B168" s="71"/>
      <c r="C168" s="72"/>
      <c r="D168" s="73"/>
      <c r="E168" s="73"/>
      <c r="F168" s="74"/>
      <c r="L168" s="74"/>
      <c r="M168" s="74"/>
    </row>
    <row r="169" spans="1:13" s="75" customFormat="1" x14ac:dyDescent="0.35">
      <c r="A169" s="70"/>
      <c r="B169" s="71"/>
      <c r="C169" s="72"/>
      <c r="D169" s="73"/>
      <c r="E169" s="73"/>
      <c r="F169" s="74"/>
      <c r="L169" s="74"/>
      <c r="M169" s="74"/>
    </row>
    <row r="170" spans="1:13" s="75" customFormat="1" x14ac:dyDescent="0.35">
      <c r="A170" s="70"/>
      <c r="B170" s="71"/>
      <c r="C170" s="72"/>
      <c r="D170" s="73"/>
      <c r="E170" s="73"/>
      <c r="F170" s="74"/>
      <c r="L170" s="74"/>
      <c r="M170" s="74"/>
    </row>
    <row r="171" spans="1:13" s="75" customFormat="1" x14ac:dyDescent="0.35">
      <c r="A171" s="70"/>
      <c r="B171" s="71"/>
      <c r="C171" s="72"/>
      <c r="D171" s="73"/>
      <c r="E171" s="73"/>
      <c r="F171" s="74"/>
      <c r="L171" s="74"/>
      <c r="M171" s="74"/>
    </row>
    <row r="172" spans="1:13" s="75" customFormat="1" x14ac:dyDescent="0.35">
      <c r="A172" s="70"/>
      <c r="B172" s="71"/>
      <c r="C172" s="72"/>
      <c r="D172" s="73"/>
      <c r="E172" s="73"/>
      <c r="F172" s="74"/>
      <c r="L172" s="74"/>
      <c r="M172" s="74"/>
    </row>
    <row r="173" spans="1:13" s="75" customFormat="1" x14ac:dyDescent="0.35">
      <c r="A173" s="70"/>
      <c r="B173" s="71"/>
      <c r="C173" s="72"/>
      <c r="D173" s="73"/>
      <c r="E173" s="73"/>
      <c r="F173" s="74"/>
      <c r="L173" s="74"/>
      <c r="M173" s="74"/>
    </row>
    <row r="174" spans="1:13" s="75" customFormat="1" x14ac:dyDescent="0.35">
      <c r="A174" s="70"/>
      <c r="B174" s="71"/>
      <c r="C174" s="72"/>
      <c r="D174" s="73"/>
      <c r="E174" s="73"/>
      <c r="F174" s="74"/>
      <c r="L174" s="74"/>
      <c r="M174" s="74"/>
    </row>
    <row r="175" spans="1:13" s="75" customFormat="1" x14ac:dyDescent="0.35">
      <c r="A175" s="70"/>
      <c r="B175" s="71"/>
      <c r="C175" s="72"/>
      <c r="D175" s="73"/>
      <c r="E175" s="73"/>
      <c r="F175" s="74"/>
      <c r="L175" s="74"/>
      <c r="M175" s="74"/>
    </row>
    <row r="176" spans="1:13" s="75" customFormat="1" x14ac:dyDescent="0.35">
      <c r="A176" s="70"/>
      <c r="B176" s="71"/>
      <c r="C176" s="72"/>
      <c r="D176" s="73"/>
      <c r="E176" s="73"/>
      <c r="F176" s="74"/>
      <c r="L176" s="74"/>
      <c r="M176" s="74"/>
    </row>
    <row r="177" spans="1:13" s="75" customFormat="1" x14ac:dyDescent="0.35">
      <c r="A177" s="70"/>
      <c r="B177" s="71"/>
      <c r="C177" s="72"/>
      <c r="D177" s="73"/>
      <c r="E177" s="73"/>
      <c r="F177" s="74"/>
      <c r="L177" s="74"/>
      <c r="M177" s="74"/>
    </row>
    <row r="178" spans="1:13" s="75" customFormat="1" x14ac:dyDescent="0.35">
      <c r="A178" s="70"/>
      <c r="B178" s="71"/>
      <c r="C178" s="72"/>
      <c r="D178" s="73"/>
      <c r="E178" s="73"/>
      <c r="F178" s="74"/>
      <c r="L178" s="74"/>
      <c r="M178" s="74"/>
    </row>
    <row r="179" spans="1:13" s="75" customFormat="1" x14ac:dyDescent="0.35">
      <c r="A179" s="70"/>
      <c r="B179" s="71"/>
      <c r="C179" s="72"/>
      <c r="D179" s="73"/>
      <c r="E179" s="73"/>
      <c r="F179" s="74"/>
      <c r="L179" s="74"/>
      <c r="M179" s="74"/>
    </row>
    <row r="180" spans="1:13" s="75" customFormat="1" x14ac:dyDescent="0.35">
      <c r="A180" s="70"/>
      <c r="B180" s="71"/>
      <c r="C180" s="72"/>
      <c r="D180" s="73"/>
      <c r="E180" s="73"/>
      <c r="F180" s="74"/>
      <c r="L180" s="74"/>
      <c r="M180" s="74"/>
    </row>
    <row r="181" spans="1:13" s="75" customFormat="1" x14ac:dyDescent="0.35">
      <c r="A181" s="70"/>
      <c r="B181" s="71"/>
      <c r="C181" s="72"/>
      <c r="D181" s="73"/>
      <c r="E181" s="73"/>
      <c r="F181" s="74"/>
      <c r="L181" s="74"/>
      <c r="M181" s="74"/>
    </row>
    <row r="182" spans="1:13" s="75" customFormat="1" x14ac:dyDescent="0.35">
      <c r="A182" s="70"/>
      <c r="B182" s="71"/>
      <c r="C182" s="72"/>
      <c r="D182" s="73"/>
      <c r="E182" s="73"/>
      <c r="F182" s="74"/>
      <c r="L182" s="74"/>
      <c r="M182" s="74"/>
    </row>
    <row r="183" spans="1:13" s="75" customFormat="1" x14ac:dyDescent="0.35">
      <c r="A183" s="70"/>
      <c r="B183" s="71"/>
      <c r="C183" s="72"/>
      <c r="D183" s="73"/>
      <c r="E183" s="73"/>
      <c r="F183" s="74"/>
      <c r="L183" s="74"/>
      <c r="M183" s="74"/>
    </row>
    <row r="184" spans="1:13" s="75" customFormat="1" x14ac:dyDescent="0.35">
      <c r="A184" s="70"/>
      <c r="B184" s="71"/>
      <c r="C184" s="72"/>
      <c r="D184" s="73"/>
      <c r="E184" s="73"/>
      <c r="F184" s="74"/>
      <c r="L184" s="74"/>
      <c r="M184" s="74"/>
    </row>
    <row r="185" spans="1:13" s="75" customFormat="1" x14ac:dyDescent="0.35">
      <c r="A185" s="70"/>
      <c r="B185" s="71"/>
      <c r="C185" s="72"/>
      <c r="D185" s="73"/>
      <c r="E185" s="73"/>
      <c r="F185" s="74"/>
      <c r="L185" s="74"/>
      <c r="M185" s="74"/>
    </row>
    <row r="186" spans="1:13" s="75" customFormat="1" x14ac:dyDescent="0.35">
      <c r="A186" s="70"/>
      <c r="B186" s="71"/>
      <c r="C186" s="72"/>
      <c r="D186" s="73"/>
      <c r="E186" s="73"/>
      <c r="F186" s="74"/>
      <c r="L186" s="74"/>
      <c r="M186" s="74"/>
    </row>
    <row r="187" spans="1:13" s="75" customFormat="1" x14ac:dyDescent="0.35">
      <c r="A187" s="70"/>
      <c r="B187" s="71"/>
      <c r="C187" s="72"/>
      <c r="D187" s="73"/>
      <c r="E187" s="73"/>
      <c r="F187" s="74"/>
      <c r="L187" s="74"/>
      <c r="M187" s="74"/>
    </row>
    <row r="188" spans="1:13" s="75" customFormat="1" x14ac:dyDescent="0.35">
      <c r="A188" s="70"/>
      <c r="B188" s="71"/>
      <c r="C188" s="72"/>
      <c r="D188" s="73"/>
      <c r="E188" s="73"/>
      <c r="F188" s="74"/>
      <c r="L188" s="74"/>
      <c r="M188" s="74"/>
    </row>
    <row r="189" spans="1:13" s="75" customFormat="1" x14ac:dyDescent="0.35">
      <c r="A189" s="70"/>
      <c r="B189" s="71"/>
      <c r="C189" s="72"/>
      <c r="D189" s="73"/>
      <c r="E189" s="73"/>
      <c r="F189" s="74"/>
      <c r="L189" s="74"/>
      <c r="M189" s="74"/>
    </row>
    <row r="190" spans="1:13" s="75" customFormat="1" x14ac:dyDescent="0.35">
      <c r="A190" s="70"/>
      <c r="B190" s="71"/>
      <c r="C190" s="72"/>
      <c r="D190" s="73"/>
      <c r="E190" s="73"/>
      <c r="F190" s="74"/>
      <c r="L190" s="74"/>
      <c r="M190" s="74"/>
    </row>
    <row r="191" spans="1:13" s="75" customFormat="1" x14ac:dyDescent="0.35">
      <c r="A191" s="70"/>
      <c r="B191" s="71"/>
      <c r="C191" s="72"/>
      <c r="D191" s="73"/>
      <c r="E191" s="73"/>
      <c r="F191" s="74"/>
      <c r="L191" s="74"/>
      <c r="M191" s="74"/>
    </row>
    <row r="192" spans="1:13" s="75" customFormat="1" x14ac:dyDescent="0.35">
      <c r="A192" s="70"/>
      <c r="B192" s="71"/>
      <c r="C192" s="72"/>
      <c r="D192" s="73"/>
      <c r="E192" s="73"/>
      <c r="F192" s="74"/>
      <c r="L192" s="74"/>
      <c r="M192" s="74"/>
    </row>
    <row r="193" spans="1:13" s="75" customFormat="1" x14ac:dyDescent="0.35">
      <c r="A193" s="70"/>
      <c r="B193" s="71"/>
      <c r="C193" s="72"/>
      <c r="D193" s="73"/>
      <c r="E193" s="73"/>
      <c r="F193" s="74"/>
      <c r="L193" s="74"/>
      <c r="M193" s="74"/>
    </row>
    <row r="194" spans="1:13" s="75" customFormat="1" x14ac:dyDescent="0.35">
      <c r="A194" s="70"/>
      <c r="B194" s="71"/>
      <c r="C194" s="72"/>
      <c r="D194" s="73"/>
      <c r="E194" s="73"/>
      <c r="F194" s="74"/>
      <c r="L194" s="74"/>
      <c r="M194" s="74"/>
    </row>
    <row r="195" spans="1:13" s="75" customFormat="1" x14ac:dyDescent="0.35">
      <c r="A195" s="70"/>
      <c r="B195" s="71"/>
      <c r="C195" s="72"/>
      <c r="D195" s="73"/>
      <c r="E195" s="73"/>
      <c r="F195" s="74"/>
      <c r="L195" s="74"/>
      <c r="M195" s="74"/>
    </row>
    <row r="196" spans="1:13" s="75" customFormat="1" x14ac:dyDescent="0.35">
      <c r="A196" s="70"/>
      <c r="B196" s="71"/>
      <c r="C196" s="72"/>
      <c r="D196" s="73"/>
      <c r="E196" s="73"/>
      <c r="F196" s="74"/>
      <c r="L196" s="74"/>
      <c r="M196" s="74"/>
    </row>
    <row r="197" spans="1:13" s="75" customFormat="1" x14ac:dyDescent="0.35">
      <c r="A197" s="70"/>
      <c r="B197" s="71"/>
      <c r="C197" s="72"/>
      <c r="D197" s="73"/>
      <c r="E197" s="73"/>
      <c r="F197" s="74"/>
      <c r="L197" s="74"/>
      <c r="M197" s="74"/>
    </row>
    <row r="198" spans="1:13" s="75" customFormat="1" x14ac:dyDescent="0.35">
      <c r="A198" s="70"/>
      <c r="B198" s="71"/>
      <c r="C198" s="72"/>
      <c r="D198" s="73"/>
      <c r="E198" s="73"/>
      <c r="F198" s="74"/>
      <c r="L198" s="74"/>
      <c r="M198" s="74"/>
    </row>
    <row r="199" spans="1:13" s="75" customFormat="1" x14ac:dyDescent="0.35">
      <c r="A199" s="70"/>
      <c r="B199" s="71"/>
      <c r="C199" s="72"/>
      <c r="D199" s="73"/>
      <c r="E199" s="73"/>
      <c r="F199" s="74"/>
      <c r="L199" s="74"/>
      <c r="M199" s="74"/>
    </row>
    <row r="200" spans="1:13" s="75" customFormat="1" x14ac:dyDescent="0.35">
      <c r="A200" s="70"/>
      <c r="B200" s="71"/>
      <c r="C200" s="72"/>
      <c r="D200" s="73"/>
      <c r="E200" s="73"/>
      <c r="F200" s="74"/>
      <c r="L200" s="74"/>
      <c r="M200" s="74"/>
    </row>
    <row r="201" spans="1:13" s="75" customFormat="1" x14ac:dyDescent="0.35">
      <c r="A201" s="70"/>
      <c r="B201" s="71"/>
      <c r="C201" s="72"/>
      <c r="D201" s="73"/>
      <c r="E201" s="73"/>
      <c r="F201" s="74"/>
      <c r="L201" s="74"/>
      <c r="M201" s="74"/>
    </row>
    <row r="202" spans="1:13" s="75" customFormat="1" x14ac:dyDescent="0.35">
      <c r="A202" s="70"/>
      <c r="B202" s="71"/>
      <c r="C202" s="72"/>
      <c r="D202" s="73"/>
      <c r="E202" s="73"/>
      <c r="F202" s="74"/>
      <c r="L202" s="74"/>
      <c r="M202" s="74"/>
    </row>
    <row r="203" spans="1:13" s="75" customFormat="1" x14ac:dyDescent="0.35">
      <c r="A203" s="70"/>
      <c r="B203" s="71"/>
      <c r="C203" s="72"/>
      <c r="D203" s="73"/>
      <c r="E203" s="73"/>
      <c r="F203" s="74"/>
      <c r="L203" s="74"/>
      <c r="M203" s="74"/>
    </row>
    <row r="204" spans="1:13" s="75" customFormat="1" x14ac:dyDescent="0.35">
      <c r="A204" s="70"/>
      <c r="B204" s="71"/>
      <c r="C204" s="72"/>
      <c r="D204" s="73"/>
      <c r="E204" s="73"/>
      <c r="F204" s="74"/>
      <c r="L204" s="74"/>
      <c r="M204" s="74"/>
    </row>
    <row r="205" spans="1:13" s="75" customFormat="1" x14ac:dyDescent="0.35">
      <c r="A205" s="70"/>
      <c r="B205" s="71"/>
      <c r="C205" s="72"/>
      <c r="D205" s="73"/>
      <c r="E205" s="73"/>
      <c r="F205" s="74"/>
      <c r="L205" s="74"/>
      <c r="M205" s="74"/>
    </row>
    <row r="206" spans="1:13" s="75" customFormat="1" x14ac:dyDescent="0.35">
      <c r="A206" s="70"/>
      <c r="B206" s="71"/>
      <c r="C206" s="72"/>
      <c r="D206" s="73"/>
      <c r="E206" s="73"/>
      <c r="F206" s="74"/>
      <c r="L206" s="74"/>
      <c r="M206" s="74"/>
    </row>
    <row r="207" spans="1:13" s="75" customFormat="1" x14ac:dyDescent="0.35">
      <c r="A207" s="70"/>
      <c r="B207" s="71"/>
      <c r="C207" s="72"/>
      <c r="D207" s="73"/>
      <c r="E207" s="73"/>
      <c r="F207" s="74"/>
      <c r="L207" s="74"/>
      <c r="M207" s="74"/>
    </row>
    <row r="208" spans="1:13" s="75" customFormat="1" x14ac:dyDescent="0.35">
      <c r="A208" s="70"/>
      <c r="B208" s="71"/>
      <c r="C208" s="72"/>
      <c r="D208" s="73"/>
      <c r="E208" s="73"/>
      <c r="F208" s="74"/>
      <c r="L208" s="74"/>
      <c r="M208" s="74"/>
    </row>
    <row r="209" spans="1:13" s="75" customFormat="1" x14ac:dyDescent="0.35">
      <c r="A209" s="70"/>
      <c r="B209" s="71"/>
      <c r="C209" s="72"/>
      <c r="D209" s="73"/>
      <c r="E209" s="73"/>
      <c r="F209" s="74"/>
      <c r="L209" s="74"/>
      <c r="M209" s="74"/>
    </row>
    <row r="210" spans="1:13" s="75" customFormat="1" x14ac:dyDescent="0.35">
      <c r="A210" s="70"/>
      <c r="B210" s="71"/>
      <c r="C210" s="72"/>
      <c r="D210" s="73"/>
      <c r="E210" s="73"/>
      <c r="F210" s="74"/>
      <c r="L210" s="74"/>
      <c r="M210" s="74"/>
    </row>
    <row r="211" spans="1:13" s="75" customFormat="1" x14ac:dyDescent="0.35">
      <c r="A211" s="70"/>
      <c r="B211" s="71"/>
      <c r="C211" s="72"/>
      <c r="D211" s="73"/>
      <c r="E211" s="73"/>
      <c r="F211" s="74"/>
      <c r="L211" s="74"/>
      <c r="M211" s="74"/>
    </row>
    <row r="212" spans="1:13" s="75" customFormat="1" x14ac:dyDescent="0.35">
      <c r="A212" s="70"/>
      <c r="B212" s="71"/>
      <c r="C212" s="72"/>
      <c r="D212" s="73"/>
      <c r="E212" s="73"/>
      <c r="F212" s="74"/>
      <c r="L212" s="74"/>
      <c r="M212" s="74"/>
    </row>
    <row r="213" spans="1:13" s="75" customFormat="1" x14ac:dyDescent="0.35">
      <c r="A213" s="70"/>
      <c r="B213" s="71"/>
      <c r="C213" s="72"/>
      <c r="D213" s="73"/>
      <c r="E213" s="73"/>
      <c r="F213" s="74"/>
      <c r="L213" s="74"/>
      <c r="M213" s="74"/>
    </row>
    <row r="214" spans="1:13" s="75" customFormat="1" x14ac:dyDescent="0.35">
      <c r="A214" s="70"/>
      <c r="B214" s="71"/>
      <c r="C214" s="72"/>
      <c r="D214" s="73"/>
      <c r="E214" s="73"/>
      <c r="F214" s="74"/>
      <c r="L214" s="74"/>
      <c r="M214" s="74"/>
    </row>
    <row r="215" spans="1:13" s="75" customFormat="1" x14ac:dyDescent="0.35">
      <c r="A215" s="70"/>
      <c r="B215" s="71"/>
      <c r="C215" s="72"/>
      <c r="D215" s="73"/>
      <c r="E215" s="73"/>
      <c r="F215" s="74"/>
      <c r="L215" s="74"/>
      <c r="M215" s="74"/>
    </row>
    <row r="216" spans="1:13" s="75" customFormat="1" x14ac:dyDescent="0.35">
      <c r="A216" s="70"/>
      <c r="B216" s="71"/>
      <c r="C216" s="72"/>
      <c r="D216" s="73"/>
      <c r="E216" s="73"/>
      <c r="F216" s="74"/>
      <c r="L216" s="74"/>
      <c r="M216" s="74"/>
    </row>
    <row r="217" spans="1:13" s="75" customFormat="1" x14ac:dyDescent="0.35">
      <c r="A217" s="70"/>
      <c r="B217" s="71"/>
      <c r="C217" s="72"/>
      <c r="D217" s="73"/>
      <c r="E217" s="73"/>
      <c r="F217" s="74"/>
      <c r="L217" s="74"/>
      <c r="M217" s="74"/>
    </row>
    <row r="218" spans="1:13" s="75" customFormat="1" x14ac:dyDescent="0.35">
      <c r="A218" s="70"/>
      <c r="B218" s="71"/>
      <c r="C218" s="72"/>
      <c r="D218" s="73"/>
      <c r="E218" s="73"/>
      <c r="F218" s="74"/>
      <c r="L218" s="74"/>
      <c r="M218" s="74"/>
    </row>
    <row r="219" spans="1:13" s="75" customFormat="1" x14ac:dyDescent="0.35">
      <c r="A219" s="70"/>
      <c r="B219" s="71"/>
      <c r="C219" s="72"/>
      <c r="D219" s="73"/>
      <c r="E219" s="73"/>
      <c r="F219" s="74"/>
      <c r="L219" s="74"/>
      <c r="M219" s="74"/>
    </row>
    <row r="220" spans="1:13" s="75" customFormat="1" x14ac:dyDescent="0.35">
      <c r="A220" s="70"/>
      <c r="B220" s="71"/>
      <c r="C220" s="72"/>
      <c r="D220" s="73"/>
      <c r="E220" s="73"/>
      <c r="F220" s="74"/>
      <c r="L220" s="74"/>
      <c r="M220" s="74"/>
    </row>
    <row r="221" spans="1:13" s="75" customFormat="1" x14ac:dyDescent="0.35">
      <c r="A221" s="70"/>
      <c r="B221" s="71"/>
      <c r="C221" s="72"/>
      <c r="D221" s="73"/>
      <c r="E221" s="73"/>
      <c r="F221" s="74"/>
      <c r="L221" s="74"/>
      <c r="M221" s="74"/>
    </row>
    <row r="222" spans="1:13" s="75" customFormat="1" x14ac:dyDescent="0.35">
      <c r="A222" s="70"/>
      <c r="B222" s="71"/>
      <c r="C222" s="72"/>
      <c r="D222" s="73"/>
      <c r="E222" s="73"/>
      <c r="F222" s="74"/>
      <c r="L222" s="74"/>
      <c r="M222" s="74"/>
    </row>
    <row r="223" spans="1:13" s="75" customFormat="1" x14ac:dyDescent="0.35">
      <c r="A223" s="70"/>
      <c r="B223" s="71"/>
      <c r="C223" s="72"/>
      <c r="D223" s="73"/>
      <c r="E223" s="73"/>
      <c r="F223" s="74"/>
      <c r="L223" s="74"/>
      <c r="M223" s="74"/>
    </row>
    <row r="224" spans="1:13" s="75" customFormat="1" x14ac:dyDescent="0.35">
      <c r="A224" s="70"/>
      <c r="B224" s="71"/>
      <c r="C224" s="72"/>
      <c r="D224" s="73"/>
      <c r="E224" s="73"/>
      <c r="F224" s="74"/>
      <c r="L224" s="74"/>
      <c r="M224" s="74"/>
    </row>
    <row r="225" spans="1:13" s="75" customFormat="1" x14ac:dyDescent="0.35">
      <c r="A225" s="70"/>
      <c r="B225" s="71"/>
      <c r="C225" s="72"/>
      <c r="D225" s="73"/>
      <c r="E225" s="73"/>
      <c r="F225" s="74"/>
      <c r="L225" s="74"/>
      <c r="M225" s="74"/>
    </row>
    <row r="226" spans="1:13" s="75" customFormat="1" x14ac:dyDescent="0.35">
      <c r="A226" s="70"/>
      <c r="B226" s="71"/>
      <c r="C226" s="72"/>
      <c r="D226" s="73"/>
      <c r="E226" s="73"/>
      <c r="F226" s="74"/>
      <c r="L226" s="74"/>
      <c r="M226" s="74"/>
    </row>
    <row r="227" spans="1:13" s="75" customFormat="1" x14ac:dyDescent="0.35">
      <c r="A227" s="70"/>
      <c r="B227" s="71"/>
      <c r="C227" s="72"/>
      <c r="D227" s="73"/>
      <c r="E227" s="73"/>
      <c r="F227" s="74"/>
      <c r="L227" s="74"/>
      <c r="M227" s="74"/>
    </row>
    <row r="228" spans="1:13" s="75" customFormat="1" x14ac:dyDescent="0.35">
      <c r="A228" s="70"/>
      <c r="B228" s="71"/>
      <c r="C228" s="72"/>
      <c r="D228" s="73"/>
      <c r="E228" s="73"/>
      <c r="F228" s="74"/>
      <c r="L228" s="74"/>
      <c r="M228" s="74"/>
    </row>
    <row r="229" spans="1:13" s="75" customFormat="1" x14ac:dyDescent="0.35">
      <c r="A229" s="70"/>
      <c r="B229" s="71"/>
      <c r="C229" s="72"/>
      <c r="D229" s="73"/>
      <c r="E229" s="73"/>
      <c r="F229" s="74"/>
      <c r="L229" s="74"/>
      <c r="M229" s="74"/>
    </row>
    <row r="230" spans="1:13" s="75" customFormat="1" x14ac:dyDescent="0.35">
      <c r="A230" s="70"/>
      <c r="B230" s="71"/>
      <c r="C230" s="72"/>
      <c r="D230" s="73"/>
      <c r="E230" s="73"/>
      <c r="F230" s="74"/>
      <c r="L230" s="74"/>
      <c r="M230" s="74"/>
    </row>
    <row r="231" spans="1:13" s="75" customFormat="1" x14ac:dyDescent="0.35">
      <c r="A231" s="70"/>
      <c r="B231" s="71"/>
      <c r="C231" s="72"/>
      <c r="D231" s="73"/>
      <c r="E231" s="73"/>
      <c r="F231" s="74"/>
      <c r="L231" s="74"/>
      <c r="M231" s="74"/>
    </row>
    <row r="232" spans="1:13" s="75" customFormat="1" x14ac:dyDescent="0.35">
      <c r="A232" s="70"/>
      <c r="B232" s="71"/>
      <c r="C232" s="72"/>
      <c r="D232" s="73"/>
      <c r="E232" s="73"/>
      <c r="F232" s="74"/>
      <c r="L232" s="74"/>
      <c r="M232" s="74"/>
    </row>
    <row r="233" spans="1:13" s="75" customFormat="1" x14ac:dyDescent="0.35">
      <c r="A233" s="70"/>
      <c r="B233" s="71"/>
      <c r="C233" s="72"/>
      <c r="D233" s="73"/>
      <c r="E233" s="73"/>
      <c r="F233" s="74"/>
      <c r="L233" s="74"/>
      <c r="M233" s="74"/>
    </row>
    <row r="234" spans="1:13" s="75" customFormat="1" x14ac:dyDescent="0.35">
      <c r="A234" s="70"/>
      <c r="B234" s="71"/>
      <c r="C234" s="72"/>
      <c r="D234" s="73"/>
      <c r="E234" s="73"/>
      <c r="F234" s="74"/>
      <c r="L234" s="74"/>
      <c r="M234" s="74"/>
    </row>
    <row r="235" spans="1:13" s="75" customFormat="1" x14ac:dyDescent="0.35">
      <c r="A235" s="70"/>
      <c r="B235" s="71"/>
      <c r="C235" s="72"/>
      <c r="D235" s="73"/>
      <c r="E235" s="73"/>
      <c r="F235" s="74"/>
      <c r="L235" s="74"/>
      <c r="M235" s="74"/>
    </row>
    <row r="236" spans="1:13" s="75" customFormat="1" x14ac:dyDescent="0.35">
      <c r="A236" s="70"/>
      <c r="B236" s="71"/>
      <c r="C236" s="72"/>
      <c r="D236" s="73"/>
      <c r="E236" s="73"/>
      <c r="F236" s="74"/>
      <c r="L236" s="74"/>
      <c r="M236" s="74"/>
    </row>
    <row r="237" spans="1:13" s="75" customFormat="1" x14ac:dyDescent="0.35">
      <c r="A237" s="70"/>
      <c r="B237" s="71"/>
      <c r="C237" s="72"/>
      <c r="D237" s="73"/>
      <c r="E237" s="73"/>
      <c r="F237" s="74"/>
      <c r="L237" s="74"/>
      <c r="M237" s="74"/>
    </row>
    <row r="238" spans="1:13" s="75" customFormat="1" x14ac:dyDescent="0.35">
      <c r="A238" s="70"/>
      <c r="B238" s="71"/>
      <c r="C238" s="72"/>
      <c r="D238" s="73"/>
      <c r="E238" s="73"/>
      <c r="F238" s="74"/>
      <c r="L238" s="74"/>
      <c r="M238" s="74"/>
    </row>
    <row r="239" spans="1:13" s="75" customFormat="1" x14ac:dyDescent="0.35">
      <c r="A239" s="70"/>
      <c r="B239" s="71"/>
      <c r="C239" s="72"/>
      <c r="D239" s="73"/>
      <c r="E239" s="73"/>
      <c r="F239" s="74"/>
      <c r="L239" s="74"/>
      <c r="M239" s="74"/>
    </row>
    <row r="240" spans="1:13" s="75" customFormat="1" x14ac:dyDescent="0.35">
      <c r="A240" s="70"/>
      <c r="B240" s="71"/>
      <c r="C240" s="72"/>
      <c r="D240" s="73"/>
      <c r="E240" s="73"/>
      <c r="F240" s="74"/>
      <c r="L240" s="74"/>
      <c r="M240" s="74"/>
    </row>
    <row r="241" spans="1:13" s="75" customFormat="1" x14ac:dyDescent="0.35">
      <c r="A241" s="70"/>
      <c r="B241" s="71"/>
      <c r="C241" s="72"/>
      <c r="D241" s="73"/>
      <c r="E241" s="73"/>
      <c r="F241" s="74"/>
      <c r="L241" s="74"/>
      <c r="M241" s="74"/>
    </row>
    <row r="242" spans="1:13" s="75" customFormat="1" x14ac:dyDescent="0.35">
      <c r="A242" s="70"/>
      <c r="B242" s="71"/>
      <c r="C242" s="72"/>
      <c r="D242" s="73"/>
      <c r="E242" s="73"/>
      <c r="F242" s="74"/>
      <c r="L242" s="74"/>
      <c r="M242" s="74"/>
    </row>
    <row r="243" spans="1:13" s="75" customFormat="1" x14ac:dyDescent="0.35">
      <c r="A243" s="70"/>
      <c r="B243" s="71"/>
      <c r="C243" s="72"/>
      <c r="D243" s="73"/>
      <c r="E243" s="73"/>
      <c r="F243" s="74"/>
      <c r="L243" s="74"/>
      <c r="M243" s="74"/>
    </row>
    <row r="244" spans="1:13" s="75" customFormat="1" x14ac:dyDescent="0.35">
      <c r="A244" s="70"/>
      <c r="B244" s="71"/>
      <c r="C244" s="72"/>
      <c r="D244" s="73"/>
      <c r="E244" s="73"/>
      <c r="F244" s="74"/>
      <c r="L244" s="74"/>
      <c r="M244" s="74"/>
    </row>
    <row r="245" spans="1:13" s="75" customFormat="1" x14ac:dyDescent="0.35">
      <c r="A245" s="70"/>
      <c r="B245" s="71"/>
      <c r="C245" s="72"/>
      <c r="D245" s="73"/>
      <c r="E245" s="73"/>
      <c r="F245" s="74"/>
      <c r="L245" s="74"/>
      <c r="M245" s="74"/>
    </row>
    <row r="246" spans="1:13" s="75" customFormat="1" x14ac:dyDescent="0.35">
      <c r="A246" s="70"/>
      <c r="B246" s="71"/>
      <c r="C246" s="72"/>
      <c r="D246" s="73"/>
      <c r="E246" s="73"/>
      <c r="F246" s="74"/>
      <c r="L246" s="74"/>
      <c r="M246" s="74"/>
    </row>
    <row r="247" spans="1:13" s="75" customFormat="1" x14ac:dyDescent="0.35">
      <c r="A247" s="70"/>
      <c r="B247" s="71"/>
      <c r="C247" s="72"/>
      <c r="D247" s="73"/>
      <c r="E247" s="73"/>
      <c r="F247" s="74"/>
      <c r="L247" s="74"/>
      <c r="M247" s="74"/>
    </row>
    <row r="248" spans="1:13" s="75" customFormat="1" x14ac:dyDescent="0.35">
      <c r="A248" s="70"/>
      <c r="B248" s="71"/>
      <c r="C248" s="72"/>
      <c r="D248" s="73"/>
      <c r="E248" s="73"/>
      <c r="F248" s="74"/>
      <c r="L248" s="74"/>
      <c r="M248" s="74"/>
    </row>
    <row r="249" spans="1:13" s="75" customFormat="1" x14ac:dyDescent="0.35">
      <c r="A249" s="70"/>
      <c r="B249" s="71"/>
      <c r="C249" s="72"/>
      <c r="D249" s="73"/>
      <c r="E249" s="73"/>
      <c r="F249" s="74"/>
      <c r="L249" s="74"/>
      <c r="M249" s="74"/>
    </row>
    <row r="250" spans="1:13" s="75" customFormat="1" x14ac:dyDescent="0.35">
      <c r="A250" s="70"/>
      <c r="B250" s="71"/>
      <c r="C250" s="72"/>
      <c r="D250" s="73"/>
      <c r="E250" s="73"/>
      <c r="F250" s="74"/>
      <c r="L250" s="74"/>
      <c r="M250" s="74"/>
    </row>
    <row r="251" spans="1:13" s="75" customFormat="1" x14ac:dyDescent="0.35">
      <c r="A251" s="70"/>
      <c r="B251" s="71"/>
      <c r="C251" s="72"/>
      <c r="D251" s="73"/>
      <c r="E251" s="73"/>
      <c r="F251" s="74"/>
      <c r="L251" s="74"/>
      <c r="M251" s="74"/>
    </row>
    <row r="252" spans="1:13" s="75" customFormat="1" x14ac:dyDescent="0.35">
      <c r="A252" s="70"/>
      <c r="B252" s="71"/>
      <c r="C252" s="72"/>
      <c r="D252" s="73"/>
      <c r="E252" s="73"/>
      <c r="F252" s="74"/>
      <c r="L252" s="74"/>
      <c r="M252" s="74"/>
    </row>
    <row r="253" spans="1:13" s="75" customFormat="1" x14ac:dyDescent="0.35">
      <c r="A253" s="70"/>
      <c r="B253" s="71"/>
      <c r="C253" s="72"/>
      <c r="D253" s="73"/>
      <c r="E253" s="73"/>
      <c r="F253" s="74"/>
      <c r="L253" s="74"/>
      <c r="M253" s="74"/>
    </row>
    <row r="254" spans="1:13" s="75" customFormat="1" x14ac:dyDescent="0.35">
      <c r="A254" s="70"/>
      <c r="B254" s="71"/>
      <c r="C254" s="72"/>
      <c r="D254" s="73"/>
      <c r="E254" s="73"/>
      <c r="F254" s="74"/>
      <c r="L254" s="74"/>
      <c r="M254" s="74"/>
    </row>
    <row r="255" spans="1:13" s="75" customFormat="1" x14ac:dyDescent="0.35">
      <c r="A255" s="70"/>
      <c r="B255" s="71"/>
      <c r="C255" s="72"/>
      <c r="D255" s="73"/>
      <c r="E255" s="73"/>
      <c r="F255" s="74"/>
      <c r="L255" s="74"/>
      <c r="M255" s="74"/>
    </row>
    <row r="256" spans="1:13" s="75" customFormat="1" x14ac:dyDescent="0.35">
      <c r="A256" s="70"/>
      <c r="B256" s="71"/>
      <c r="C256" s="72"/>
      <c r="D256" s="73"/>
      <c r="E256" s="73"/>
      <c r="F256" s="74"/>
      <c r="L256" s="74"/>
      <c r="M256" s="74"/>
    </row>
    <row r="257" spans="1:13" s="75" customFormat="1" x14ac:dyDescent="0.35">
      <c r="A257" s="70"/>
      <c r="B257" s="71"/>
      <c r="C257" s="72"/>
      <c r="D257" s="73"/>
      <c r="E257" s="73"/>
      <c r="F257" s="74"/>
      <c r="L257" s="74"/>
      <c r="M257" s="74"/>
    </row>
    <row r="258" spans="1:13" s="75" customFormat="1" x14ac:dyDescent="0.35">
      <c r="A258" s="70"/>
      <c r="B258" s="71"/>
      <c r="C258" s="72"/>
      <c r="D258" s="73"/>
      <c r="E258" s="73"/>
      <c r="F258" s="74"/>
      <c r="L258" s="74"/>
      <c r="M258" s="74"/>
    </row>
    <row r="259" spans="1:13" s="75" customFormat="1" x14ac:dyDescent="0.35">
      <c r="A259" s="70"/>
      <c r="B259" s="71"/>
      <c r="C259" s="72"/>
      <c r="D259" s="73"/>
      <c r="E259" s="73"/>
      <c r="F259" s="74"/>
      <c r="L259" s="74"/>
      <c r="M259" s="74"/>
    </row>
    <row r="260" spans="1:13" s="75" customFormat="1" x14ac:dyDescent="0.35">
      <c r="A260" s="70"/>
      <c r="B260" s="71"/>
      <c r="C260" s="72"/>
      <c r="D260" s="73"/>
      <c r="E260" s="73"/>
      <c r="F260" s="74"/>
      <c r="L260" s="74"/>
      <c r="M260" s="74"/>
    </row>
    <row r="261" spans="1:13" s="75" customFormat="1" x14ac:dyDescent="0.35">
      <c r="A261" s="70"/>
      <c r="B261" s="71"/>
      <c r="C261" s="72"/>
      <c r="D261" s="73"/>
      <c r="E261" s="73"/>
      <c r="F261" s="74"/>
      <c r="L261" s="74"/>
      <c r="M261" s="74"/>
    </row>
    <row r="262" spans="1:13" s="75" customFormat="1" x14ac:dyDescent="0.35">
      <c r="A262" s="70"/>
      <c r="B262" s="71"/>
      <c r="C262" s="72"/>
      <c r="D262" s="73"/>
      <c r="E262" s="73"/>
      <c r="F262" s="74"/>
      <c r="L262" s="74"/>
      <c r="M262" s="74"/>
    </row>
    <row r="263" spans="1:13" s="75" customFormat="1" x14ac:dyDescent="0.35">
      <c r="A263" s="70"/>
      <c r="B263" s="71"/>
      <c r="C263" s="72"/>
      <c r="D263" s="73"/>
      <c r="E263" s="73"/>
      <c r="F263" s="74"/>
      <c r="L263" s="74"/>
      <c r="M263" s="74"/>
    </row>
    <row r="264" spans="1:13" s="75" customFormat="1" x14ac:dyDescent="0.35">
      <c r="A264" s="70"/>
      <c r="B264" s="71"/>
      <c r="C264" s="72"/>
      <c r="D264" s="73"/>
      <c r="E264" s="73"/>
      <c r="F264" s="74"/>
      <c r="L264" s="74"/>
      <c r="M264" s="74"/>
    </row>
    <row r="265" spans="1:13" s="75" customFormat="1" x14ac:dyDescent="0.35">
      <c r="A265" s="70"/>
      <c r="B265" s="71"/>
      <c r="C265" s="72"/>
      <c r="D265" s="73"/>
      <c r="E265" s="73"/>
      <c r="F265" s="74"/>
      <c r="L265" s="74"/>
      <c r="M265" s="74"/>
    </row>
    <row r="266" spans="1:13" s="75" customFormat="1" x14ac:dyDescent="0.35">
      <c r="A266" s="70"/>
      <c r="B266" s="71"/>
      <c r="C266" s="72"/>
      <c r="D266" s="73"/>
      <c r="E266" s="73"/>
      <c r="F266" s="74"/>
      <c r="L266" s="74"/>
      <c r="M266" s="74"/>
    </row>
    <row r="267" spans="1:13" s="75" customFormat="1" x14ac:dyDescent="0.35">
      <c r="A267" s="70"/>
      <c r="B267" s="71"/>
      <c r="C267" s="72"/>
      <c r="D267" s="73"/>
      <c r="E267" s="73"/>
      <c r="F267" s="74"/>
      <c r="L267" s="74"/>
      <c r="M267" s="74"/>
    </row>
    <row r="268" spans="1:13" s="75" customFormat="1" x14ac:dyDescent="0.35">
      <c r="A268" s="70"/>
      <c r="B268" s="71"/>
      <c r="C268" s="72"/>
      <c r="D268" s="73"/>
      <c r="E268" s="73"/>
      <c r="F268" s="74"/>
      <c r="L268" s="74"/>
      <c r="M268" s="74"/>
    </row>
    <row r="269" spans="1:13" s="75" customFormat="1" x14ac:dyDescent="0.35">
      <c r="A269" s="70"/>
      <c r="B269" s="71"/>
      <c r="C269" s="72"/>
      <c r="D269" s="73"/>
      <c r="E269" s="73"/>
      <c r="F269" s="74"/>
      <c r="L269" s="74"/>
      <c r="M269" s="74"/>
    </row>
    <row r="270" spans="1:13" s="75" customFormat="1" x14ac:dyDescent="0.35">
      <c r="A270" s="70"/>
      <c r="B270" s="71"/>
      <c r="C270" s="72"/>
      <c r="D270" s="73"/>
      <c r="E270" s="73"/>
      <c r="F270" s="74"/>
      <c r="L270" s="74"/>
      <c r="M270" s="74"/>
    </row>
    <row r="271" spans="1:13" s="75" customFormat="1" x14ac:dyDescent="0.35">
      <c r="A271" s="70"/>
      <c r="B271" s="71"/>
      <c r="C271" s="72"/>
      <c r="D271" s="73"/>
      <c r="E271" s="73"/>
      <c r="F271" s="74"/>
      <c r="L271" s="74"/>
      <c r="M271" s="74"/>
    </row>
    <row r="272" spans="1:13" s="75" customFormat="1" x14ac:dyDescent="0.35">
      <c r="A272" s="70"/>
      <c r="B272" s="71"/>
      <c r="C272" s="72"/>
      <c r="D272" s="73"/>
      <c r="E272" s="73"/>
      <c r="F272" s="74"/>
      <c r="L272" s="74"/>
      <c r="M272" s="74"/>
    </row>
    <row r="273" spans="1:13" s="75" customFormat="1" x14ac:dyDescent="0.35">
      <c r="A273" s="70"/>
      <c r="B273" s="71"/>
      <c r="C273" s="72"/>
      <c r="D273" s="73"/>
      <c r="E273" s="73"/>
      <c r="F273" s="74"/>
      <c r="L273" s="74"/>
      <c r="M273" s="74"/>
    </row>
    <row r="274" spans="1:13" s="75" customFormat="1" x14ac:dyDescent="0.35">
      <c r="A274" s="70"/>
      <c r="B274" s="71"/>
      <c r="C274" s="72"/>
      <c r="D274" s="73"/>
      <c r="E274" s="73"/>
      <c r="F274" s="74"/>
      <c r="L274" s="74"/>
      <c r="M274" s="74"/>
    </row>
    <row r="275" spans="1:13" s="75" customFormat="1" x14ac:dyDescent="0.35">
      <c r="A275" s="70"/>
      <c r="B275" s="71"/>
      <c r="C275" s="72"/>
      <c r="D275" s="73"/>
      <c r="E275" s="73"/>
      <c r="F275" s="74"/>
      <c r="L275" s="74"/>
      <c r="M275" s="74"/>
    </row>
    <row r="276" spans="1:13" s="75" customFormat="1" x14ac:dyDescent="0.35">
      <c r="A276" s="70"/>
      <c r="B276" s="71"/>
      <c r="C276" s="72"/>
      <c r="D276" s="73"/>
      <c r="E276" s="73"/>
      <c r="F276" s="74"/>
      <c r="L276" s="74"/>
      <c r="M276" s="74"/>
    </row>
    <row r="277" spans="1:13" s="75" customFormat="1" x14ac:dyDescent="0.35">
      <c r="A277" s="70"/>
      <c r="B277" s="71"/>
      <c r="C277" s="72"/>
      <c r="D277" s="73"/>
      <c r="E277" s="73"/>
      <c r="F277" s="74"/>
      <c r="L277" s="74"/>
      <c r="M277" s="74"/>
    </row>
    <row r="278" spans="1:13" s="75" customFormat="1" x14ac:dyDescent="0.35">
      <c r="A278" s="70"/>
      <c r="B278" s="71"/>
      <c r="C278" s="72"/>
      <c r="D278" s="73"/>
      <c r="E278" s="73"/>
      <c r="F278" s="74"/>
      <c r="L278" s="74"/>
      <c r="M278" s="74"/>
    </row>
    <row r="279" spans="1:13" s="75" customFormat="1" x14ac:dyDescent="0.35">
      <c r="A279" s="70"/>
      <c r="B279" s="71"/>
      <c r="C279" s="72"/>
      <c r="D279" s="73"/>
      <c r="E279" s="73"/>
      <c r="F279" s="74"/>
      <c r="L279" s="74"/>
      <c r="M279" s="74"/>
    </row>
    <row r="280" spans="1:13" s="75" customFormat="1" x14ac:dyDescent="0.35">
      <c r="A280" s="70"/>
      <c r="B280" s="71"/>
      <c r="C280" s="72"/>
      <c r="D280" s="73"/>
      <c r="E280" s="73"/>
      <c r="F280" s="74"/>
      <c r="L280" s="74"/>
      <c r="M280" s="74"/>
    </row>
    <row r="281" spans="1:13" s="75" customFormat="1" x14ac:dyDescent="0.35">
      <c r="A281" s="70"/>
      <c r="B281" s="71"/>
      <c r="C281" s="72"/>
      <c r="D281" s="73"/>
      <c r="E281" s="73"/>
      <c r="F281" s="74"/>
      <c r="L281" s="74"/>
      <c r="M281" s="74"/>
    </row>
    <row r="282" spans="1:13" s="75" customFormat="1" x14ac:dyDescent="0.35">
      <c r="A282" s="70"/>
      <c r="B282" s="71"/>
      <c r="C282" s="72"/>
      <c r="D282" s="73"/>
      <c r="E282" s="73"/>
      <c r="F282" s="74"/>
      <c r="L282" s="74"/>
      <c r="M282" s="74"/>
    </row>
    <row r="283" spans="1:13" s="75" customFormat="1" x14ac:dyDescent="0.35">
      <c r="A283" s="70"/>
      <c r="B283" s="71"/>
      <c r="C283" s="72"/>
      <c r="D283" s="73"/>
      <c r="E283" s="73"/>
      <c r="F283" s="74"/>
      <c r="L283" s="74"/>
      <c r="M283" s="74"/>
    </row>
    <row r="284" spans="1:13" s="75" customFormat="1" x14ac:dyDescent="0.35">
      <c r="A284" s="70"/>
      <c r="B284" s="71"/>
      <c r="C284" s="72"/>
      <c r="D284" s="73"/>
      <c r="E284" s="73"/>
      <c r="F284" s="74"/>
      <c r="L284" s="74"/>
      <c r="M284" s="74"/>
    </row>
    <row r="285" spans="1:13" s="75" customFormat="1" x14ac:dyDescent="0.35">
      <c r="A285" s="70"/>
      <c r="B285" s="71"/>
      <c r="C285" s="72"/>
      <c r="D285" s="73"/>
      <c r="E285" s="73"/>
      <c r="F285" s="74"/>
      <c r="L285" s="74"/>
      <c r="M285" s="74"/>
    </row>
    <row r="286" spans="1:13" s="75" customFormat="1" x14ac:dyDescent="0.35">
      <c r="A286" s="70"/>
      <c r="B286" s="71"/>
      <c r="C286" s="72"/>
      <c r="D286" s="73"/>
      <c r="E286" s="73"/>
      <c r="F286" s="74"/>
      <c r="L286" s="74"/>
      <c r="M286" s="74"/>
    </row>
    <row r="287" spans="1:13" s="75" customFormat="1" x14ac:dyDescent="0.35">
      <c r="A287" s="70"/>
      <c r="B287" s="71"/>
      <c r="C287" s="72"/>
      <c r="D287" s="73"/>
      <c r="E287" s="73"/>
      <c r="F287" s="74"/>
      <c r="L287" s="74"/>
      <c r="M287" s="74"/>
    </row>
    <row r="288" spans="1:13" s="75" customFormat="1" x14ac:dyDescent="0.35">
      <c r="A288" s="70"/>
      <c r="B288" s="71"/>
      <c r="C288" s="72"/>
      <c r="D288" s="73"/>
      <c r="E288" s="73"/>
      <c r="F288" s="74"/>
      <c r="L288" s="74"/>
      <c r="M288" s="74"/>
    </row>
    <row r="289" spans="1:13" s="75" customFormat="1" x14ac:dyDescent="0.35">
      <c r="A289" s="70"/>
      <c r="B289" s="71"/>
      <c r="C289" s="72"/>
      <c r="D289" s="73"/>
      <c r="E289" s="73"/>
      <c r="F289" s="74"/>
      <c r="L289" s="74"/>
      <c r="M289" s="74"/>
    </row>
    <row r="290" spans="1:13" s="75" customFormat="1" x14ac:dyDescent="0.35">
      <c r="A290" s="70"/>
      <c r="B290" s="71"/>
      <c r="C290" s="72"/>
      <c r="D290" s="73"/>
      <c r="E290" s="73"/>
      <c r="F290" s="74"/>
      <c r="L290" s="74"/>
      <c r="M290" s="74"/>
    </row>
    <row r="291" spans="1:13" s="75" customFormat="1" x14ac:dyDescent="0.35">
      <c r="A291" s="70"/>
      <c r="B291" s="71"/>
      <c r="C291" s="72"/>
      <c r="D291" s="73"/>
      <c r="E291" s="73"/>
      <c r="F291" s="74"/>
      <c r="L291" s="74"/>
      <c r="M291" s="74"/>
    </row>
    <row r="292" spans="1:13" s="75" customFormat="1" x14ac:dyDescent="0.35">
      <c r="A292" s="70"/>
      <c r="B292" s="71"/>
      <c r="C292" s="72"/>
      <c r="D292" s="73"/>
      <c r="E292" s="73"/>
      <c r="F292" s="74"/>
      <c r="L292" s="74"/>
      <c r="M292" s="74"/>
    </row>
    <row r="293" spans="1:13" s="75" customFormat="1" x14ac:dyDescent="0.35">
      <c r="A293" s="70"/>
      <c r="B293" s="71"/>
      <c r="C293" s="72"/>
      <c r="D293" s="73"/>
      <c r="E293" s="73"/>
      <c r="F293" s="74"/>
      <c r="L293" s="74"/>
      <c r="M293" s="74"/>
    </row>
    <row r="294" spans="1:13" s="75" customFormat="1" x14ac:dyDescent="0.35">
      <c r="A294" s="70"/>
      <c r="B294" s="71"/>
      <c r="C294" s="72"/>
      <c r="D294" s="73"/>
      <c r="E294" s="73"/>
      <c r="F294" s="74"/>
      <c r="L294" s="74"/>
      <c r="M294" s="74"/>
    </row>
    <row r="295" spans="1:13" s="75" customFormat="1" x14ac:dyDescent="0.35">
      <c r="A295" s="70"/>
      <c r="B295" s="71"/>
      <c r="C295" s="72"/>
      <c r="D295" s="73"/>
      <c r="E295" s="73"/>
      <c r="F295" s="74"/>
      <c r="L295" s="74"/>
      <c r="M295" s="74"/>
    </row>
    <row r="296" spans="1:13" s="75" customFormat="1" x14ac:dyDescent="0.35">
      <c r="A296" s="70"/>
      <c r="B296" s="71"/>
      <c r="C296" s="72"/>
      <c r="D296" s="73"/>
      <c r="E296" s="73"/>
      <c r="F296" s="74"/>
      <c r="L296" s="74"/>
      <c r="M296" s="74"/>
    </row>
    <row r="297" spans="1:13" s="75" customFormat="1" x14ac:dyDescent="0.35">
      <c r="A297" s="70"/>
      <c r="B297" s="71"/>
      <c r="C297" s="72"/>
      <c r="D297" s="73"/>
      <c r="E297" s="73"/>
      <c r="F297" s="74"/>
      <c r="L297" s="74"/>
      <c r="M297" s="74"/>
    </row>
    <row r="298" spans="1:13" s="75" customFormat="1" x14ac:dyDescent="0.35">
      <c r="A298" s="70"/>
      <c r="B298" s="71"/>
      <c r="C298" s="72"/>
      <c r="D298" s="73"/>
      <c r="E298" s="73"/>
      <c r="F298" s="74"/>
      <c r="L298" s="74"/>
      <c r="M298" s="74"/>
    </row>
    <row r="299" spans="1:13" s="75" customFormat="1" x14ac:dyDescent="0.35">
      <c r="A299" s="70"/>
      <c r="B299" s="71"/>
      <c r="C299" s="72"/>
      <c r="D299" s="73"/>
      <c r="E299" s="73"/>
      <c r="F299" s="74"/>
      <c r="L299" s="74"/>
      <c r="M299" s="74"/>
    </row>
    <row r="300" spans="1:13" s="75" customFormat="1" x14ac:dyDescent="0.35">
      <c r="A300" s="70"/>
      <c r="B300" s="71"/>
      <c r="C300" s="72"/>
      <c r="D300" s="73"/>
      <c r="E300" s="73"/>
      <c r="F300" s="74"/>
      <c r="L300" s="74"/>
      <c r="M300" s="74"/>
    </row>
    <row r="301" spans="1:13" s="75" customFormat="1" x14ac:dyDescent="0.35">
      <c r="A301" s="70"/>
      <c r="B301" s="71"/>
      <c r="C301" s="72"/>
      <c r="D301" s="73"/>
      <c r="E301" s="73"/>
      <c r="F301" s="74"/>
      <c r="L301" s="74"/>
      <c r="M301" s="74"/>
    </row>
    <row r="302" spans="1:13" s="75" customFormat="1" x14ac:dyDescent="0.35">
      <c r="A302" s="70"/>
      <c r="B302" s="71"/>
      <c r="C302" s="72"/>
      <c r="D302" s="73"/>
      <c r="E302" s="73"/>
      <c r="F302" s="74"/>
      <c r="L302" s="74"/>
      <c r="M302" s="74"/>
    </row>
    <row r="303" spans="1:13" s="75" customFormat="1" x14ac:dyDescent="0.35">
      <c r="A303" s="70"/>
      <c r="B303" s="71"/>
      <c r="C303" s="72"/>
      <c r="D303" s="73"/>
      <c r="E303" s="73"/>
      <c r="F303" s="74"/>
      <c r="L303" s="74"/>
      <c r="M303" s="74"/>
    </row>
    <row r="304" spans="1:13" s="75" customFormat="1" x14ac:dyDescent="0.35">
      <c r="A304" s="70"/>
      <c r="B304" s="71"/>
      <c r="C304" s="72"/>
      <c r="D304" s="73"/>
      <c r="E304" s="73"/>
      <c r="F304" s="74"/>
      <c r="L304" s="74"/>
      <c r="M304" s="74"/>
    </row>
    <row r="305" spans="1:13" s="75" customFormat="1" x14ac:dyDescent="0.35">
      <c r="A305" s="70"/>
      <c r="B305" s="71"/>
      <c r="C305" s="72"/>
      <c r="D305" s="73"/>
      <c r="E305" s="73"/>
      <c r="F305" s="74"/>
      <c r="L305" s="74"/>
      <c r="M305" s="74"/>
    </row>
    <row r="306" spans="1:13" s="75" customFormat="1" x14ac:dyDescent="0.35">
      <c r="A306" s="70"/>
      <c r="B306" s="71"/>
      <c r="C306" s="72"/>
      <c r="D306" s="73"/>
      <c r="E306" s="73"/>
      <c r="F306" s="74"/>
      <c r="L306" s="74"/>
      <c r="M306" s="74"/>
    </row>
    <row r="307" spans="1:13" s="75" customFormat="1" x14ac:dyDescent="0.35">
      <c r="A307" s="70"/>
      <c r="B307" s="71"/>
      <c r="C307" s="72"/>
      <c r="D307" s="73"/>
      <c r="E307" s="73"/>
      <c r="F307" s="74"/>
      <c r="L307" s="74"/>
      <c r="M307" s="74"/>
    </row>
    <row r="308" spans="1:13" s="75" customFormat="1" x14ac:dyDescent="0.35">
      <c r="A308" s="70"/>
      <c r="B308" s="71"/>
      <c r="C308" s="72"/>
      <c r="D308" s="73"/>
      <c r="E308" s="73"/>
      <c r="F308" s="74"/>
      <c r="L308" s="74"/>
      <c r="M308" s="74"/>
    </row>
    <row r="309" spans="1:13" s="75" customFormat="1" x14ac:dyDescent="0.35">
      <c r="A309" s="70"/>
      <c r="B309" s="71"/>
      <c r="C309" s="72"/>
      <c r="D309" s="73"/>
      <c r="E309" s="73"/>
      <c r="F309" s="74"/>
      <c r="L309" s="74"/>
      <c r="M309" s="74"/>
    </row>
    <row r="310" spans="1:13" s="75" customFormat="1" x14ac:dyDescent="0.35">
      <c r="A310" s="70"/>
      <c r="B310" s="71"/>
      <c r="C310" s="72"/>
      <c r="D310" s="73"/>
      <c r="E310" s="73"/>
      <c r="F310" s="74"/>
      <c r="L310" s="74"/>
      <c r="M310" s="74"/>
    </row>
    <row r="311" spans="1:13" s="75" customFormat="1" x14ac:dyDescent="0.35">
      <c r="A311" s="70"/>
      <c r="B311" s="71"/>
      <c r="C311" s="72"/>
      <c r="D311" s="73"/>
      <c r="E311" s="73"/>
      <c r="F311" s="74"/>
      <c r="L311" s="74"/>
      <c r="M311" s="74"/>
    </row>
    <row r="312" spans="1:13" s="75" customFormat="1" x14ac:dyDescent="0.35">
      <c r="A312" s="70"/>
      <c r="B312" s="71"/>
      <c r="C312" s="72"/>
      <c r="D312" s="73"/>
      <c r="E312" s="73"/>
      <c r="F312" s="74"/>
      <c r="L312" s="74"/>
      <c r="M312" s="74"/>
    </row>
    <row r="313" spans="1:13" s="75" customFormat="1" x14ac:dyDescent="0.35">
      <c r="A313" s="70"/>
      <c r="B313" s="71"/>
      <c r="C313" s="72"/>
      <c r="D313" s="73"/>
      <c r="E313" s="73"/>
      <c r="F313" s="74"/>
      <c r="L313" s="74"/>
      <c r="M313" s="74"/>
    </row>
    <row r="314" spans="1:13" s="75" customFormat="1" x14ac:dyDescent="0.35">
      <c r="A314" s="70"/>
      <c r="B314" s="71"/>
      <c r="C314" s="72"/>
      <c r="D314" s="73"/>
      <c r="E314" s="73"/>
      <c r="F314" s="74"/>
      <c r="L314" s="74"/>
      <c r="M314" s="74"/>
    </row>
    <row r="315" spans="1:13" s="75" customFormat="1" x14ac:dyDescent="0.35">
      <c r="A315" s="70"/>
      <c r="B315" s="71"/>
      <c r="C315" s="72"/>
      <c r="D315" s="73"/>
      <c r="E315" s="73"/>
      <c r="F315" s="74"/>
      <c r="L315" s="74"/>
      <c r="M315" s="74"/>
    </row>
    <row r="316" spans="1:13" s="75" customFormat="1" x14ac:dyDescent="0.35">
      <c r="A316" s="70"/>
      <c r="B316" s="71"/>
      <c r="C316" s="72"/>
      <c r="D316" s="73"/>
      <c r="E316" s="73"/>
      <c r="F316" s="74"/>
      <c r="L316" s="74"/>
      <c r="M316" s="74"/>
    </row>
    <row r="317" spans="1:13" s="75" customFormat="1" x14ac:dyDescent="0.35">
      <c r="A317" s="70"/>
      <c r="B317" s="71"/>
      <c r="C317" s="72"/>
      <c r="D317" s="73"/>
      <c r="E317" s="73"/>
      <c r="F317" s="74"/>
      <c r="L317" s="74"/>
      <c r="M317" s="74"/>
    </row>
    <row r="318" spans="1:13" s="75" customFormat="1" x14ac:dyDescent="0.35">
      <c r="A318" s="70"/>
      <c r="B318" s="71"/>
      <c r="C318" s="72"/>
      <c r="D318" s="73"/>
      <c r="E318" s="73"/>
      <c r="F318" s="74"/>
      <c r="L318" s="74"/>
      <c r="M318" s="74"/>
    </row>
    <row r="319" spans="1:13" s="75" customFormat="1" x14ac:dyDescent="0.35">
      <c r="A319" s="70"/>
      <c r="B319" s="71"/>
      <c r="C319" s="72"/>
      <c r="D319" s="73"/>
      <c r="E319" s="73"/>
      <c r="F319" s="74"/>
      <c r="L319" s="74"/>
      <c r="M319" s="74"/>
    </row>
    <row r="320" spans="1:13" s="75" customFormat="1" x14ac:dyDescent="0.35">
      <c r="A320" s="70"/>
      <c r="B320" s="71"/>
      <c r="C320" s="72"/>
      <c r="D320" s="73"/>
      <c r="E320" s="73"/>
      <c r="F320" s="74"/>
      <c r="L320" s="74"/>
      <c r="M320" s="74"/>
    </row>
    <row r="321" spans="1:13" s="75" customFormat="1" x14ac:dyDescent="0.35">
      <c r="A321" s="70"/>
      <c r="B321" s="71"/>
      <c r="C321" s="72"/>
      <c r="D321" s="73"/>
      <c r="E321" s="73"/>
      <c r="F321" s="74"/>
      <c r="L321" s="74"/>
      <c r="M321" s="74"/>
    </row>
    <row r="322" spans="1:13" s="75" customFormat="1" x14ac:dyDescent="0.35">
      <c r="A322" s="70"/>
      <c r="B322" s="71"/>
      <c r="C322" s="72"/>
      <c r="D322" s="73"/>
      <c r="E322" s="73"/>
      <c r="F322" s="74"/>
      <c r="L322" s="74"/>
      <c r="M322" s="74"/>
    </row>
    <row r="323" spans="1:13" s="75" customFormat="1" x14ac:dyDescent="0.35">
      <c r="A323" s="70"/>
      <c r="B323" s="71"/>
      <c r="C323" s="72"/>
      <c r="D323" s="73"/>
      <c r="E323" s="73"/>
      <c r="F323" s="74"/>
      <c r="L323" s="74"/>
      <c r="M323" s="74"/>
    </row>
    <row r="324" spans="1:13" s="75" customFormat="1" x14ac:dyDescent="0.35">
      <c r="A324" s="70"/>
      <c r="B324" s="71"/>
      <c r="C324" s="72"/>
      <c r="D324" s="73"/>
      <c r="E324" s="73"/>
      <c r="F324" s="74"/>
      <c r="L324" s="74"/>
      <c r="M324" s="74"/>
    </row>
    <row r="325" spans="1:13" s="75" customFormat="1" x14ac:dyDescent="0.35">
      <c r="A325" s="70"/>
      <c r="B325" s="71"/>
      <c r="C325" s="72"/>
      <c r="D325" s="73"/>
      <c r="E325" s="73"/>
      <c r="F325" s="74"/>
      <c r="L325" s="74"/>
      <c r="M325" s="74"/>
    </row>
    <row r="326" spans="1:13" s="75" customFormat="1" x14ac:dyDescent="0.35">
      <c r="A326" s="70"/>
      <c r="B326" s="71"/>
      <c r="C326" s="72"/>
      <c r="D326" s="73"/>
      <c r="E326" s="73"/>
      <c r="F326" s="74"/>
      <c r="L326" s="74"/>
      <c r="M326" s="74"/>
    </row>
    <row r="327" spans="1:13" s="75" customFormat="1" x14ac:dyDescent="0.35">
      <c r="A327" s="70"/>
      <c r="B327" s="71"/>
      <c r="C327" s="72"/>
      <c r="D327" s="73"/>
      <c r="E327" s="73"/>
      <c r="F327" s="74"/>
      <c r="L327" s="74"/>
      <c r="M327" s="74"/>
    </row>
    <row r="328" spans="1:13" s="75" customFormat="1" x14ac:dyDescent="0.35">
      <c r="A328" s="70"/>
      <c r="B328" s="71"/>
      <c r="C328" s="72"/>
      <c r="D328" s="73"/>
      <c r="E328" s="73"/>
      <c r="F328" s="74"/>
      <c r="L328" s="74"/>
      <c r="M328" s="74"/>
    </row>
    <row r="329" spans="1:13" s="75" customFormat="1" x14ac:dyDescent="0.35">
      <c r="A329" s="70"/>
      <c r="B329" s="71"/>
      <c r="C329" s="72"/>
      <c r="D329" s="73"/>
      <c r="E329" s="73"/>
      <c r="F329" s="74"/>
      <c r="L329" s="74"/>
      <c r="M329" s="74"/>
    </row>
    <row r="330" spans="1:13" s="75" customFormat="1" x14ac:dyDescent="0.35">
      <c r="A330" s="70"/>
      <c r="B330" s="71"/>
      <c r="C330" s="72"/>
      <c r="D330" s="73"/>
      <c r="E330" s="73"/>
      <c r="F330" s="74"/>
      <c r="L330" s="74"/>
      <c r="M330" s="74"/>
    </row>
    <row r="331" spans="1:13" s="75" customFormat="1" x14ac:dyDescent="0.35">
      <c r="A331" s="70"/>
      <c r="B331" s="71"/>
      <c r="C331" s="72"/>
      <c r="D331" s="73"/>
      <c r="E331" s="73"/>
      <c r="F331" s="74"/>
      <c r="L331" s="74"/>
      <c r="M331" s="74"/>
    </row>
    <row r="332" spans="1:13" s="75" customFormat="1" x14ac:dyDescent="0.35">
      <c r="A332" s="70"/>
      <c r="B332" s="71"/>
      <c r="C332" s="72"/>
      <c r="D332" s="73"/>
      <c r="E332" s="73"/>
      <c r="F332" s="74"/>
      <c r="L332" s="74"/>
      <c r="M332" s="74"/>
    </row>
    <row r="333" spans="1:13" s="75" customFormat="1" x14ac:dyDescent="0.35">
      <c r="A333" s="70"/>
      <c r="B333" s="71"/>
      <c r="C333" s="72"/>
      <c r="D333" s="73"/>
      <c r="E333" s="73"/>
      <c r="F333" s="74"/>
      <c r="L333" s="74"/>
      <c r="M333" s="74"/>
    </row>
    <row r="334" spans="1:13" s="75" customFormat="1" x14ac:dyDescent="0.35">
      <c r="A334" s="70"/>
      <c r="B334" s="71"/>
      <c r="C334" s="72"/>
      <c r="D334" s="73"/>
      <c r="E334" s="73"/>
      <c r="F334" s="74"/>
      <c r="L334" s="74"/>
      <c r="M334" s="74"/>
    </row>
    <row r="335" spans="1:13" s="75" customFormat="1" x14ac:dyDescent="0.35">
      <c r="A335" s="70"/>
      <c r="B335" s="71"/>
      <c r="C335" s="72"/>
      <c r="D335" s="73"/>
      <c r="E335" s="73"/>
      <c r="F335" s="74"/>
      <c r="L335" s="74"/>
      <c r="M335" s="74"/>
    </row>
    <row r="336" spans="1:13" s="75" customFormat="1" x14ac:dyDescent="0.35">
      <c r="A336" s="70"/>
      <c r="B336" s="71"/>
      <c r="C336" s="72"/>
      <c r="D336" s="73"/>
      <c r="E336" s="73"/>
      <c r="F336" s="74"/>
      <c r="L336" s="74"/>
      <c r="M336" s="74"/>
    </row>
    <row r="337" spans="1:13" s="75" customFormat="1" x14ac:dyDescent="0.35">
      <c r="A337" s="70"/>
      <c r="B337" s="71"/>
      <c r="C337" s="72"/>
      <c r="D337" s="73"/>
      <c r="E337" s="73"/>
      <c r="F337" s="74"/>
      <c r="L337" s="74"/>
      <c r="M337" s="74"/>
    </row>
    <row r="338" spans="1:13" s="75" customFormat="1" x14ac:dyDescent="0.35">
      <c r="A338" s="70"/>
      <c r="B338" s="71"/>
      <c r="C338" s="72"/>
      <c r="D338" s="73"/>
      <c r="E338" s="73"/>
      <c r="F338" s="74"/>
      <c r="L338" s="74"/>
      <c r="M338" s="74"/>
    </row>
    <row r="339" spans="1:13" s="75" customFormat="1" x14ac:dyDescent="0.35">
      <c r="A339" s="70"/>
      <c r="B339" s="71"/>
      <c r="C339" s="72"/>
      <c r="D339" s="73"/>
      <c r="E339" s="73"/>
      <c r="F339" s="74"/>
      <c r="L339" s="74"/>
      <c r="M339" s="74"/>
    </row>
    <row r="340" spans="1:13" s="75" customFormat="1" x14ac:dyDescent="0.35">
      <c r="A340" s="70"/>
      <c r="B340" s="71"/>
      <c r="C340" s="72"/>
      <c r="D340" s="73"/>
      <c r="E340" s="73"/>
      <c r="F340" s="74"/>
      <c r="L340" s="74"/>
      <c r="M340" s="74"/>
    </row>
    <row r="341" spans="1:13" s="75" customFormat="1" x14ac:dyDescent="0.35">
      <c r="A341" s="70"/>
      <c r="B341" s="71"/>
      <c r="C341" s="72"/>
      <c r="D341" s="73"/>
      <c r="E341" s="73"/>
      <c r="F341" s="74"/>
      <c r="L341" s="74"/>
      <c r="M341" s="74"/>
    </row>
    <row r="342" spans="1:13" s="75" customFormat="1" x14ac:dyDescent="0.35">
      <c r="A342" s="70"/>
      <c r="B342" s="71"/>
      <c r="C342" s="72"/>
      <c r="D342" s="73"/>
      <c r="E342" s="73"/>
      <c r="F342" s="74"/>
      <c r="L342" s="74"/>
      <c r="M342" s="74"/>
    </row>
    <row r="343" spans="1:13" s="75" customFormat="1" x14ac:dyDescent="0.35">
      <c r="A343" s="70"/>
      <c r="B343" s="71"/>
      <c r="C343" s="72"/>
      <c r="D343" s="73"/>
      <c r="E343" s="73"/>
      <c r="F343" s="74"/>
      <c r="L343" s="74"/>
      <c r="M343" s="74"/>
    </row>
    <row r="344" spans="1:13" s="75" customFormat="1" x14ac:dyDescent="0.35">
      <c r="A344" s="70"/>
      <c r="B344" s="71"/>
      <c r="C344" s="72"/>
      <c r="D344" s="73"/>
      <c r="E344" s="73"/>
      <c r="F344" s="74"/>
      <c r="L344" s="74"/>
      <c r="M344" s="74"/>
    </row>
    <row r="345" spans="1:13" s="75" customFormat="1" x14ac:dyDescent="0.35">
      <c r="A345" s="70"/>
      <c r="B345" s="71"/>
      <c r="C345" s="72"/>
      <c r="D345" s="73"/>
      <c r="E345" s="73"/>
      <c r="F345" s="74"/>
      <c r="L345" s="74"/>
      <c r="M345" s="74"/>
    </row>
    <row r="346" spans="1:13" s="75" customFormat="1" x14ac:dyDescent="0.35">
      <c r="A346" s="70"/>
      <c r="B346" s="71"/>
      <c r="C346" s="72"/>
      <c r="D346" s="73"/>
      <c r="E346" s="73"/>
      <c r="F346" s="74"/>
      <c r="L346" s="74"/>
      <c r="M346" s="74"/>
    </row>
    <row r="347" spans="1:13" s="75" customFormat="1" x14ac:dyDescent="0.35">
      <c r="A347" s="70"/>
      <c r="B347" s="71"/>
      <c r="C347" s="72"/>
      <c r="D347" s="73"/>
      <c r="E347" s="73"/>
      <c r="F347" s="74"/>
      <c r="L347" s="74"/>
      <c r="M347" s="74"/>
    </row>
    <row r="348" spans="1:13" s="75" customFormat="1" x14ac:dyDescent="0.35">
      <c r="A348" s="70"/>
      <c r="B348" s="71"/>
      <c r="C348" s="72"/>
      <c r="D348" s="73"/>
      <c r="E348" s="73"/>
      <c r="F348" s="74"/>
      <c r="L348" s="74"/>
      <c r="M348" s="74"/>
    </row>
    <row r="349" spans="1:13" s="75" customFormat="1" x14ac:dyDescent="0.35">
      <c r="A349" s="70"/>
      <c r="B349" s="71"/>
      <c r="C349" s="72"/>
      <c r="D349" s="73"/>
      <c r="E349" s="73"/>
      <c r="F349" s="74"/>
      <c r="L349" s="74"/>
      <c r="M349" s="74"/>
    </row>
    <row r="350" spans="1:13" s="75" customFormat="1" x14ac:dyDescent="0.35">
      <c r="A350" s="70"/>
      <c r="B350" s="71"/>
      <c r="C350" s="72"/>
      <c r="D350" s="73"/>
      <c r="E350" s="73"/>
      <c r="F350" s="74"/>
      <c r="L350" s="74"/>
      <c r="M350" s="74"/>
    </row>
    <row r="351" spans="1:13" s="75" customFormat="1" x14ac:dyDescent="0.35">
      <c r="A351" s="70"/>
      <c r="B351" s="71"/>
      <c r="C351" s="72"/>
      <c r="D351" s="73"/>
      <c r="E351" s="73"/>
      <c r="F351" s="74"/>
      <c r="L351" s="74"/>
      <c r="M351" s="74"/>
    </row>
    <row r="352" spans="1:13" s="75" customFormat="1" x14ac:dyDescent="0.35">
      <c r="A352" s="70"/>
      <c r="B352" s="71"/>
      <c r="C352" s="72"/>
      <c r="D352" s="73"/>
      <c r="E352" s="73"/>
      <c r="F352" s="74"/>
      <c r="L352" s="74"/>
      <c r="M352" s="74"/>
    </row>
    <row r="353" spans="1:13" s="75" customFormat="1" x14ac:dyDescent="0.35">
      <c r="A353" s="70"/>
      <c r="B353" s="71"/>
      <c r="C353" s="72"/>
      <c r="D353" s="73"/>
      <c r="E353" s="73"/>
      <c r="F353" s="74"/>
      <c r="L353" s="74"/>
      <c r="M353" s="74"/>
    </row>
    <row r="354" spans="1:13" s="75" customFormat="1" x14ac:dyDescent="0.35">
      <c r="A354" s="70"/>
      <c r="B354" s="71"/>
      <c r="C354" s="72"/>
      <c r="D354" s="73"/>
      <c r="E354" s="73"/>
      <c r="F354" s="74"/>
      <c r="L354" s="74"/>
      <c r="M354" s="74"/>
    </row>
    <row r="355" spans="1:13" s="75" customFormat="1" x14ac:dyDescent="0.35">
      <c r="A355" s="70"/>
      <c r="B355" s="71"/>
      <c r="C355" s="72"/>
      <c r="D355" s="73"/>
      <c r="E355" s="73"/>
      <c r="F355" s="74"/>
      <c r="L355" s="74"/>
      <c r="M355" s="74"/>
    </row>
    <row r="356" spans="1:13" s="75" customFormat="1" x14ac:dyDescent="0.35">
      <c r="A356" s="70"/>
      <c r="B356" s="71"/>
      <c r="C356" s="72"/>
      <c r="D356" s="73"/>
      <c r="E356" s="73"/>
      <c r="F356" s="74"/>
      <c r="L356" s="74"/>
      <c r="M356" s="74"/>
    </row>
    <row r="357" spans="1:13" s="75" customFormat="1" x14ac:dyDescent="0.35">
      <c r="A357" s="70"/>
      <c r="B357" s="71"/>
      <c r="C357" s="72"/>
      <c r="D357" s="73"/>
      <c r="E357" s="73"/>
      <c r="F357" s="74"/>
      <c r="L357" s="74"/>
      <c r="M357" s="74"/>
    </row>
    <row r="358" spans="1:13" s="75" customFormat="1" x14ac:dyDescent="0.35">
      <c r="A358" s="70"/>
      <c r="B358" s="71"/>
      <c r="C358" s="72"/>
      <c r="D358" s="73"/>
      <c r="E358" s="73"/>
      <c r="F358" s="74"/>
      <c r="L358" s="74"/>
      <c r="M358" s="74"/>
    </row>
    <row r="359" spans="1:13" s="75" customFormat="1" x14ac:dyDescent="0.35">
      <c r="A359" s="70"/>
      <c r="B359" s="71"/>
      <c r="C359" s="72"/>
      <c r="D359" s="73"/>
      <c r="E359" s="73"/>
      <c r="F359" s="74"/>
      <c r="L359" s="74"/>
      <c r="M359" s="74"/>
    </row>
    <row r="360" spans="1:13" s="75" customFormat="1" x14ac:dyDescent="0.35">
      <c r="A360" s="70"/>
      <c r="B360" s="71"/>
      <c r="C360" s="72"/>
      <c r="D360" s="73"/>
      <c r="E360" s="73"/>
      <c r="F360" s="74"/>
      <c r="L360" s="74"/>
      <c r="M360" s="74"/>
    </row>
    <row r="361" spans="1:13" s="75" customFormat="1" x14ac:dyDescent="0.35">
      <c r="A361" s="70"/>
      <c r="B361" s="71"/>
      <c r="C361" s="72"/>
      <c r="D361" s="73"/>
      <c r="E361" s="73"/>
      <c r="F361" s="74"/>
      <c r="L361" s="74"/>
      <c r="M361" s="74"/>
    </row>
    <row r="362" spans="1:13" s="75" customFormat="1" x14ac:dyDescent="0.35">
      <c r="A362" s="70"/>
      <c r="B362" s="71"/>
      <c r="C362" s="72"/>
      <c r="D362" s="73"/>
      <c r="E362" s="73"/>
      <c r="F362" s="74"/>
      <c r="L362" s="74"/>
      <c r="M362" s="74"/>
    </row>
    <row r="363" spans="1:13" s="75" customFormat="1" x14ac:dyDescent="0.35">
      <c r="A363" s="70"/>
      <c r="B363" s="71"/>
      <c r="C363" s="72"/>
      <c r="D363" s="73"/>
      <c r="E363" s="73"/>
      <c r="F363" s="74"/>
      <c r="L363" s="74"/>
      <c r="M363" s="74"/>
    </row>
    <row r="364" spans="1:13" s="75" customFormat="1" x14ac:dyDescent="0.35">
      <c r="A364" s="70"/>
      <c r="B364" s="71"/>
      <c r="C364" s="72"/>
      <c r="D364" s="73"/>
      <c r="E364" s="73"/>
      <c r="F364" s="74"/>
      <c r="L364" s="74"/>
      <c r="M364" s="74"/>
    </row>
    <row r="365" spans="1:13" s="75" customFormat="1" x14ac:dyDescent="0.35">
      <c r="A365" s="70"/>
      <c r="B365" s="71"/>
      <c r="C365" s="72"/>
      <c r="D365" s="73"/>
      <c r="E365" s="73"/>
      <c r="F365" s="74"/>
      <c r="L365" s="74"/>
      <c r="M365" s="74"/>
    </row>
    <row r="366" spans="1:13" s="75" customFormat="1" x14ac:dyDescent="0.35">
      <c r="A366" s="70"/>
      <c r="B366" s="71"/>
      <c r="C366" s="72"/>
      <c r="D366" s="73"/>
      <c r="E366" s="73"/>
      <c r="F366" s="74"/>
      <c r="L366" s="74"/>
      <c r="M366" s="74"/>
    </row>
    <row r="367" spans="1:13" s="75" customFormat="1" x14ac:dyDescent="0.35">
      <c r="A367" s="70"/>
      <c r="B367" s="71"/>
      <c r="C367" s="72"/>
      <c r="D367" s="73"/>
      <c r="E367" s="73"/>
      <c r="F367" s="74"/>
      <c r="L367" s="74"/>
      <c r="M367" s="74"/>
    </row>
    <row r="368" spans="1:13" s="75" customFormat="1" x14ac:dyDescent="0.35">
      <c r="A368" s="70"/>
      <c r="B368" s="71"/>
      <c r="C368" s="72"/>
      <c r="D368" s="73"/>
      <c r="E368" s="73"/>
      <c r="F368" s="74"/>
      <c r="L368" s="74"/>
      <c r="M368" s="74"/>
    </row>
    <row r="369" spans="1:13" s="75" customFormat="1" x14ac:dyDescent="0.35">
      <c r="A369" s="70"/>
      <c r="B369" s="71"/>
      <c r="C369" s="72"/>
      <c r="D369" s="73"/>
      <c r="E369" s="73"/>
      <c r="F369" s="74"/>
      <c r="L369" s="74"/>
      <c r="M369" s="74"/>
    </row>
    <row r="370" spans="1:13" s="75" customFormat="1" x14ac:dyDescent="0.35">
      <c r="A370" s="70"/>
      <c r="B370" s="71"/>
      <c r="C370" s="72"/>
      <c r="D370" s="73"/>
      <c r="E370" s="73"/>
      <c r="F370" s="74"/>
      <c r="L370" s="74"/>
      <c r="M370" s="74"/>
    </row>
    <row r="371" spans="1:13" s="75" customFormat="1" x14ac:dyDescent="0.35">
      <c r="A371" s="70"/>
      <c r="B371" s="71"/>
      <c r="C371" s="72"/>
      <c r="D371" s="73"/>
      <c r="E371" s="73"/>
      <c r="F371" s="74"/>
      <c r="L371" s="74"/>
      <c r="M371" s="74"/>
    </row>
    <row r="372" spans="1:13" s="75" customFormat="1" x14ac:dyDescent="0.35">
      <c r="A372" s="70"/>
      <c r="B372" s="71"/>
      <c r="C372" s="72"/>
      <c r="D372" s="73"/>
      <c r="E372" s="73"/>
      <c r="F372" s="74"/>
      <c r="L372" s="74"/>
      <c r="M372" s="74"/>
    </row>
    <row r="373" spans="1:13" s="75" customFormat="1" x14ac:dyDescent="0.35">
      <c r="A373" s="70"/>
      <c r="B373" s="71"/>
      <c r="C373" s="72"/>
      <c r="D373" s="73"/>
      <c r="E373" s="73"/>
      <c r="F373" s="74"/>
      <c r="L373" s="74"/>
      <c r="M373" s="74"/>
    </row>
    <row r="374" spans="1:13" s="75" customFormat="1" x14ac:dyDescent="0.35">
      <c r="A374" s="70"/>
      <c r="B374" s="71"/>
      <c r="C374" s="72"/>
      <c r="D374" s="73"/>
      <c r="E374" s="73"/>
      <c r="F374" s="74"/>
      <c r="L374" s="74"/>
      <c r="M374" s="74"/>
    </row>
    <row r="375" spans="1:13" s="75" customFormat="1" x14ac:dyDescent="0.35">
      <c r="A375" s="70"/>
      <c r="B375" s="71"/>
      <c r="C375" s="72"/>
      <c r="D375" s="73"/>
      <c r="E375" s="73"/>
      <c r="F375" s="74"/>
      <c r="L375" s="74"/>
      <c r="M375" s="74"/>
    </row>
    <row r="376" spans="1:13" s="75" customFormat="1" x14ac:dyDescent="0.35">
      <c r="A376" s="70"/>
      <c r="B376" s="71"/>
      <c r="C376" s="72"/>
      <c r="D376" s="73"/>
      <c r="E376" s="73"/>
      <c r="F376" s="74"/>
      <c r="L376" s="74"/>
      <c r="M376" s="74"/>
    </row>
    <row r="377" spans="1:13" s="75" customFormat="1" x14ac:dyDescent="0.35">
      <c r="A377" s="70"/>
      <c r="B377" s="71"/>
      <c r="C377" s="72"/>
      <c r="D377" s="73"/>
      <c r="E377" s="73"/>
      <c r="F377" s="74"/>
      <c r="L377" s="74"/>
      <c r="M377" s="74"/>
    </row>
    <row r="378" spans="1:13" s="75" customFormat="1" x14ac:dyDescent="0.35">
      <c r="A378" s="70"/>
      <c r="B378" s="71"/>
      <c r="C378" s="72"/>
      <c r="D378" s="73"/>
      <c r="E378" s="73"/>
      <c r="F378" s="74"/>
      <c r="L378" s="74"/>
      <c r="M378" s="74"/>
    </row>
    <row r="379" spans="1:13" s="75" customFormat="1" x14ac:dyDescent="0.35">
      <c r="A379" s="70"/>
      <c r="B379" s="71"/>
      <c r="C379" s="72"/>
      <c r="D379" s="73"/>
      <c r="E379" s="73"/>
      <c r="F379" s="74"/>
      <c r="L379" s="74"/>
      <c r="M379" s="74"/>
    </row>
    <row r="380" spans="1:13" s="75" customFormat="1" x14ac:dyDescent="0.35">
      <c r="A380" s="70"/>
      <c r="B380" s="71"/>
      <c r="C380" s="72"/>
      <c r="D380" s="73"/>
      <c r="E380" s="73"/>
      <c r="F380" s="74"/>
      <c r="L380" s="74"/>
      <c r="M380" s="74"/>
    </row>
    <row r="381" spans="1:13" s="75" customFormat="1" x14ac:dyDescent="0.35">
      <c r="A381" s="70"/>
      <c r="B381" s="71"/>
      <c r="C381" s="72"/>
      <c r="D381" s="73"/>
      <c r="E381" s="73"/>
      <c r="F381" s="74"/>
      <c r="L381" s="74"/>
      <c r="M381" s="74"/>
    </row>
    <row r="382" spans="1:13" s="75" customFormat="1" x14ac:dyDescent="0.35">
      <c r="A382" s="70"/>
      <c r="B382" s="71"/>
      <c r="C382" s="72"/>
      <c r="D382" s="73"/>
      <c r="E382" s="73"/>
      <c r="F382" s="74"/>
      <c r="L382" s="74"/>
      <c r="M382" s="74"/>
    </row>
    <row r="383" spans="1:13" s="75" customFormat="1" x14ac:dyDescent="0.35">
      <c r="A383" s="70"/>
      <c r="B383" s="71"/>
      <c r="C383" s="72"/>
      <c r="D383" s="73"/>
      <c r="E383" s="73"/>
      <c r="F383" s="74"/>
      <c r="L383" s="74"/>
      <c r="M383" s="74"/>
    </row>
    <row r="384" spans="1:13" s="75" customFormat="1" x14ac:dyDescent="0.35">
      <c r="A384" s="70"/>
      <c r="B384" s="71"/>
      <c r="C384" s="72"/>
      <c r="D384" s="73"/>
      <c r="E384" s="73"/>
      <c r="F384" s="74"/>
      <c r="L384" s="74"/>
      <c r="M384" s="74"/>
    </row>
    <row r="385" spans="1:13" s="75" customFormat="1" x14ac:dyDescent="0.35">
      <c r="A385" s="70"/>
      <c r="B385" s="71"/>
      <c r="C385" s="72"/>
      <c r="D385" s="73"/>
      <c r="E385" s="73"/>
      <c r="F385" s="74"/>
      <c r="L385" s="74"/>
      <c r="M385" s="74"/>
    </row>
    <row r="386" spans="1:13" s="75" customFormat="1" x14ac:dyDescent="0.35">
      <c r="A386" s="70"/>
      <c r="B386" s="71"/>
      <c r="C386" s="72"/>
      <c r="D386" s="73"/>
      <c r="E386" s="73"/>
      <c r="F386" s="74"/>
      <c r="L386" s="74"/>
      <c r="M386" s="74"/>
    </row>
    <row r="387" spans="1:13" s="75" customFormat="1" x14ac:dyDescent="0.35">
      <c r="A387" s="70"/>
      <c r="B387" s="71"/>
      <c r="C387" s="72"/>
      <c r="D387" s="73"/>
      <c r="E387" s="73"/>
      <c r="F387" s="74"/>
      <c r="L387" s="74"/>
      <c r="M387" s="74"/>
    </row>
    <row r="388" spans="1:13" s="75" customFormat="1" x14ac:dyDescent="0.35">
      <c r="A388" s="70"/>
      <c r="B388" s="71"/>
      <c r="C388" s="72"/>
      <c r="D388" s="73"/>
      <c r="E388" s="73"/>
      <c r="F388" s="74"/>
      <c r="L388" s="74"/>
      <c r="M388" s="74"/>
    </row>
    <row r="389" spans="1:13" s="75" customFormat="1" x14ac:dyDescent="0.35">
      <c r="A389" s="70"/>
      <c r="B389" s="71"/>
      <c r="C389" s="72"/>
      <c r="D389" s="73"/>
      <c r="E389" s="73"/>
      <c r="F389" s="74"/>
      <c r="L389" s="74"/>
      <c r="M389" s="74"/>
    </row>
    <row r="390" spans="1:13" s="75" customFormat="1" x14ac:dyDescent="0.35">
      <c r="A390" s="70"/>
      <c r="B390" s="71"/>
      <c r="C390" s="72"/>
      <c r="D390" s="73"/>
      <c r="E390" s="73"/>
      <c r="F390" s="74"/>
      <c r="L390" s="74"/>
      <c r="M390" s="74"/>
    </row>
    <row r="391" spans="1:13" s="75" customFormat="1" x14ac:dyDescent="0.35">
      <c r="A391" s="70"/>
      <c r="B391" s="71"/>
      <c r="C391" s="72"/>
      <c r="D391" s="73"/>
      <c r="E391" s="73"/>
      <c r="F391" s="74"/>
      <c r="L391" s="74"/>
      <c r="M391" s="74"/>
    </row>
    <row r="392" spans="1:13" s="75" customFormat="1" x14ac:dyDescent="0.35">
      <c r="A392" s="70"/>
      <c r="B392" s="71"/>
      <c r="C392" s="72"/>
      <c r="D392" s="73"/>
      <c r="E392" s="73"/>
      <c r="F392" s="74"/>
      <c r="L392" s="74"/>
      <c r="M392" s="74"/>
    </row>
    <row r="393" spans="1:13" s="75" customFormat="1" x14ac:dyDescent="0.35">
      <c r="A393" s="70"/>
      <c r="B393" s="71"/>
      <c r="C393" s="72"/>
      <c r="D393" s="73"/>
      <c r="E393" s="73"/>
      <c r="F393" s="74"/>
      <c r="L393" s="74"/>
      <c r="M393" s="74"/>
    </row>
    <row r="394" spans="1:13" s="75" customFormat="1" x14ac:dyDescent="0.35">
      <c r="A394" s="70"/>
      <c r="B394" s="71"/>
      <c r="C394" s="72"/>
      <c r="D394" s="73"/>
      <c r="E394" s="73"/>
      <c r="F394" s="74"/>
      <c r="L394" s="74"/>
      <c r="M394" s="74"/>
    </row>
    <row r="395" spans="1:13" s="75" customFormat="1" x14ac:dyDescent="0.35">
      <c r="A395" s="70"/>
      <c r="B395" s="71"/>
      <c r="C395" s="72"/>
      <c r="D395" s="73"/>
      <c r="E395" s="73"/>
      <c r="F395" s="74"/>
      <c r="L395" s="74"/>
      <c r="M395" s="74"/>
    </row>
    <row r="396" spans="1:13" s="75" customFormat="1" x14ac:dyDescent="0.35">
      <c r="A396" s="70"/>
      <c r="B396" s="71"/>
      <c r="C396" s="72"/>
      <c r="D396" s="73"/>
      <c r="E396" s="73"/>
      <c r="F396" s="74"/>
      <c r="L396" s="74"/>
      <c r="M396" s="74"/>
    </row>
    <row r="397" spans="1:13" s="75" customFormat="1" x14ac:dyDescent="0.35">
      <c r="A397" s="70"/>
      <c r="B397" s="71"/>
      <c r="C397" s="72"/>
      <c r="D397" s="73"/>
      <c r="E397" s="73"/>
      <c r="F397" s="74"/>
      <c r="L397" s="74"/>
      <c r="M397" s="74"/>
    </row>
    <row r="398" spans="1:13" s="75" customFormat="1" x14ac:dyDescent="0.35">
      <c r="A398" s="70"/>
      <c r="B398" s="71"/>
      <c r="C398" s="72"/>
      <c r="D398" s="73"/>
      <c r="E398" s="73"/>
      <c r="F398" s="74"/>
      <c r="L398" s="74"/>
      <c r="M398" s="74"/>
    </row>
    <row r="399" spans="1:13" s="75" customFormat="1" x14ac:dyDescent="0.35">
      <c r="A399" s="70"/>
      <c r="B399" s="71"/>
      <c r="C399" s="72"/>
      <c r="D399" s="73"/>
      <c r="E399" s="73"/>
      <c r="F399" s="74"/>
      <c r="L399" s="74"/>
      <c r="M399" s="74"/>
    </row>
    <row r="400" spans="1:13" s="75" customFormat="1" x14ac:dyDescent="0.35">
      <c r="A400" s="70"/>
      <c r="B400" s="71"/>
      <c r="C400" s="72"/>
      <c r="D400" s="73"/>
      <c r="E400" s="73"/>
      <c r="F400" s="74"/>
      <c r="L400" s="74"/>
      <c r="M400" s="74"/>
    </row>
    <row r="401" spans="1:13" s="75" customFormat="1" x14ac:dyDescent="0.35">
      <c r="A401" s="70"/>
      <c r="B401" s="71"/>
      <c r="C401" s="72"/>
      <c r="D401" s="73"/>
      <c r="E401" s="73"/>
      <c r="F401" s="74"/>
      <c r="L401" s="74"/>
      <c r="M401" s="74"/>
    </row>
    <row r="402" spans="1:13" s="75" customFormat="1" x14ac:dyDescent="0.35">
      <c r="A402" s="70"/>
      <c r="B402" s="71"/>
      <c r="C402" s="72"/>
      <c r="D402" s="73"/>
      <c r="E402" s="73"/>
      <c r="F402" s="74"/>
      <c r="L402" s="74"/>
      <c r="M402" s="74"/>
    </row>
    <row r="403" spans="1:13" s="75" customFormat="1" x14ac:dyDescent="0.35">
      <c r="A403" s="70"/>
      <c r="B403" s="71"/>
      <c r="C403" s="72"/>
      <c r="D403" s="73"/>
      <c r="E403" s="73"/>
      <c r="F403" s="74"/>
      <c r="L403" s="74"/>
      <c r="M403" s="74"/>
    </row>
    <row r="404" spans="1:13" s="75" customFormat="1" x14ac:dyDescent="0.35">
      <c r="A404" s="70"/>
      <c r="B404" s="71"/>
      <c r="C404" s="72"/>
      <c r="D404" s="73"/>
      <c r="E404" s="73"/>
      <c r="F404" s="74"/>
      <c r="L404" s="74"/>
      <c r="M404" s="74"/>
    </row>
    <row r="405" spans="1:13" s="75" customFormat="1" x14ac:dyDescent="0.35">
      <c r="A405" s="70"/>
      <c r="B405" s="71"/>
      <c r="C405" s="72"/>
      <c r="D405" s="73"/>
      <c r="E405" s="73"/>
      <c r="F405" s="74"/>
      <c r="L405" s="74"/>
      <c r="M405" s="74"/>
    </row>
    <row r="406" spans="1:13" s="75" customFormat="1" x14ac:dyDescent="0.35">
      <c r="A406" s="70"/>
      <c r="B406" s="71"/>
      <c r="C406" s="72"/>
      <c r="D406" s="73"/>
      <c r="E406" s="73"/>
      <c r="F406" s="74"/>
      <c r="L406" s="74"/>
      <c r="M406" s="74"/>
    </row>
    <row r="407" spans="1:13" s="75" customFormat="1" x14ac:dyDescent="0.35">
      <c r="A407" s="70"/>
      <c r="B407" s="71"/>
      <c r="C407" s="72"/>
      <c r="D407" s="73"/>
      <c r="E407" s="73"/>
      <c r="F407" s="74"/>
      <c r="L407" s="74"/>
      <c r="M407" s="74"/>
    </row>
    <row r="408" spans="1:13" s="75" customFormat="1" x14ac:dyDescent="0.35">
      <c r="A408" s="70"/>
      <c r="B408" s="71"/>
      <c r="C408" s="72"/>
      <c r="D408" s="73"/>
      <c r="E408" s="73"/>
      <c r="F408" s="74"/>
      <c r="L408" s="74"/>
      <c r="M408" s="74"/>
    </row>
    <row r="409" spans="1:13" s="75" customFormat="1" x14ac:dyDescent="0.35">
      <c r="A409" s="70"/>
      <c r="B409" s="71"/>
      <c r="C409" s="72"/>
      <c r="D409" s="73"/>
      <c r="E409" s="73"/>
      <c r="F409" s="74"/>
      <c r="L409" s="74"/>
      <c r="M409" s="74"/>
    </row>
    <row r="410" spans="1:13" s="75" customFormat="1" x14ac:dyDescent="0.35">
      <c r="A410" s="70"/>
      <c r="B410" s="71"/>
      <c r="C410" s="72"/>
      <c r="D410" s="73"/>
      <c r="E410" s="73"/>
      <c r="F410" s="74"/>
      <c r="L410" s="74"/>
      <c r="M410" s="74"/>
    </row>
    <row r="411" spans="1:13" s="75" customFormat="1" x14ac:dyDescent="0.35">
      <c r="A411" s="70"/>
      <c r="B411" s="71"/>
      <c r="C411" s="72"/>
      <c r="D411" s="73"/>
      <c r="E411" s="73"/>
      <c r="F411" s="74"/>
      <c r="L411" s="74"/>
      <c r="M411" s="74"/>
    </row>
    <row r="412" spans="1:13" s="75" customFormat="1" x14ac:dyDescent="0.35">
      <c r="A412" s="70"/>
      <c r="B412" s="71"/>
      <c r="C412" s="72"/>
      <c r="D412" s="73"/>
      <c r="E412" s="73"/>
      <c r="F412" s="74"/>
      <c r="L412" s="74"/>
      <c r="M412" s="74"/>
    </row>
    <row r="413" spans="1:13" s="75" customFormat="1" x14ac:dyDescent="0.35">
      <c r="A413" s="70"/>
      <c r="B413" s="71"/>
      <c r="C413" s="72"/>
      <c r="D413" s="73"/>
      <c r="E413" s="73"/>
      <c r="F413" s="74"/>
      <c r="L413" s="74"/>
      <c r="M413" s="74"/>
    </row>
    <row r="414" spans="1:13" s="75" customFormat="1" x14ac:dyDescent="0.35">
      <c r="A414" s="70"/>
      <c r="B414" s="71"/>
      <c r="C414" s="72"/>
      <c r="D414" s="73"/>
      <c r="E414" s="73"/>
      <c r="F414" s="74"/>
      <c r="L414" s="74"/>
      <c r="M414" s="74"/>
    </row>
    <row r="415" spans="1:13" s="75" customFormat="1" x14ac:dyDescent="0.35">
      <c r="A415" s="70"/>
      <c r="B415" s="71"/>
      <c r="C415" s="72"/>
      <c r="D415" s="73"/>
      <c r="E415" s="73"/>
      <c r="F415" s="74"/>
      <c r="L415" s="74"/>
      <c r="M415" s="74"/>
    </row>
    <row r="416" spans="1:13" s="75" customFormat="1" x14ac:dyDescent="0.35">
      <c r="A416" s="70"/>
      <c r="B416" s="71"/>
      <c r="C416" s="72"/>
      <c r="D416" s="73"/>
      <c r="E416" s="73"/>
      <c r="F416" s="74"/>
      <c r="L416" s="74"/>
      <c r="M416" s="74"/>
    </row>
    <row r="417" spans="1:13" s="75" customFormat="1" x14ac:dyDescent="0.35">
      <c r="A417" s="70"/>
      <c r="B417" s="71"/>
      <c r="C417" s="72"/>
      <c r="D417" s="73"/>
      <c r="E417" s="73"/>
      <c r="F417" s="74"/>
      <c r="L417" s="74"/>
      <c r="M417" s="74"/>
    </row>
    <row r="418" spans="1:13" s="75" customFormat="1" x14ac:dyDescent="0.35">
      <c r="A418" s="70"/>
      <c r="B418" s="71"/>
      <c r="C418" s="72"/>
      <c r="D418" s="73"/>
      <c r="E418" s="73"/>
      <c r="F418" s="74"/>
      <c r="L418" s="74"/>
      <c r="M418" s="74"/>
    </row>
    <row r="419" spans="1:13" s="75" customFormat="1" x14ac:dyDescent="0.35">
      <c r="A419" s="70"/>
      <c r="B419" s="71"/>
      <c r="C419" s="72"/>
      <c r="D419" s="73"/>
      <c r="E419" s="73"/>
      <c r="F419" s="74"/>
      <c r="L419" s="74"/>
      <c r="M419" s="74"/>
    </row>
    <row r="420" spans="1:13" s="75" customFormat="1" x14ac:dyDescent="0.35">
      <c r="A420" s="70"/>
      <c r="B420" s="71"/>
      <c r="C420" s="72"/>
      <c r="D420" s="73"/>
      <c r="E420" s="73"/>
      <c r="F420" s="74"/>
      <c r="L420" s="74"/>
      <c r="M420" s="74"/>
    </row>
    <row r="421" spans="1:13" s="75" customFormat="1" x14ac:dyDescent="0.35">
      <c r="A421" s="70"/>
      <c r="B421" s="71"/>
      <c r="C421" s="72"/>
      <c r="D421" s="73"/>
      <c r="E421" s="73"/>
      <c r="F421" s="74"/>
      <c r="L421" s="74"/>
      <c r="M421" s="74"/>
    </row>
    <row r="422" spans="1:13" s="75" customFormat="1" x14ac:dyDescent="0.35">
      <c r="A422" s="70"/>
      <c r="B422" s="71"/>
      <c r="C422" s="72"/>
      <c r="D422" s="73"/>
      <c r="E422" s="73"/>
      <c r="F422" s="74"/>
      <c r="L422" s="74"/>
      <c r="M422" s="74"/>
    </row>
    <row r="423" spans="1:13" s="75" customFormat="1" x14ac:dyDescent="0.35">
      <c r="A423" s="70"/>
      <c r="B423" s="71"/>
      <c r="C423" s="72"/>
      <c r="D423" s="73"/>
      <c r="E423" s="73"/>
      <c r="F423" s="74"/>
      <c r="L423" s="74"/>
      <c r="M423" s="74"/>
    </row>
    <row r="424" spans="1:13" s="75" customFormat="1" x14ac:dyDescent="0.35">
      <c r="A424" s="70"/>
      <c r="B424" s="71"/>
      <c r="C424" s="72"/>
      <c r="D424" s="73"/>
      <c r="E424" s="73"/>
      <c r="F424" s="74"/>
      <c r="L424" s="74"/>
      <c r="M424" s="74"/>
    </row>
    <row r="425" spans="1:13" s="75" customFormat="1" x14ac:dyDescent="0.35">
      <c r="A425" s="70"/>
      <c r="B425" s="71"/>
      <c r="C425" s="72"/>
      <c r="D425" s="73"/>
      <c r="E425" s="73"/>
      <c r="F425" s="74"/>
      <c r="L425" s="74"/>
      <c r="M425" s="74"/>
    </row>
    <row r="426" spans="1:13" s="75" customFormat="1" x14ac:dyDescent="0.35">
      <c r="A426" s="70"/>
      <c r="B426" s="71"/>
      <c r="C426" s="72"/>
      <c r="D426" s="73"/>
      <c r="E426" s="73"/>
      <c r="F426" s="74"/>
      <c r="L426" s="74"/>
      <c r="M426" s="74"/>
    </row>
    <row r="427" spans="1:13" s="75" customFormat="1" x14ac:dyDescent="0.35">
      <c r="A427" s="70"/>
      <c r="B427" s="71"/>
      <c r="C427" s="72"/>
      <c r="D427" s="73"/>
      <c r="E427" s="73"/>
      <c r="F427" s="74"/>
      <c r="L427" s="74"/>
      <c r="M427" s="74"/>
    </row>
    <row r="428" spans="1:13" s="75" customFormat="1" x14ac:dyDescent="0.35">
      <c r="A428" s="70"/>
      <c r="B428" s="71"/>
      <c r="C428" s="72"/>
      <c r="D428" s="73"/>
      <c r="E428" s="73"/>
      <c r="F428" s="74"/>
      <c r="L428" s="74"/>
      <c r="M428" s="74"/>
    </row>
    <row r="429" spans="1:13" s="75" customFormat="1" x14ac:dyDescent="0.35">
      <c r="A429" s="70"/>
      <c r="B429" s="71"/>
      <c r="C429" s="72"/>
      <c r="D429" s="73"/>
      <c r="E429" s="73"/>
      <c r="F429" s="74"/>
      <c r="L429" s="74"/>
      <c r="M429" s="74"/>
    </row>
    <row r="430" spans="1:13" s="75" customFormat="1" x14ac:dyDescent="0.35">
      <c r="A430" s="70"/>
      <c r="B430" s="71"/>
      <c r="C430" s="72"/>
      <c r="D430" s="73"/>
      <c r="E430" s="73"/>
      <c r="F430" s="74"/>
      <c r="L430" s="74"/>
      <c r="M430" s="74"/>
    </row>
    <row r="431" spans="1:13" s="75" customFormat="1" x14ac:dyDescent="0.35">
      <c r="A431" s="70"/>
      <c r="B431" s="71"/>
      <c r="C431" s="72"/>
      <c r="D431" s="73"/>
      <c r="E431" s="73"/>
      <c r="F431" s="74"/>
      <c r="L431" s="74"/>
      <c r="M431" s="74"/>
    </row>
    <row r="432" spans="1:13" s="75" customFormat="1" x14ac:dyDescent="0.35">
      <c r="A432" s="70"/>
      <c r="B432" s="71"/>
      <c r="C432" s="72"/>
      <c r="D432" s="73"/>
      <c r="E432" s="73"/>
      <c r="F432" s="74"/>
      <c r="L432" s="74"/>
      <c r="M432" s="74"/>
    </row>
    <row r="433" spans="1:13" s="75" customFormat="1" x14ac:dyDescent="0.35">
      <c r="A433" s="70"/>
      <c r="B433" s="71"/>
      <c r="C433" s="72"/>
      <c r="D433" s="73"/>
      <c r="E433" s="73"/>
      <c r="F433" s="74"/>
      <c r="L433" s="74"/>
      <c r="M433" s="74"/>
    </row>
    <row r="434" spans="1:13" s="75" customFormat="1" x14ac:dyDescent="0.35">
      <c r="A434" s="70"/>
      <c r="B434" s="71"/>
      <c r="C434" s="72"/>
      <c r="D434" s="73"/>
      <c r="E434" s="73"/>
      <c r="F434" s="74"/>
      <c r="L434" s="74"/>
      <c r="M434" s="74"/>
    </row>
    <row r="435" spans="1:13" s="75" customFormat="1" x14ac:dyDescent="0.35">
      <c r="A435" s="70"/>
      <c r="B435" s="71"/>
      <c r="C435" s="72"/>
      <c r="D435" s="73"/>
      <c r="E435" s="73"/>
      <c r="F435" s="74"/>
      <c r="L435" s="74"/>
      <c r="M435" s="74"/>
    </row>
    <row r="436" spans="1:13" s="75" customFormat="1" x14ac:dyDescent="0.35">
      <c r="A436" s="70"/>
      <c r="B436" s="71"/>
      <c r="C436" s="72"/>
      <c r="D436" s="73"/>
      <c r="E436" s="73"/>
      <c r="F436" s="74"/>
      <c r="L436" s="74"/>
      <c r="M436" s="74"/>
    </row>
    <row r="437" spans="1:13" s="75" customFormat="1" x14ac:dyDescent="0.35">
      <c r="A437" s="70"/>
      <c r="B437" s="71"/>
      <c r="C437" s="72"/>
      <c r="D437" s="73"/>
      <c r="E437" s="73"/>
      <c r="F437" s="74"/>
      <c r="L437" s="74"/>
      <c r="M437" s="74"/>
    </row>
    <row r="438" spans="1:13" s="75" customFormat="1" x14ac:dyDescent="0.35">
      <c r="A438" s="70"/>
      <c r="B438" s="71"/>
      <c r="C438" s="72"/>
      <c r="D438" s="73"/>
      <c r="E438" s="73"/>
      <c r="F438" s="74"/>
      <c r="L438" s="74"/>
      <c r="M438" s="74"/>
    </row>
    <row r="439" spans="1:13" s="75" customFormat="1" x14ac:dyDescent="0.35">
      <c r="A439" s="70"/>
      <c r="B439" s="71"/>
      <c r="C439" s="72"/>
      <c r="D439" s="73"/>
      <c r="E439" s="73"/>
      <c r="F439" s="74"/>
      <c r="L439" s="74"/>
      <c r="M439" s="74"/>
    </row>
    <row r="440" spans="1:13" s="75" customFormat="1" x14ac:dyDescent="0.35">
      <c r="A440" s="70"/>
      <c r="B440" s="71"/>
      <c r="C440" s="72"/>
      <c r="D440" s="73"/>
      <c r="E440" s="73"/>
      <c r="F440" s="74"/>
      <c r="L440" s="74"/>
      <c r="M440" s="74"/>
    </row>
    <row r="441" spans="1:13" s="75" customFormat="1" x14ac:dyDescent="0.35">
      <c r="A441" s="70"/>
      <c r="B441" s="71"/>
      <c r="C441" s="72"/>
      <c r="D441" s="73"/>
      <c r="E441" s="73"/>
      <c r="F441" s="74"/>
      <c r="L441" s="74"/>
      <c r="M441" s="74"/>
    </row>
    <row r="442" spans="1:13" s="75" customFormat="1" x14ac:dyDescent="0.35">
      <c r="A442" s="70"/>
      <c r="B442" s="71"/>
      <c r="C442" s="72"/>
      <c r="D442" s="73"/>
      <c r="E442" s="73"/>
      <c r="F442" s="74"/>
      <c r="L442" s="74"/>
      <c r="M442" s="74"/>
    </row>
    <row r="443" spans="1:13" s="75" customFormat="1" x14ac:dyDescent="0.35">
      <c r="A443" s="70"/>
      <c r="B443" s="71"/>
      <c r="C443" s="72"/>
      <c r="D443" s="73"/>
      <c r="E443" s="73"/>
      <c r="F443" s="74"/>
      <c r="L443" s="74"/>
      <c r="M443" s="74"/>
    </row>
    <row r="444" spans="1:13" s="75" customFormat="1" x14ac:dyDescent="0.35">
      <c r="A444" s="70"/>
      <c r="B444" s="71"/>
      <c r="C444" s="72"/>
      <c r="D444" s="73"/>
      <c r="E444" s="73"/>
      <c r="F444" s="74"/>
      <c r="L444" s="74"/>
      <c r="M444" s="74"/>
    </row>
    <row r="445" spans="1:13" s="75" customFormat="1" x14ac:dyDescent="0.35">
      <c r="A445" s="70"/>
      <c r="B445" s="71"/>
      <c r="C445" s="72"/>
      <c r="D445" s="73"/>
      <c r="E445" s="73"/>
      <c r="F445" s="74"/>
      <c r="L445" s="74"/>
      <c r="M445" s="74"/>
    </row>
    <row r="446" spans="1:13" s="75" customFormat="1" x14ac:dyDescent="0.35">
      <c r="A446" s="70"/>
      <c r="B446" s="71"/>
      <c r="C446" s="72"/>
      <c r="D446" s="73"/>
      <c r="E446" s="73"/>
      <c r="F446" s="74"/>
      <c r="L446" s="74"/>
      <c r="M446" s="74"/>
    </row>
    <row r="447" spans="1:13" s="75" customFormat="1" x14ac:dyDescent="0.35">
      <c r="A447" s="70"/>
      <c r="B447" s="71"/>
      <c r="C447" s="72"/>
      <c r="D447" s="73"/>
      <c r="E447" s="73"/>
      <c r="F447" s="74"/>
      <c r="L447" s="74"/>
      <c r="M447" s="74"/>
    </row>
    <row r="448" spans="1:13" s="75" customFormat="1" x14ac:dyDescent="0.35">
      <c r="A448" s="70"/>
      <c r="B448" s="71"/>
      <c r="C448" s="72"/>
      <c r="D448" s="73"/>
      <c r="E448" s="73"/>
      <c r="F448" s="74"/>
      <c r="L448" s="74"/>
      <c r="M448" s="74"/>
    </row>
    <row r="449" spans="1:13" s="75" customFormat="1" x14ac:dyDescent="0.35">
      <c r="A449" s="70"/>
      <c r="B449" s="71"/>
      <c r="C449" s="72"/>
      <c r="D449" s="73"/>
      <c r="E449" s="73"/>
      <c r="F449" s="74"/>
      <c r="L449" s="74"/>
      <c r="M449" s="74"/>
    </row>
    <row r="450" spans="1:13" s="75" customFormat="1" x14ac:dyDescent="0.35">
      <c r="A450" s="70"/>
      <c r="B450" s="71"/>
      <c r="C450" s="72"/>
      <c r="D450" s="73"/>
      <c r="E450" s="73"/>
      <c r="F450" s="74"/>
      <c r="L450" s="74"/>
      <c r="M450" s="74"/>
    </row>
    <row r="451" spans="1:13" s="75" customFormat="1" x14ac:dyDescent="0.35">
      <c r="A451" s="70"/>
      <c r="B451" s="71"/>
      <c r="C451" s="72"/>
      <c r="D451" s="73"/>
      <c r="E451" s="73"/>
      <c r="F451" s="74"/>
      <c r="L451" s="74"/>
      <c r="M451" s="74"/>
    </row>
    <row r="452" spans="1:13" s="75" customFormat="1" x14ac:dyDescent="0.35">
      <c r="A452" s="70"/>
      <c r="B452" s="71"/>
      <c r="C452" s="72"/>
      <c r="D452" s="73"/>
      <c r="E452" s="73"/>
      <c r="F452" s="74"/>
      <c r="L452" s="74"/>
      <c r="M452" s="74"/>
    </row>
    <row r="453" spans="1:13" s="75" customFormat="1" x14ac:dyDescent="0.35">
      <c r="A453" s="70"/>
      <c r="B453" s="71"/>
      <c r="C453" s="72"/>
      <c r="D453" s="73"/>
      <c r="E453" s="73"/>
      <c r="F453" s="74"/>
      <c r="L453" s="74"/>
      <c r="M453" s="74"/>
    </row>
    <row r="454" spans="1:13" s="75" customFormat="1" x14ac:dyDescent="0.35">
      <c r="A454" s="70"/>
      <c r="B454" s="71"/>
      <c r="C454" s="72"/>
      <c r="D454" s="73"/>
      <c r="E454" s="73"/>
      <c r="F454" s="74"/>
      <c r="L454" s="74"/>
      <c r="M454" s="74"/>
    </row>
    <row r="455" spans="1:13" s="75" customFormat="1" x14ac:dyDescent="0.35">
      <c r="A455" s="70"/>
      <c r="B455" s="71"/>
      <c r="C455" s="72"/>
      <c r="D455" s="73"/>
      <c r="E455" s="73"/>
      <c r="F455" s="74"/>
      <c r="L455" s="74"/>
      <c r="M455" s="74"/>
    </row>
    <row r="456" spans="1:13" s="75" customFormat="1" x14ac:dyDescent="0.35">
      <c r="A456" s="70"/>
      <c r="B456" s="71"/>
      <c r="C456" s="72"/>
      <c r="D456" s="73"/>
      <c r="E456" s="73"/>
      <c r="F456" s="74"/>
      <c r="L456" s="74"/>
      <c r="M456" s="74"/>
    </row>
    <row r="457" spans="1:13" s="75" customFormat="1" x14ac:dyDescent="0.35">
      <c r="A457" s="70"/>
      <c r="B457" s="71"/>
      <c r="C457" s="72"/>
      <c r="D457" s="73"/>
      <c r="E457" s="73"/>
      <c r="F457" s="74"/>
      <c r="L457" s="74"/>
      <c r="M457" s="74"/>
    </row>
    <row r="458" spans="1:13" s="75" customFormat="1" x14ac:dyDescent="0.35">
      <c r="A458" s="70"/>
      <c r="B458" s="71"/>
      <c r="C458" s="72"/>
      <c r="D458" s="73"/>
      <c r="E458" s="73"/>
      <c r="F458" s="74"/>
      <c r="L458" s="74"/>
      <c r="M458" s="74"/>
    </row>
    <row r="459" spans="1:13" s="75" customFormat="1" x14ac:dyDescent="0.35">
      <c r="A459" s="70"/>
      <c r="B459" s="71"/>
      <c r="C459" s="72"/>
      <c r="D459" s="73"/>
      <c r="E459" s="73"/>
      <c r="F459" s="74"/>
      <c r="L459" s="74"/>
      <c r="M459" s="74"/>
    </row>
    <row r="460" spans="1:13" s="75" customFormat="1" x14ac:dyDescent="0.35">
      <c r="A460" s="70"/>
      <c r="B460" s="71"/>
      <c r="C460" s="72"/>
      <c r="D460" s="73"/>
      <c r="E460" s="73"/>
      <c r="F460" s="74"/>
      <c r="L460" s="74"/>
      <c r="M460" s="74"/>
    </row>
    <row r="461" spans="1:13" s="75" customFormat="1" x14ac:dyDescent="0.35">
      <c r="A461" s="70"/>
      <c r="B461" s="71"/>
      <c r="C461" s="72"/>
      <c r="D461" s="73"/>
      <c r="E461" s="73"/>
      <c r="F461" s="74"/>
      <c r="L461" s="74"/>
      <c r="M461" s="74"/>
    </row>
    <row r="462" spans="1:13" s="75" customFormat="1" x14ac:dyDescent="0.35">
      <c r="A462" s="70"/>
      <c r="B462" s="71"/>
      <c r="C462" s="72"/>
      <c r="D462" s="73"/>
      <c r="E462" s="73"/>
      <c r="F462" s="74"/>
      <c r="L462" s="74"/>
      <c r="M462" s="74"/>
    </row>
    <row r="463" spans="1:13" s="75" customFormat="1" x14ac:dyDescent="0.35">
      <c r="A463" s="70"/>
      <c r="B463" s="71"/>
      <c r="C463" s="72"/>
      <c r="D463" s="73"/>
      <c r="E463" s="73"/>
      <c r="F463" s="74"/>
      <c r="L463" s="74"/>
      <c r="M463" s="74"/>
    </row>
    <row r="464" spans="1:13" s="75" customFormat="1" x14ac:dyDescent="0.35">
      <c r="A464" s="70"/>
      <c r="B464" s="71"/>
      <c r="C464" s="72"/>
      <c r="D464" s="73"/>
      <c r="E464" s="73"/>
      <c r="F464" s="74"/>
      <c r="L464" s="74"/>
      <c r="M464" s="74"/>
    </row>
    <row r="465" spans="1:13" s="75" customFormat="1" x14ac:dyDescent="0.35">
      <c r="A465" s="70"/>
      <c r="B465" s="71"/>
      <c r="C465" s="72"/>
      <c r="D465" s="73"/>
      <c r="E465" s="73"/>
      <c r="F465" s="74"/>
      <c r="L465" s="74"/>
      <c r="M465" s="74"/>
    </row>
    <row r="466" spans="1:13" s="75" customFormat="1" x14ac:dyDescent="0.35">
      <c r="A466" s="70"/>
      <c r="B466" s="71"/>
      <c r="C466" s="72"/>
      <c r="D466" s="73"/>
      <c r="E466" s="73"/>
      <c r="F466" s="74"/>
      <c r="L466" s="74"/>
      <c r="M466" s="74"/>
    </row>
    <row r="467" spans="1:13" s="75" customFormat="1" x14ac:dyDescent="0.35">
      <c r="A467" s="70"/>
      <c r="B467" s="71"/>
      <c r="C467" s="72"/>
      <c r="D467" s="73"/>
      <c r="E467" s="73"/>
      <c r="F467" s="74"/>
      <c r="L467" s="74"/>
      <c r="M467" s="74"/>
    </row>
    <row r="468" spans="1:13" s="75" customFormat="1" x14ac:dyDescent="0.35">
      <c r="A468" s="70"/>
      <c r="B468" s="71"/>
      <c r="C468" s="72"/>
      <c r="D468" s="73"/>
      <c r="E468" s="73"/>
      <c r="F468" s="74"/>
      <c r="L468" s="74"/>
      <c r="M468" s="74"/>
    </row>
    <row r="469" spans="1:13" s="75" customFormat="1" x14ac:dyDescent="0.35">
      <c r="A469" s="70"/>
      <c r="B469" s="71"/>
      <c r="C469" s="72"/>
      <c r="D469" s="73"/>
      <c r="E469" s="73"/>
      <c r="F469" s="74"/>
      <c r="L469" s="74"/>
      <c r="M469" s="74"/>
    </row>
    <row r="470" spans="1:13" s="75" customFormat="1" x14ac:dyDescent="0.35">
      <c r="A470" s="70"/>
      <c r="B470" s="71"/>
      <c r="C470" s="72"/>
      <c r="D470" s="73"/>
      <c r="E470" s="73"/>
      <c r="F470" s="74"/>
      <c r="L470" s="74"/>
      <c r="M470" s="74"/>
    </row>
    <row r="471" spans="1:13" s="75" customFormat="1" x14ac:dyDescent="0.35">
      <c r="A471" s="70"/>
      <c r="B471" s="71"/>
      <c r="C471" s="72"/>
      <c r="D471" s="73"/>
      <c r="E471" s="73"/>
      <c r="F471" s="74"/>
      <c r="L471" s="74"/>
      <c r="M471" s="74"/>
    </row>
    <row r="472" spans="1:13" s="75" customFormat="1" x14ac:dyDescent="0.35">
      <c r="A472" s="70"/>
      <c r="B472" s="71"/>
      <c r="C472" s="72"/>
      <c r="D472" s="73"/>
      <c r="E472" s="73"/>
      <c r="F472" s="74"/>
      <c r="L472" s="74"/>
      <c r="M472" s="74"/>
    </row>
    <row r="473" spans="1:13" s="75" customFormat="1" x14ac:dyDescent="0.35">
      <c r="A473" s="70"/>
      <c r="B473" s="71"/>
      <c r="C473" s="72"/>
      <c r="D473" s="73"/>
      <c r="E473" s="73"/>
      <c r="F473" s="74"/>
      <c r="L473" s="74"/>
      <c r="M473" s="74"/>
    </row>
    <row r="474" spans="1:13" s="75" customFormat="1" x14ac:dyDescent="0.35">
      <c r="A474" s="70"/>
      <c r="B474" s="71"/>
      <c r="C474" s="72"/>
      <c r="D474" s="73"/>
      <c r="E474" s="73"/>
      <c r="F474" s="74"/>
      <c r="L474" s="74"/>
      <c r="M474" s="74"/>
    </row>
    <row r="475" spans="1:13" s="75" customFormat="1" x14ac:dyDescent="0.35">
      <c r="A475" s="70"/>
      <c r="B475" s="71"/>
      <c r="C475" s="72"/>
      <c r="D475" s="73"/>
      <c r="E475" s="73"/>
      <c r="F475" s="74"/>
      <c r="L475" s="74"/>
      <c r="M475" s="74"/>
    </row>
    <row r="476" spans="1:13" s="75" customFormat="1" x14ac:dyDescent="0.35">
      <c r="A476" s="70"/>
      <c r="B476" s="71"/>
      <c r="C476" s="72"/>
      <c r="D476" s="73"/>
      <c r="E476" s="73"/>
      <c r="F476" s="74"/>
      <c r="L476" s="74"/>
      <c r="M476" s="74"/>
    </row>
    <row r="477" spans="1:13" s="75" customFormat="1" x14ac:dyDescent="0.35">
      <c r="A477" s="70"/>
      <c r="B477" s="71"/>
      <c r="C477" s="72"/>
      <c r="D477" s="73"/>
      <c r="E477" s="73"/>
      <c r="F477" s="74"/>
      <c r="L477" s="74"/>
      <c r="M477" s="74"/>
    </row>
    <row r="478" spans="1:13" s="75" customFormat="1" x14ac:dyDescent="0.35">
      <c r="A478" s="70"/>
      <c r="B478" s="71"/>
      <c r="C478" s="72"/>
      <c r="D478" s="73"/>
      <c r="E478" s="73"/>
      <c r="F478" s="74"/>
      <c r="L478" s="74"/>
      <c r="M478" s="74"/>
    </row>
    <row r="479" spans="1:13" s="75" customFormat="1" x14ac:dyDescent="0.35">
      <c r="A479" s="70"/>
      <c r="B479" s="71"/>
      <c r="C479" s="72"/>
      <c r="D479" s="73"/>
      <c r="E479" s="73"/>
      <c r="F479" s="74"/>
      <c r="L479" s="74"/>
      <c r="M479" s="74"/>
    </row>
    <row r="480" spans="1:13" s="75" customFormat="1" x14ac:dyDescent="0.35">
      <c r="A480" s="70"/>
      <c r="B480" s="71"/>
      <c r="C480" s="72"/>
      <c r="D480" s="73"/>
      <c r="E480" s="73"/>
      <c r="F480" s="74"/>
      <c r="L480" s="74"/>
      <c r="M480" s="74"/>
    </row>
    <row r="481" spans="1:13" s="75" customFormat="1" x14ac:dyDescent="0.35">
      <c r="A481" s="70"/>
      <c r="B481" s="71"/>
      <c r="C481" s="72"/>
      <c r="D481" s="73"/>
      <c r="E481" s="73"/>
      <c r="F481" s="74"/>
      <c r="L481" s="74"/>
      <c r="M481" s="74"/>
    </row>
    <row r="482" spans="1:13" s="75" customFormat="1" x14ac:dyDescent="0.35">
      <c r="A482" s="70"/>
      <c r="B482" s="71"/>
      <c r="C482" s="72"/>
      <c r="D482" s="73"/>
      <c r="E482" s="73"/>
      <c r="F482" s="74"/>
      <c r="L482" s="74"/>
      <c r="M482" s="74"/>
    </row>
    <row r="483" spans="1:13" s="75" customFormat="1" x14ac:dyDescent="0.35">
      <c r="A483" s="70"/>
      <c r="B483" s="71"/>
      <c r="C483" s="72"/>
      <c r="D483" s="73"/>
      <c r="E483" s="73"/>
      <c r="F483" s="74"/>
      <c r="L483" s="74"/>
      <c r="M483" s="74"/>
    </row>
    <row r="484" spans="1:13" s="75" customFormat="1" x14ac:dyDescent="0.35">
      <c r="A484" s="70"/>
      <c r="B484" s="71"/>
      <c r="C484" s="72"/>
      <c r="D484" s="73"/>
      <c r="E484" s="73"/>
      <c r="F484" s="74"/>
      <c r="L484" s="74"/>
      <c r="M484" s="74"/>
    </row>
    <row r="485" spans="1:13" s="75" customFormat="1" x14ac:dyDescent="0.35">
      <c r="A485" s="70"/>
      <c r="B485" s="71"/>
      <c r="C485" s="72"/>
      <c r="D485" s="73"/>
      <c r="E485" s="73"/>
      <c r="F485" s="74"/>
      <c r="L485" s="74"/>
      <c r="M485" s="74"/>
    </row>
    <row r="486" spans="1:13" s="75" customFormat="1" x14ac:dyDescent="0.35">
      <c r="A486" s="70"/>
      <c r="B486" s="71"/>
      <c r="C486" s="72"/>
      <c r="D486" s="73"/>
      <c r="E486" s="73"/>
      <c r="F486" s="74"/>
      <c r="L486" s="74"/>
      <c r="M486" s="74"/>
    </row>
    <row r="487" spans="1:13" s="75" customFormat="1" x14ac:dyDescent="0.35">
      <c r="A487" s="70"/>
      <c r="B487" s="71"/>
      <c r="C487" s="72"/>
      <c r="D487" s="73"/>
      <c r="E487" s="73"/>
      <c r="F487" s="74"/>
      <c r="L487" s="74"/>
      <c r="M487" s="74"/>
    </row>
    <row r="488" spans="1:13" s="75" customFormat="1" x14ac:dyDescent="0.35">
      <c r="A488" s="70"/>
      <c r="B488" s="71"/>
      <c r="C488" s="72"/>
      <c r="D488" s="73"/>
      <c r="E488" s="73"/>
      <c r="F488" s="74"/>
      <c r="L488" s="74"/>
      <c r="M488" s="74"/>
    </row>
    <row r="489" spans="1:13" s="75" customFormat="1" x14ac:dyDescent="0.35">
      <c r="A489" s="70"/>
      <c r="B489" s="71"/>
      <c r="C489" s="72"/>
      <c r="D489" s="73"/>
      <c r="E489" s="73"/>
      <c r="F489" s="74"/>
      <c r="L489" s="74"/>
      <c r="M489" s="74"/>
    </row>
    <row r="490" spans="1:13" s="75" customFormat="1" x14ac:dyDescent="0.35">
      <c r="A490" s="70"/>
      <c r="B490" s="71"/>
      <c r="C490" s="72"/>
      <c r="D490" s="73"/>
      <c r="E490" s="73"/>
      <c r="F490" s="74"/>
      <c r="L490" s="74"/>
      <c r="M490" s="74"/>
    </row>
    <row r="491" spans="1:13" s="75" customFormat="1" x14ac:dyDescent="0.35">
      <c r="A491" s="70"/>
      <c r="B491" s="71"/>
      <c r="C491" s="72"/>
      <c r="D491" s="73"/>
      <c r="E491" s="73"/>
      <c r="F491" s="74"/>
      <c r="L491" s="74"/>
      <c r="M491" s="74"/>
    </row>
    <row r="492" spans="1:13" s="75" customFormat="1" x14ac:dyDescent="0.35">
      <c r="A492" s="70"/>
      <c r="B492" s="71"/>
      <c r="C492" s="72"/>
      <c r="D492" s="73"/>
      <c r="E492" s="73"/>
      <c r="F492" s="74"/>
      <c r="L492" s="74"/>
      <c r="M492" s="74"/>
    </row>
    <row r="493" spans="1:13" s="75" customFormat="1" x14ac:dyDescent="0.35">
      <c r="A493" s="70"/>
      <c r="B493" s="71"/>
      <c r="C493" s="72"/>
      <c r="D493" s="73"/>
      <c r="E493" s="73"/>
      <c r="F493" s="74"/>
      <c r="L493" s="74"/>
      <c r="M493" s="74"/>
    </row>
    <row r="494" spans="1:13" s="75" customFormat="1" x14ac:dyDescent="0.35">
      <c r="A494" s="70"/>
      <c r="B494" s="71"/>
      <c r="C494" s="72"/>
      <c r="D494" s="73"/>
      <c r="E494" s="73"/>
      <c r="F494" s="74"/>
      <c r="L494" s="74"/>
      <c r="M494" s="74"/>
    </row>
    <row r="495" spans="1:13" s="75" customFormat="1" x14ac:dyDescent="0.35">
      <c r="A495" s="70"/>
      <c r="B495" s="71"/>
      <c r="C495" s="72"/>
      <c r="D495" s="73"/>
      <c r="E495" s="73"/>
      <c r="F495" s="74"/>
      <c r="L495" s="74"/>
      <c r="M495" s="74"/>
    </row>
    <row r="496" spans="1:13" s="75" customFormat="1" x14ac:dyDescent="0.35">
      <c r="A496" s="70"/>
      <c r="B496" s="71"/>
      <c r="C496" s="72"/>
      <c r="D496" s="73"/>
      <c r="E496" s="73"/>
      <c r="F496" s="74"/>
      <c r="L496" s="74"/>
      <c r="M496" s="74"/>
    </row>
    <row r="497" spans="1:13" s="75" customFormat="1" x14ac:dyDescent="0.35">
      <c r="A497" s="70"/>
      <c r="B497" s="71"/>
      <c r="C497" s="72"/>
      <c r="D497" s="73"/>
      <c r="E497" s="73"/>
      <c r="F497" s="74"/>
      <c r="L497" s="74"/>
      <c r="M497" s="74"/>
    </row>
    <row r="498" spans="1:13" s="75" customFormat="1" x14ac:dyDescent="0.35">
      <c r="A498" s="70"/>
      <c r="B498" s="71"/>
      <c r="C498" s="72"/>
      <c r="D498" s="73"/>
      <c r="E498" s="73"/>
      <c r="F498" s="74"/>
      <c r="L498" s="74"/>
      <c r="M498" s="74"/>
    </row>
    <row r="499" spans="1:13" s="75" customFormat="1" x14ac:dyDescent="0.35">
      <c r="A499" s="70"/>
      <c r="B499" s="71"/>
      <c r="C499" s="72"/>
      <c r="D499" s="73"/>
      <c r="E499" s="73"/>
      <c r="F499" s="74"/>
      <c r="L499" s="74"/>
      <c r="M499" s="74"/>
    </row>
    <row r="500" spans="1:13" s="75" customFormat="1" x14ac:dyDescent="0.35">
      <c r="A500" s="70"/>
      <c r="B500" s="71"/>
      <c r="C500" s="72"/>
      <c r="D500" s="73"/>
      <c r="E500" s="73"/>
      <c r="F500" s="74"/>
      <c r="L500" s="74"/>
      <c r="M500" s="74"/>
    </row>
    <row r="501" spans="1:13" s="75" customFormat="1" x14ac:dyDescent="0.35">
      <c r="A501" s="70"/>
      <c r="B501" s="71"/>
      <c r="C501" s="72"/>
      <c r="D501" s="73"/>
      <c r="E501" s="73"/>
      <c r="F501" s="74"/>
      <c r="L501" s="74"/>
      <c r="M501" s="74"/>
    </row>
    <row r="502" spans="1:13" s="75" customFormat="1" x14ac:dyDescent="0.35">
      <c r="A502" s="70"/>
      <c r="B502" s="71"/>
      <c r="C502" s="72"/>
      <c r="D502" s="73"/>
      <c r="E502" s="73"/>
      <c r="F502" s="74"/>
      <c r="L502" s="74"/>
      <c r="M502" s="74"/>
    </row>
    <row r="503" spans="1:13" s="75" customFormat="1" x14ac:dyDescent="0.35">
      <c r="A503" s="70"/>
      <c r="B503" s="71"/>
      <c r="C503" s="72"/>
      <c r="D503" s="73"/>
      <c r="E503" s="73"/>
      <c r="F503" s="74"/>
      <c r="L503" s="74"/>
      <c r="M503" s="74"/>
    </row>
    <row r="504" spans="1:13" s="75" customFormat="1" x14ac:dyDescent="0.35">
      <c r="A504" s="70"/>
      <c r="B504" s="71"/>
      <c r="C504" s="72"/>
      <c r="D504" s="73"/>
      <c r="E504" s="73"/>
      <c r="F504" s="74"/>
      <c r="L504" s="74"/>
      <c r="M504" s="74"/>
    </row>
    <row r="505" spans="1:13" s="75" customFormat="1" x14ac:dyDescent="0.35">
      <c r="A505" s="70"/>
      <c r="B505" s="71"/>
      <c r="C505" s="72"/>
      <c r="D505" s="73"/>
      <c r="E505" s="73"/>
      <c r="F505" s="74"/>
      <c r="L505" s="74"/>
      <c r="M505" s="74"/>
    </row>
    <row r="506" spans="1:13" s="75" customFormat="1" x14ac:dyDescent="0.35">
      <c r="A506" s="70"/>
      <c r="B506" s="71"/>
      <c r="C506" s="72"/>
      <c r="D506" s="73"/>
      <c r="E506" s="73"/>
      <c r="F506" s="74"/>
      <c r="L506" s="74"/>
      <c r="M506" s="74"/>
    </row>
    <row r="507" spans="1:13" s="75" customFormat="1" x14ac:dyDescent="0.35">
      <c r="A507" s="70"/>
      <c r="B507" s="71"/>
      <c r="C507" s="72"/>
      <c r="D507" s="73"/>
      <c r="E507" s="73"/>
      <c r="F507" s="74"/>
      <c r="L507" s="74"/>
      <c r="M507" s="74"/>
    </row>
    <row r="508" spans="1:13" s="75" customFormat="1" x14ac:dyDescent="0.35">
      <c r="A508" s="70"/>
      <c r="B508" s="71"/>
      <c r="C508" s="72"/>
      <c r="D508" s="73"/>
      <c r="E508" s="73"/>
      <c r="F508" s="74"/>
      <c r="L508" s="74"/>
      <c r="M508" s="74"/>
    </row>
    <row r="509" spans="1:13" s="75" customFormat="1" x14ac:dyDescent="0.35">
      <c r="A509" s="70"/>
      <c r="B509" s="71"/>
      <c r="C509" s="72"/>
      <c r="D509" s="73"/>
      <c r="E509" s="73"/>
      <c r="F509" s="74"/>
      <c r="L509" s="74"/>
      <c r="M509" s="74"/>
    </row>
    <row r="510" spans="1:13" s="75" customFormat="1" x14ac:dyDescent="0.35">
      <c r="A510" s="70"/>
      <c r="B510" s="71"/>
      <c r="C510" s="72"/>
      <c r="D510" s="73"/>
      <c r="E510" s="73"/>
      <c r="F510" s="74"/>
      <c r="L510" s="74"/>
      <c r="M510" s="74"/>
    </row>
    <row r="511" spans="1:13" s="75" customFormat="1" x14ac:dyDescent="0.35">
      <c r="A511" s="70"/>
      <c r="B511" s="71"/>
      <c r="C511" s="72"/>
      <c r="D511" s="73"/>
      <c r="E511" s="73"/>
      <c r="F511" s="74"/>
      <c r="L511" s="74"/>
      <c r="M511" s="74"/>
    </row>
    <row r="512" spans="1:13" s="75" customFormat="1" x14ac:dyDescent="0.35">
      <c r="A512" s="70"/>
      <c r="B512" s="71"/>
      <c r="C512" s="72"/>
      <c r="D512" s="73"/>
      <c r="E512" s="73"/>
      <c r="F512" s="74"/>
      <c r="L512" s="74"/>
      <c r="M512" s="74"/>
    </row>
    <row r="513" spans="1:13" s="75" customFormat="1" x14ac:dyDescent="0.35">
      <c r="A513" s="70"/>
      <c r="B513" s="71"/>
      <c r="C513" s="72"/>
      <c r="D513" s="73"/>
      <c r="E513" s="73"/>
      <c r="F513" s="74"/>
      <c r="L513" s="74"/>
      <c r="M513" s="74"/>
    </row>
    <row r="514" spans="1:13" s="75" customFormat="1" x14ac:dyDescent="0.35">
      <c r="A514" s="70"/>
      <c r="B514" s="71"/>
      <c r="C514" s="72"/>
      <c r="D514" s="73"/>
      <c r="E514" s="73"/>
      <c r="F514" s="74"/>
      <c r="L514" s="74"/>
      <c r="M514" s="74"/>
    </row>
    <row r="515" spans="1:13" s="75" customFormat="1" x14ac:dyDescent="0.35">
      <c r="A515" s="70"/>
      <c r="B515" s="71"/>
      <c r="C515" s="72"/>
      <c r="D515" s="73"/>
      <c r="E515" s="73"/>
      <c r="F515" s="74"/>
      <c r="L515" s="74"/>
      <c r="M515" s="74"/>
    </row>
    <row r="516" spans="1:13" s="75" customFormat="1" x14ac:dyDescent="0.35">
      <c r="A516" s="70"/>
      <c r="B516" s="71"/>
      <c r="C516" s="72"/>
      <c r="D516" s="73"/>
      <c r="E516" s="73"/>
      <c r="F516" s="74"/>
      <c r="L516" s="74"/>
      <c r="M516" s="74"/>
    </row>
    <row r="517" spans="1:13" s="75" customFormat="1" x14ac:dyDescent="0.35">
      <c r="A517" s="70"/>
      <c r="B517" s="71"/>
      <c r="C517" s="72"/>
      <c r="D517" s="73"/>
      <c r="E517" s="73"/>
      <c r="F517" s="74"/>
      <c r="L517" s="74"/>
      <c r="M517" s="74"/>
    </row>
    <row r="518" spans="1:13" s="75" customFormat="1" x14ac:dyDescent="0.35">
      <c r="A518" s="70"/>
      <c r="B518" s="71"/>
      <c r="C518" s="72"/>
      <c r="D518" s="73"/>
      <c r="E518" s="73"/>
      <c r="F518" s="74"/>
      <c r="L518" s="74"/>
      <c r="M518" s="74"/>
    </row>
    <row r="519" spans="1:13" s="75" customFormat="1" x14ac:dyDescent="0.35">
      <c r="A519" s="70"/>
      <c r="B519" s="71"/>
      <c r="C519" s="72"/>
      <c r="D519" s="73"/>
      <c r="E519" s="73"/>
      <c r="F519" s="74"/>
      <c r="L519" s="74"/>
      <c r="M519" s="74"/>
    </row>
    <row r="520" spans="1:13" s="75" customFormat="1" x14ac:dyDescent="0.35">
      <c r="A520" s="70"/>
      <c r="B520" s="71"/>
      <c r="C520" s="72"/>
      <c r="D520" s="73"/>
      <c r="E520" s="73"/>
      <c r="F520" s="74"/>
      <c r="L520" s="74"/>
      <c r="M520" s="74"/>
    </row>
    <row r="521" spans="1:13" s="75" customFormat="1" x14ac:dyDescent="0.35">
      <c r="A521" s="70"/>
      <c r="B521" s="71"/>
      <c r="C521" s="72"/>
      <c r="D521" s="73"/>
      <c r="E521" s="73"/>
      <c r="F521" s="74"/>
      <c r="L521" s="74"/>
      <c r="M521" s="74"/>
    </row>
    <row r="522" spans="1:13" s="75" customFormat="1" x14ac:dyDescent="0.35">
      <c r="A522" s="70"/>
      <c r="B522" s="71"/>
      <c r="C522" s="72"/>
      <c r="D522" s="73"/>
      <c r="E522" s="73"/>
      <c r="F522" s="74"/>
      <c r="L522" s="74"/>
      <c r="M522" s="74"/>
    </row>
    <row r="523" spans="1:13" s="75" customFormat="1" x14ac:dyDescent="0.35">
      <c r="A523" s="70"/>
      <c r="B523" s="71"/>
      <c r="C523" s="72"/>
      <c r="D523" s="73"/>
      <c r="E523" s="73"/>
      <c r="F523" s="74"/>
      <c r="L523" s="74"/>
      <c r="M523" s="74"/>
    </row>
    <row r="524" spans="1:13" s="75" customFormat="1" x14ac:dyDescent="0.35">
      <c r="A524" s="70"/>
      <c r="B524" s="71"/>
      <c r="C524" s="72"/>
      <c r="D524" s="73"/>
      <c r="E524" s="73"/>
      <c r="F524" s="74"/>
      <c r="L524" s="74"/>
      <c r="M524" s="74"/>
    </row>
    <row r="525" spans="1:13" s="75" customFormat="1" x14ac:dyDescent="0.35">
      <c r="A525" s="70"/>
      <c r="B525" s="71"/>
      <c r="C525" s="72"/>
      <c r="D525" s="73"/>
      <c r="E525" s="73"/>
      <c r="F525" s="74"/>
      <c r="L525" s="74"/>
      <c r="M525" s="74"/>
    </row>
    <row r="526" spans="1:13" s="75" customFormat="1" x14ac:dyDescent="0.35">
      <c r="A526" s="70"/>
      <c r="B526" s="71"/>
      <c r="C526" s="72"/>
      <c r="D526" s="73"/>
      <c r="E526" s="73"/>
      <c r="F526" s="74"/>
      <c r="L526" s="74"/>
      <c r="M526" s="74"/>
    </row>
    <row r="527" spans="1:13" s="75" customFormat="1" x14ac:dyDescent="0.35">
      <c r="A527" s="70"/>
      <c r="B527" s="71"/>
      <c r="C527" s="72"/>
      <c r="D527" s="73"/>
      <c r="E527" s="73"/>
      <c r="F527" s="74"/>
      <c r="L527" s="74"/>
      <c r="M527" s="74"/>
    </row>
    <row r="528" spans="1:13" s="75" customFormat="1" x14ac:dyDescent="0.35">
      <c r="A528" s="70"/>
      <c r="B528" s="71"/>
      <c r="C528" s="72"/>
      <c r="D528" s="73"/>
      <c r="E528" s="73"/>
      <c r="F528" s="74"/>
      <c r="L528" s="74"/>
      <c r="M528" s="74"/>
    </row>
    <row r="529" spans="1:13" s="75" customFormat="1" x14ac:dyDescent="0.35">
      <c r="A529" s="70"/>
      <c r="B529" s="71"/>
      <c r="C529" s="72"/>
      <c r="D529" s="73"/>
      <c r="E529" s="73"/>
      <c r="F529" s="74"/>
      <c r="L529" s="74"/>
      <c r="M529" s="74"/>
    </row>
    <row r="530" spans="1:13" s="75" customFormat="1" x14ac:dyDescent="0.35">
      <c r="A530" s="70"/>
      <c r="B530" s="71"/>
      <c r="C530" s="72"/>
      <c r="D530" s="73"/>
      <c r="E530" s="73"/>
      <c r="F530" s="74"/>
      <c r="L530" s="74"/>
      <c r="M530" s="74"/>
    </row>
    <row r="531" spans="1:13" s="75" customFormat="1" x14ac:dyDescent="0.35">
      <c r="A531" s="70"/>
      <c r="B531" s="71"/>
      <c r="C531" s="72"/>
      <c r="D531" s="73"/>
      <c r="E531" s="73"/>
      <c r="F531" s="74"/>
      <c r="L531" s="74"/>
      <c r="M531" s="74"/>
    </row>
    <row r="532" spans="1:13" s="75" customFormat="1" x14ac:dyDescent="0.35">
      <c r="A532" s="70"/>
      <c r="B532" s="71"/>
      <c r="C532" s="72"/>
      <c r="D532" s="73"/>
      <c r="E532" s="73"/>
      <c r="F532" s="74"/>
      <c r="L532" s="74"/>
      <c r="M532" s="74"/>
    </row>
    <row r="533" spans="1:13" s="75" customFormat="1" x14ac:dyDescent="0.35">
      <c r="A533" s="70"/>
      <c r="B533" s="71"/>
      <c r="C533" s="72"/>
      <c r="D533" s="73"/>
      <c r="E533" s="73"/>
      <c r="F533" s="74"/>
      <c r="L533" s="74"/>
      <c r="M533" s="74"/>
    </row>
    <row r="534" spans="1:13" s="75" customFormat="1" x14ac:dyDescent="0.35">
      <c r="A534" s="70"/>
      <c r="B534" s="71"/>
      <c r="C534" s="72"/>
      <c r="D534" s="73"/>
      <c r="E534" s="73"/>
      <c r="F534" s="74"/>
      <c r="L534" s="74"/>
      <c r="M534" s="74"/>
    </row>
    <row r="535" spans="1:13" s="75" customFormat="1" x14ac:dyDescent="0.35">
      <c r="A535" s="70"/>
      <c r="B535" s="71"/>
      <c r="C535" s="72"/>
      <c r="D535" s="73"/>
      <c r="E535" s="73"/>
      <c r="F535" s="74"/>
      <c r="L535" s="74"/>
      <c r="M535" s="74"/>
    </row>
    <row r="536" spans="1:13" s="75" customFormat="1" x14ac:dyDescent="0.35">
      <c r="A536" s="70"/>
      <c r="B536" s="71"/>
      <c r="C536" s="72"/>
      <c r="D536" s="73"/>
      <c r="E536" s="73"/>
      <c r="F536" s="74"/>
      <c r="L536" s="74"/>
      <c r="M536" s="74"/>
    </row>
    <row r="537" spans="1:13" s="75" customFormat="1" x14ac:dyDescent="0.35">
      <c r="A537" s="70"/>
      <c r="B537" s="71"/>
      <c r="C537" s="72"/>
      <c r="D537" s="73"/>
      <c r="E537" s="73"/>
      <c r="F537" s="74"/>
      <c r="L537" s="74"/>
      <c r="M537" s="74"/>
    </row>
    <row r="538" spans="1:13" s="75" customFormat="1" x14ac:dyDescent="0.35">
      <c r="A538" s="70"/>
      <c r="B538" s="71"/>
      <c r="C538" s="72"/>
      <c r="D538" s="73"/>
      <c r="E538" s="73"/>
      <c r="F538" s="74"/>
      <c r="L538" s="74"/>
      <c r="M538" s="74"/>
    </row>
    <row r="539" spans="1:13" s="75" customFormat="1" x14ac:dyDescent="0.35">
      <c r="A539" s="70"/>
      <c r="B539" s="71"/>
      <c r="C539" s="72"/>
      <c r="D539" s="73"/>
      <c r="E539" s="73"/>
      <c r="F539" s="74"/>
      <c r="L539" s="74"/>
      <c r="M539" s="74"/>
    </row>
    <row r="540" spans="1:13" s="75" customFormat="1" x14ac:dyDescent="0.35">
      <c r="A540" s="70"/>
      <c r="B540" s="71"/>
      <c r="C540" s="72"/>
      <c r="D540" s="73"/>
      <c r="E540" s="73"/>
      <c r="F540" s="74"/>
      <c r="L540" s="74"/>
      <c r="M540" s="74"/>
    </row>
    <row r="541" spans="1:13" s="75" customFormat="1" x14ac:dyDescent="0.35">
      <c r="A541" s="70"/>
      <c r="B541" s="71"/>
      <c r="C541" s="72"/>
      <c r="D541" s="73"/>
      <c r="E541" s="73"/>
      <c r="F541" s="74"/>
      <c r="L541" s="74"/>
      <c r="M541" s="74"/>
    </row>
    <row r="542" spans="1:13" s="75" customFormat="1" x14ac:dyDescent="0.35">
      <c r="A542" s="70"/>
      <c r="B542" s="71"/>
      <c r="C542" s="72"/>
      <c r="D542" s="73"/>
      <c r="E542" s="73"/>
      <c r="F542" s="74"/>
      <c r="L542" s="74"/>
      <c r="M542" s="74"/>
    </row>
    <row r="543" spans="1:13" s="75" customFormat="1" x14ac:dyDescent="0.35">
      <c r="A543" s="70"/>
      <c r="B543" s="71"/>
      <c r="C543" s="72"/>
      <c r="D543" s="73"/>
      <c r="E543" s="73"/>
      <c r="F543" s="74"/>
      <c r="L543" s="74"/>
      <c r="M543" s="74"/>
    </row>
    <row r="544" spans="1:13" s="75" customFormat="1" x14ac:dyDescent="0.35">
      <c r="A544" s="70"/>
      <c r="B544" s="71"/>
      <c r="C544" s="72"/>
      <c r="D544" s="73"/>
      <c r="E544" s="73"/>
      <c r="F544" s="74"/>
      <c r="L544" s="74"/>
      <c r="M544" s="74"/>
    </row>
    <row r="545" spans="1:13" s="75" customFormat="1" x14ac:dyDescent="0.35">
      <c r="A545" s="70"/>
      <c r="B545" s="71"/>
      <c r="C545" s="72"/>
      <c r="D545" s="73"/>
      <c r="E545" s="73"/>
      <c r="F545" s="74"/>
      <c r="L545" s="74"/>
      <c r="M545" s="74"/>
    </row>
    <row r="546" spans="1:13" s="75" customFormat="1" x14ac:dyDescent="0.35">
      <c r="A546" s="70"/>
      <c r="B546" s="71"/>
      <c r="C546" s="72"/>
      <c r="D546" s="73"/>
      <c r="E546" s="73"/>
      <c r="F546" s="74"/>
      <c r="L546" s="74"/>
      <c r="M546" s="74"/>
    </row>
    <row r="547" spans="1:13" s="75" customFormat="1" x14ac:dyDescent="0.35">
      <c r="A547" s="70"/>
      <c r="B547" s="71"/>
      <c r="C547" s="72"/>
      <c r="D547" s="73"/>
      <c r="E547" s="73"/>
      <c r="F547" s="74"/>
      <c r="L547" s="74"/>
      <c r="M547" s="74"/>
    </row>
    <row r="548" spans="1:13" s="75" customFormat="1" x14ac:dyDescent="0.35">
      <c r="A548" s="70"/>
      <c r="B548" s="71"/>
      <c r="C548" s="72"/>
      <c r="D548" s="73"/>
      <c r="E548" s="73"/>
      <c r="F548" s="74"/>
      <c r="L548" s="74"/>
      <c r="M548" s="74"/>
    </row>
    <row r="549" spans="1:13" s="75" customFormat="1" x14ac:dyDescent="0.35">
      <c r="A549" s="70"/>
      <c r="B549" s="71"/>
      <c r="C549" s="72"/>
      <c r="D549" s="73"/>
      <c r="E549" s="73"/>
      <c r="F549" s="74"/>
      <c r="L549" s="74"/>
      <c r="M549" s="74"/>
    </row>
    <row r="550" spans="1:13" s="75" customFormat="1" x14ac:dyDescent="0.35">
      <c r="A550" s="70"/>
      <c r="B550" s="71"/>
      <c r="C550" s="72"/>
      <c r="D550" s="73"/>
      <c r="E550" s="73"/>
      <c r="F550" s="74"/>
      <c r="L550" s="74"/>
      <c r="M550" s="74"/>
    </row>
    <row r="551" spans="1:13" s="75" customFormat="1" x14ac:dyDescent="0.35">
      <c r="A551" s="70"/>
      <c r="B551" s="71"/>
      <c r="C551" s="72"/>
      <c r="D551" s="73"/>
      <c r="E551" s="73"/>
      <c r="F551" s="74"/>
      <c r="L551" s="74"/>
      <c r="M551" s="74"/>
    </row>
    <row r="552" spans="1:13" s="75" customFormat="1" x14ac:dyDescent="0.35">
      <c r="A552" s="70"/>
      <c r="B552" s="71"/>
      <c r="C552" s="72"/>
      <c r="D552" s="73"/>
      <c r="E552" s="73"/>
      <c r="F552" s="74"/>
      <c r="L552" s="74"/>
      <c r="M552" s="74"/>
    </row>
    <row r="553" spans="1:13" s="75" customFormat="1" x14ac:dyDescent="0.35">
      <c r="A553" s="70"/>
      <c r="B553" s="71"/>
      <c r="C553" s="72"/>
      <c r="D553" s="73"/>
      <c r="E553" s="73"/>
      <c r="F553" s="74"/>
      <c r="L553" s="74"/>
      <c r="M553" s="74"/>
    </row>
    <row r="554" spans="1:13" s="75" customFormat="1" x14ac:dyDescent="0.35">
      <c r="A554" s="70"/>
      <c r="B554" s="71"/>
      <c r="C554" s="72"/>
      <c r="D554" s="73"/>
      <c r="E554" s="73"/>
      <c r="F554" s="74"/>
      <c r="L554" s="74"/>
      <c r="M554" s="74"/>
    </row>
    <row r="555" spans="1:13" s="75" customFormat="1" x14ac:dyDescent="0.35">
      <c r="A555" s="70"/>
      <c r="B555" s="71"/>
      <c r="C555" s="72"/>
      <c r="D555" s="73"/>
      <c r="E555" s="73"/>
      <c r="F555" s="74"/>
      <c r="L555" s="74"/>
      <c r="M555" s="74"/>
    </row>
    <row r="556" spans="1:13" s="75" customFormat="1" x14ac:dyDescent="0.35">
      <c r="A556" s="70"/>
      <c r="B556" s="71"/>
      <c r="C556" s="72"/>
      <c r="D556" s="73"/>
      <c r="E556" s="73"/>
      <c r="F556" s="74"/>
      <c r="L556" s="74"/>
      <c r="M556" s="74"/>
    </row>
    <row r="557" spans="1:13" s="75" customFormat="1" x14ac:dyDescent="0.35">
      <c r="A557" s="70"/>
      <c r="B557" s="71"/>
      <c r="C557" s="72"/>
      <c r="D557" s="73"/>
      <c r="E557" s="73"/>
      <c r="F557" s="74"/>
      <c r="L557" s="74"/>
      <c r="M557" s="74"/>
    </row>
    <row r="558" spans="1:13" s="75" customFormat="1" x14ac:dyDescent="0.35">
      <c r="A558" s="70"/>
      <c r="B558" s="71"/>
      <c r="C558" s="72"/>
      <c r="D558" s="73"/>
      <c r="E558" s="73"/>
      <c r="F558" s="74"/>
      <c r="L558" s="74"/>
      <c r="M558" s="74"/>
    </row>
    <row r="559" spans="1:13" s="75" customFormat="1" x14ac:dyDescent="0.35">
      <c r="A559" s="70"/>
      <c r="B559" s="71"/>
      <c r="C559" s="72"/>
      <c r="D559" s="73"/>
      <c r="E559" s="73"/>
      <c r="F559" s="74"/>
      <c r="L559" s="74"/>
      <c r="M559" s="74"/>
    </row>
    <row r="560" spans="1:13" s="75" customFormat="1" x14ac:dyDescent="0.35">
      <c r="A560" s="70"/>
      <c r="B560" s="71"/>
      <c r="C560" s="72"/>
      <c r="D560" s="73"/>
      <c r="E560" s="73"/>
      <c r="F560" s="74"/>
      <c r="L560" s="74"/>
      <c r="M560" s="74"/>
    </row>
    <row r="561" spans="1:13" s="75" customFormat="1" x14ac:dyDescent="0.35">
      <c r="A561" s="70"/>
      <c r="B561" s="71"/>
      <c r="C561" s="72"/>
      <c r="D561" s="73"/>
      <c r="E561" s="73"/>
      <c r="F561" s="74"/>
      <c r="L561" s="74"/>
      <c r="M561" s="74"/>
    </row>
    <row r="562" spans="1:13" s="75" customFormat="1" x14ac:dyDescent="0.35">
      <c r="A562" s="70"/>
      <c r="B562" s="71"/>
      <c r="C562" s="72"/>
      <c r="D562" s="73"/>
      <c r="E562" s="73"/>
      <c r="F562" s="74"/>
      <c r="L562" s="74"/>
      <c r="M562" s="74"/>
    </row>
    <row r="563" spans="1:13" s="75" customFormat="1" x14ac:dyDescent="0.35">
      <c r="A563" s="70"/>
      <c r="B563" s="71"/>
      <c r="C563" s="72"/>
      <c r="D563" s="73"/>
      <c r="E563" s="73"/>
      <c r="F563" s="74"/>
      <c r="L563" s="74"/>
      <c r="M563" s="74"/>
    </row>
    <row r="564" spans="1:13" s="75" customFormat="1" x14ac:dyDescent="0.35">
      <c r="A564" s="70"/>
      <c r="B564" s="71"/>
      <c r="C564" s="72"/>
      <c r="D564" s="73"/>
      <c r="E564" s="73"/>
      <c r="F564" s="74"/>
      <c r="L564" s="74"/>
      <c r="M564" s="74"/>
    </row>
    <row r="565" spans="1:13" s="75" customFormat="1" x14ac:dyDescent="0.35">
      <c r="A565" s="70"/>
      <c r="B565" s="71"/>
      <c r="C565" s="72"/>
      <c r="D565" s="73"/>
      <c r="E565" s="73"/>
      <c r="F565" s="74"/>
      <c r="L565" s="74"/>
      <c r="M565" s="74"/>
    </row>
    <row r="566" spans="1:13" s="75" customFormat="1" x14ac:dyDescent="0.35">
      <c r="A566" s="70"/>
      <c r="B566" s="71"/>
      <c r="C566" s="72"/>
      <c r="D566" s="73"/>
      <c r="E566" s="73"/>
      <c r="F566" s="74"/>
      <c r="L566" s="74"/>
      <c r="M566" s="74"/>
    </row>
    <row r="567" spans="1:13" s="75" customFormat="1" x14ac:dyDescent="0.35">
      <c r="A567" s="70"/>
      <c r="B567" s="71"/>
      <c r="C567" s="72"/>
      <c r="D567" s="73"/>
      <c r="E567" s="73"/>
      <c r="F567" s="74"/>
      <c r="L567" s="74"/>
      <c r="M567" s="74"/>
    </row>
    <row r="568" spans="1:13" s="75" customFormat="1" x14ac:dyDescent="0.35">
      <c r="A568" s="70"/>
      <c r="B568" s="71"/>
      <c r="C568" s="72"/>
      <c r="D568" s="73"/>
      <c r="E568" s="73"/>
      <c r="F568" s="74"/>
      <c r="L568" s="74"/>
      <c r="M568" s="74"/>
    </row>
    <row r="569" spans="1:13" s="75" customFormat="1" x14ac:dyDescent="0.35">
      <c r="A569" s="70"/>
      <c r="B569" s="71"/>
      <c r="C569" s="72"/>
      <c r="D569" s="73"/>
      <c r="E569" s="73"/>
      <c r="F569" s="74"/>
      <c r="L569" s="74"/>
      <c r="M569" s="74"/>
    </row>
    <row r="570" spans="1:13" s="75" customFormat="1" x14ac:dyDescent="0.35">
      <c r="A570" s="70"/>
      <c r="B570" s="71"/>
      <c r="C570" s="72"/>
      <c r="D570" s="73"/>
      <c r="E570" s="73"/>
      <c r="F570" s="74"/>
      <c r="L570" s="74"/>
      <c r="M570" s="74"/>
    </row>
    <row r="571" spans="1:13" s="75" customFormat="1" x14ac:dyDescent="0.35">
      <c r="A571" s="70"/>
      <c r="B571" s="71"/>
      <c r="C571" s="72"/>
      <c r="D571" s="73"/>
      <c r="E571" s="73"/>
      <c r="F571" s="74"/>
      <c r="L571" s="74"/>
      <c r="M571" s="74"/>
    </row>
    <row r="572" spans="1:13" s="75" customFormat="1" x14ac:dyDescent="0.35">
      <c r="A572" s="70"/>
      <c r="B572" s="71"/>
      <c r="C572" s="72"/>
      <c r="D572" s="73"/>
      <c r="E572" s="73"/>
      <c r="F572" s="74"/>
      <c r="L572" s="74"/>
      <c r="M572" s="74"/>
    </row>
    <row r="573" spans="1:13" s="75" customFormat="1" x14ac:dyDescent="0.35">
      <c r="A573" s="70"/>
      <c r="B573" s="71"/>
      <c r="C573" s="72"/>
      <c r="D573" s="73"/>
      <c r="E573" s="73"/>
      <c r="F573" s="74"/>
      <c r="L573" s="74"/>
      <c r="M573" s="74"/>
    </row>
    <row r="574" spans="1:13" s="75" customFormat="1" x14ac:dyDescent="0.35">
      <c r="A574" s="70"/>
      <c r="B574" s="71"/>
      <c r="C574" s="72"/>
      <c r="D574" s="73"/>
      <c r="E574" s="73"/>
      <c r="F574" s="74"/>
      <c r="L574" s="74"/>
      <c r="M574" s="74"/>
    </row>
    <row r="575" spans="1:13" s="75" customFormat="1" x14ac:dyDescent="0.35">
      <c r="A575" s="70"/>
      <c r="B575" s="71"/>
      <c r="C575" s="72"/>
      <c r="D575" s="73"/>
      <c r="E575" s="73"/>
      <c r="F575" s="74"/>
      <c r="L575" s="74"/>
      <c r="M575" s="74"/>
    </row>
    <row r="576" spans="1:13" s="75" customFormat="1" x14ac:dyDescent="0.35">
      <c r="A576" s="70"/>
      <c r="B576" s="71"/>
      <c r="C576" s="72"/>
      <c r="D576" s="73"/>
      <c r="E576" s="73"/>
      <c r="F576" s="74"/>
      <c r="L576" s="74"/>
      <c r="M576" s="74"/>
    </row>
    <row r="577" spans="1:13" s="75" customFormat="1" x14ac:dyDescent="0.35">
      <c r="A577" s="70"/>
      <c r="B577" s="71"/>
      <c r="C577" s="72"/>
      <c r="D577" s="73"/>
      <c r="E577" s="73"/>
      <c r="F577" s="74"/>
      <c r="L577" s="74"/>
      <c r="M577" s="74"/>
    </row>
    <row r="578" spans="1:13" s="75" customFormat="1" x14ac:dyDescent="0.35">
      <c r="A578" s="70"/>
      <c r="B578" s="71"/>
      <c r="C578" s="72"/>
      <c r="D578" s="73"/>
      <c r="E578" s="73"/>
      <c r="F578" s="74"/>
      <c r="L578" s="74"/>
      <c r="M578" s="74"/>
    </row>
    <row r="579" spans="1:13" s="75" customFormat="1" x14ac:dyDescent="0.35">
      <c r="A579" s="70"/>
      <c r="B579" s="71"/>
      <c r="C579" s="72"/>
      <c r="D579" s="73"/>
      <c r="E579" s="73"/>
      <c r="F579" s="74"/>
      <c r="L579" s="74"/>
      <c r="M579" s="74"/>
    </row>
    <row r="580" spans="1:13" s="75" customFormat="1" x14ac:dyDescent="0.35">
      <c r="A580" s="70"/>
      <c r="B580" s="71"/>
      <c r="C580" s="72"/>
      <c r="D580" s="73"/>
      <c r="E580" s="73"/>
      <c r="F580" s="74"/>
      <c r="L580" s="74"/>
      <c r="M580" s="74"/>
    </row>
    <row r="581" spans="1:13" s="75" customFormat="1" x14ac:dyDescent="0.35">
      <c r="A581" s="70"/>
      <c r="B581" s="71"/>
      <c r="C581" s="72"/>
      <c r="D581" s="73"/>
      <c r="E581" s="73"/>
      <c r="F581" s="74"/>
      <c r="L581" s="74"/>
      <c r="M581" s="74"/>
    </row>
    <row r="582" spans="1:13" s="75" customFormat="1" x14ac:dyDescent="0.35">
      <c r="A582" s="70"/>
      <c r="B582" s="71"/>
      <c r="C582" s="72"/>
      <c r="D582" s="73"/>
      <c r="E582" s="73"/>
      <c r="F582" s="74"/>
      <c r="L582" s="74"/>
      <c r="M582" s="74"/>
    </row>
    <row r="583" spans="1:13" s="75" customFormat="1" x14ac:dyDescent="0.35">
      <c r="A583" s="70"/>
      <c r="B583" s="71"/>
      <c r="C583" s="72"/>
      <c r="D583" s="73"/>
      <c r="E583" s="73"/>
      <c r="F583" s="74"/>
      <c r="L583" s="74"/>
      <c r="M583" s="74"/>
    </row>
    <row r="584" spans="1:13" s="75" customFormat="1" x14ac:dyDescent="0.35">
      <c r="A584" s="70"/>
      <c r="B584" s="71"/>
      <c r="C584" s="72"/>
      <c r="D584" s="73"/>
      <c r="E584" s="73"/>
      <c r="F584" s="74"/>
      <c r="L584" s="74"/>
      <c r="M584" s="74"/>
    </row>
    <row r="585" spans="1:13" s="75" customFormat="1" x14ac:dyDescent="0.35">
      <c r="A585" s="70"/>
      <c r="B585" s="71"/>
      <c r="C585" s="72"/>
      <c r="D585" s="73"/>
      <c r="E585" s="73"/>
      <c r="F585" s="74"/>
      <c r="L585" s="74"/>
      <c r="M585" s="74"/>
    </row>
    <row r="586" spans="1:13" s="75" customFormat="1" x14ac:dyDescent="0.35">
      <c r="A586" s="70"/>
      <c r="B586" s="71"/>
      <c r="C586" s="72"/>
      <c r="D586" s="73"/>
      <c r="E586" s="73"/>
      <c r="F586" s="74"/>
      <c r="L586" s="74"/>
      <c r="M586" s="74"/>
    </row>
    <row r="587" spans="1:13" s="75" customFormat="1" x14ac:dyDescent="0.35">
      <c r="A587" s="70"/>
      <c r="B587" s="71"/>
      <c r="C587" s="72"/>
      <c r="D587" s="73"/>
      <c r="E587" s="73"/>
      <c r="F587" s="74"/>
      <c r="L587" s="74"/>
      <c r="M587" s="74"/>
    </row>
    <row r="588" spans="1:13" s="75" customFormat="1" x14ac:dyDescent="0.35">
      <c r="A588" s="70"/>
      <c r="B588" s="71"/>
      <c r="C588" s="72"/>
      <c r="D588" s="73"/>
      <c r="E588" s="73"/>
      <c r="F588" s="74"/>
      <c r="L588" s="74"/>
      <c r="M588" s="74"/>
    </row>
    <row r="589" spans="1:13" s="75" customFormat="1" x14ac:dyDescent="0.35">
      <c r="A589" s="70"/>
      <c r="B589" s="71"/>
      <c r="C589" s="72"/>
      <c r="D589" s="73"/>
      <c r="E589" s="73"/>
      <c r="F589" s="74"/>
      <c r="L589" s="74"/>
      <c r="M589" s="74"/>
    </row>
    <row r="590" spans="1:13" s="75" customFormat="1" x14ac:dyDescent="0.35">
      <c r="A590" s="70"/>
      <c r="B590" s="71"/>
      <c r="C590" s="72"/>
      <c r="D590" s="73"/>
      <c r="E590" s="73"/>
      <c r="F590" s="74"/>
      <c r="L590" s="74"/>
      <c r="M590" s="74"/>
    </row>
    <row r="591" spans="1:13" s="75" customFormat="1" x14ac:dyDescent="0.35">
      <c r="A591" s="70"/>
      <c r="B591" s="71"/>
      <c r="C591" s="72"/>
      <c r="D591" s="73"/>
      <c r="E591" s="73"/>
      <c r="F591" s="74"/>
      <c r="L591" s="74"/>
      <c r="M591" s="74"/>
    </row>
    <row r="592" spans="1:13" s="75" customFormat="1" x14ac:dyDescent="0.35">
      <c r="A592" s="70"/>
      <c r="B592" s="71"/>
      <c r="C592" s="72"/>
      <c r="D592" s="73"/>
      <c r="E592" s="73"/>
      <c r="F592" s="74"/>
      <c r="L592" s="74"/>
      <c r="M592" s="74"/>
    </row>
    <row r="593" spans="1:13" s="75" customFormat="1" x14ac:dyDescent="0.35">
      <c r="A593" s="70"/>
      <c r="B593" s="71"/>
      <c r="C593" s="72"/>
      <c r="D593" s="73"/>
      <c r="E593" s="73"/>
      <c r="F593" s="74"/>
      <c r="L593" s="74"/>
      <c r="M593" s="74"/>
    </row>
    <row r="594" spans="1:13" s="75" customFormat="1" x14ac:dyDescent="0.35">
      <c r="A594" s="70"/>
      <c r="B594" s="71"/>
      <c r="C594" s="72"/>
      <c r="D594" s="73"/>
      <c r="E594" s="73"/>
      <c r="F594" s="74"/>
      <c r="L594" s="74"/>
      <c r="M594" s="74"/>
    </row>
    <row r="595" spans="1:13" s="75" customFormat="1" x14ac:dyDescent="0.35">
      <c r="A595" s="70"/>
      <c r="B595" s="71"/>
      <c r="C595" s="72"/>
      <c r="D595" s="73"/>
      <c r="E595" s="73"/>
      <c r="F595" s="74"/>
      <c r="L595" s="74"/>
      <c r="M595" s="74"/>
    </row>
    <row r="596" spans="1:13" s="75" customFormat="1" x14ac:dyDescent="0.35">
      <c r="A596" s="70"/>
      <c r="B596" s="71"/>
      <c r="C596" s="72"/>
      <c r="D596" s="73"/>
      <c r="E596" s="73"/>
      <c r="F596" s="74"/>
      <c r="L596" s="74"/>
      <c r="M596" s="74"/>
    </row>
    <row r="597" spans="1:13" s="75" customFormat="1" x14ac:dyDescent="0.35">
      <c r="A597" s="70"/>
      <c r="B597" s="71"/>
      <c r="C597" s="72"/>
      <c r="D597" s="73"/>
      <c r="E597" s="73"/>
      <c r="F597" s="74"/>
      <c r="L597" s="74"/>
      <c r="M597" s="74"/>
    </row>
    <row r="598" spans="1:13" s="75" customFormat="1" x14ac:dyDescent="0.35">
      <c r="A598" s="70"/>
      <c r="B598" s="71"/>
      <c r="C598" s="72"/>
      <c r="D598" s="73"/>
      <c r="E598" s="73"/>
      <c r="F598" s="74"/>
      <c r="L598" s="74"/>
      <c r="M598" s="74"/>
    </row>
    <row r="599" spans="1:13" s="75" customFormat="1" x14ac:dyDescent="0.35">
      <c r="A599" s="70"/>
      <c r="B599" s="71"/>
      <c r="C599" s="72"/>
      <c r="D599" s="73"/>
      <c r="E599" s="73"/>
      <c r="F599" s="74"/>
      <c r="L599" s="74"/>
      <c r="M599" s="74"/>
    </row>
    <row r="600" spans="1:13" s="75" customFormat="1" x14ac:dyDescent="0.35">
      <c r="A600" s="70"/>
      <c r="B600" s="71"/>
      <c r="C600" s="72"/>
      <c r="D600" s="73"/>
      <c r="E600" s="73"/>
      <c r="F600" s="74"/>
      <c r="L600" s="74"/>
      <c r="M600" s="74"/>
    </row>
    <row r="601" spans="1:13" s="75" customFormat="1" x14ac:dyDescent="0.35">
      <c r="A601" s="70"/>
      <c r="B601" s="71"/>
      <c r="C601" s="72"/>
      <c r="D601" s="73"/>
      <c r="E601" s="73"/>
      <c r="F601" s="74"/>
      <c r="L601" s="74"/>
      <c r="M601" s="74"/>
    </row>
    <row r="602" spans="1:13" s="75" customFormat="1" x14ac:dyDescent="0.35">
      <c r="A602" s="70"/>
      <c r="B602" s="71"/>
      <c r="C602" s="72"/>
      <c r="D602" s="73"/>
      <c r="E602" s="73"/>
      <c r="F602" s="74"/>
      <c r="L602" s="74"/>
      <c r="M602" s="74"/>
    </row>
    <row r="603" spans="1:13" s="75" customFormat="1" x14ac:dyDescent="0.35">
      <c r="A603" s="70"/>
      <c r="B603" s="71"/>
      <c r="C603" s="72"/>
      <c r="D603" s="73"/>
      <c r="E603" s="73"/>
      <c r="F603" s="74"/>
      <c r="L603" s="74"/>
      <c r="M603" s="74"/>
    </row>
    <row r="604" spans="1:13" s="75" customFormat="1" x14ac:dyDescent="0.35">
      <c r="A604" s="70"/>
      <c r="B604" s="71"/>
      <c r="C604" s="72"/>
      <c r="D604" s="73"/>
      <c r="E604" s="73"/>
      <c r="F604" s="74"/>
      <c r="L604" s="74"/>
      <c r="M604" s="74"/>
    </row>
    <row r="605" spans="1:13" s="75" customFormat="1" x14ac:dyDescent="0.35">
      <c r="A605" s="70"/>
      <c r="B605" s="71"/>
      <c r="C605" s="72"/>
      <c r="D605" s="73"/>
      <c r="E605" s="73"/>
      <c r="F605" s="74"/>
      <c r="L605" s="74"/>
      <c r="M605" s="74"/>
    </row>
    <row r="606" spans="1:13" s="75" customFormat="1" x14ac:dyDescent="0.35">
      <c r="A606" s="70"/>
      <c r="B606" s="71"/>
      <c r="C606" s="72"/>
      <c r="D606" s="73"/>
      <c r="E606" s="73"/>
      <c r="F606" s="74"/>
      <c r="L606" s="74"/>
      <c r="M606" s="74"/>
    </row>
    <row r="607" spans="1:13" s="75" customFormat="1" x14ac:dyDescent="0.35">
      <c r="A607" s="70"/>
      <c r="B607" s="71"/>
      <c r="C607" s="72"/>
      <c r="D607" s="73"/>
      <c r="E607" s="73"/>
      <c r="F607" s="74"/>
      <c r="L607" s="74"/>
      <c r="M607" s="74"/>
    </row>
    <row r="608" spans="1:13" s="75" customFormat="1" x14ac:dyDescent="0.35">
      <c r="A608" s="70"/>
      <c r="B608" s="71"/>
      <c r="C608" s="72"/>
      <c r="D608" s="73"/>
      <c r="E608" s="73"/>
      <c r="F608" s="74"/>
      <c r="L608" s="74"/>
      <c r="M608" s="74"/>
    </row>
    <row r="609" spans="1:13" s="75" customFormat="1" x14ac:dyDescent="0.35">
      <c r="A609" s="70"/>
      <c r="B609" s="71"/>
      <c r="C609" s="72"/>
      <c r="D609" s="73"/>
      <c r="E609" s="73"/>
      <c r="F609" s="74"/>
      <c r="L609" s="74"/>
      <c r="M609" s="74"/>
    </row>
    <row r="610" spans="1:13" s="75" customFormat="1" x14ac:dyDescent="0.35">
      <c r="A610" s="70"/>
      <c r="B610" s="71"/>
      <c r="C610" s="72"/>
      <c r="D610" s="73"/>
      <c r="E610" s="73"/>
      <c r="F610" s="74"/>
      <c r="L610" s="74"/>
      <c r="M610" s="74"/>
    </row>
    <row r="611" spans="1:13" s="75" customFormat="1" x14ac:dyDescent="0.35">
      <c r="A611" s="70"/>
      <c r="B611" s="71"/>
      <c r="C611" s="72"/>
      <c r="D611" s="73"/>
      <c r="E611" s="73"/>
      <c r="F611" s="74"/>
      <c r="L611" s="74"/>
      <c r="M611" s="74"/>
    </row>
    <row r="612" spans="1:13" s="75" customFormat="1" x14ac:dyDescent="0.35">
      <c r="A612" s="70"/>
      <c r="B612" s="71"/>
      <c r="C612" s="72"/>
      <c r="D612" s="73"/>
      <c r="E612" s="73"/>
      <c r="F612" s="74"/>
      <c r="L612" s="74"/>
      <c r="M612" s="74"/>
    </row>
    <row r="613" spans="1:13" s="75" customFormat="1" x14ac:dyDescent="0.35">
      <c r="A613" s="70"/>
      <c r="B613" s="71"/>
      <c r="C613" s="72"/>
      <c r="D613" s="73"/>
      <c r="E613" s="73"/>
      <c r="F613" s="74"/>
      <c r="L613" s="74"/>
      <c r="M613" s="74"/>
    </row>
    <row r="614" spans="1:13" s="75" customFormat="1" x14ac:dyDescent="0.35">
      <c r="A614" s="70"/>
      <c r="B614" s="71"/>
      <c r="C614" s="72"/>
      <c r="D614" s="73"/>
      <c r="E614" s="73"/>
      <c r="F614" s="74"/>
      <c r="L614" s="74"/>
      <c r="M614" s="74"/>
    </row>
    <row r="615" spans="1:13" s="75" customFormat="1" x14ac:dyDescent="0.35">
      <c r="A615" s="70"/>
      <c r="B615" s="71"/>
      <c r="C615" s="72"/>
      <c r="D615" s="73"/>
      <c r="E615" s="73"/>
      <c r="F615" s="74"/>
      <c r="L615" s="74"/>
      <c r="M615" s="74"/>
    </row>
    <row r="616" spans="1:13" s="75" customFormat="1" x14ac:dyDescent="0.35">
      <c r="A616" s="70"/>
      <c r="B616" s="71"/>
      <c r="C616" s="72"/>
      <c r="D616" s="73"/>
      <c r="E616" s="73"/>
      <c r="F616" s="74"/>
      <c r="L616" s="74"/>
      <c r="M616" s="74"/>
    </row>
    <row r="617" spans="1:13" s="75" customFormat="1" x14ac:dyDescent="0.35">
      <c r="A617" s="70"/>
      <c r="B617" s="71"/>
      <c r="C617" s="72"/>
      <c r="D617" s="73"/>
      <c r="E617" s="73"/>
      <c r="F617" s="74"/>
      <c r="L617" s="74"/>
      <c r="M617" s="74"/>
    </row>
    <row r="618" spans="1:13" s="75" customFormat="1" x14ac:dyDescent="0.35">
      <c r="A618" s="70"/>
      <c r="B618" s="71"/>
      <c r="C618" s="72"/>
      <c r="D618" s="73"/>
      <c r="E618" s="73"/>
      <c r="F618" s="74"/>
      <c r="L618" s="74"/>
      <c r="M618" s="74"/>
    </row>
    <row r="619" spans="1:13" s="75" customFormat="1" x14ac:dyDescent="0.35">
      <c r="A619" s="70"/>
      <c r="B619" s="71"/>
      <c r="C619" s="72"/>
      <c r="D619" s="73"/>
      <c r="E619" s="73"/>
      <c r="F619" s="74"/>
      <c r="L619" s="74"/>
      <c r="M619" s="74"/>
    </row>
    <row r="620" spans="1:13" s="75" customFormat="1" x14ac:dyDescent="0.35">
      <c r="A620" s="70"/>
      <c r="B620" s="71"/>
      <c r="C620" s="72"/>
      <c r="D620" s="73"/>
      <c r="E620" s="73"/>
      <c r="F620" s="74"/>
      <c r="L620" s="74"/>
      <c r="M620" s="74"/>
    </row>
    <row r="621" spans="1:13" s="75" customFormat="1" x14ac:dyDescent="0.35">
      <c r="A621" s="70"/>
      <c r="B621" s="71"/>
      <c r="C621" s="72"/>
      <c r="D621" s="73"/>
      <c r="E621" s="73"/>
      <c r="F621" s="74"/>
      <c r="L621" s="74"/>
      <c r="M621" s="74"/>
    </row>
    <row r="622" spans="1:13" s="75" customFormat="1" x14ac:dyDescent="0.35">
      <c r="A622" s="70"/>
      <c r="B622" s="71"/>
      <c r="C622" s="72"/>
      <c r="D622" s="73"/>
      <c r="E622" s="73"/>
      <c r="F622" s="74"/>
      <c r="L622" s="74"/>
      <c r="M622" s="74"/>
    </row>
    <row r="623" spans="1:13" s="75" customFormat="1" x14ac:dyDescent="0.35">
      <c r="A623" s="70"/>
      <c r="B623" s="71"/>
      <c r="C623" s="72"/>
      <c r="D623" s="73"/>
      <c r="E623" s="73"/>
      <c r="F623" s="74"/>
      <c r="L623" s="74"/>
      <c r="M623" s="74"/>
    </row>
    <row r="624" spans="1:13" s="75" customFormat="1" x14ac:dyDescent="0.35">
      <c r="A624" s="70"/>
      <c r="B624" s="71"/>
      <c r="C624" s="72"/>
      <c r="D624" s="73"/>
      <c r="E624" s="73"/>
      <c r="F624" s="74"/>
      <c r="L624" s="74"/>
      <c r="M624" s="74"/>
    </row>
    <row r="625" spans="1:13" s="75" customFormat="1" x14ac:dyDescent="0.35">
      <c r="A625" s="70"/>
      <c r="B625" s="71"/>
      <c r="C625" s="72"/>
      <c r="D625" s="73"/>
      <c r="E625" s="73"/>
      <c r="F625" s="74"/>
      <c r="L625" s="74"/>
      <c r="M625" s="74"/>
    </row>
    <row r="626" spans="1:13" s="75" customFormat="1" x14ac:dyDescent="0.35">
      <c r="A626" s="70"/>
      <c r="B626" s="71"/>
      <c r="C626" s="72"/>
      <c r="D626" s="73"/>
      <c r="E626" s="73"/>
      <c r="F626" s="74"/>
      <c r="L626" s="74"/>
      <c r="M626" s="74"/>
    </row>
    <row r="627" spans="1:13" s="75" customFormat="1" x14ac:dyDescent="0.35">
      <c r="A627" s="70"/>
      <c r="B627" s="71"/>
      <c r="C627" s="72"/>
      <c r="D627" s="73"/>
      <c r="E627" s="73"/>
      <c r="F627" s="74"/>
      <c r="L627" s="74"/>
      <c r="M627" s="74"/>
    </row>
    <row r="628" spans="1:13" s="75" customFormat="1" x14ac:dyDescent="0.35">
      <c r="A628" s="70"/>
      <c r="B628" s="71"/>
      <c r="C628" s="72"/>
      <c r="D628" s="73"/>
      <c r="E628" s="73"/>
      <c r="F628" s="74"/>
      <c r="L628" s="74"/>
      <c r="M628" s="74"/>
    </row>
    <row r="629" spans="1:13" s="75" customFormat="1" x14ac:dyDescent="0.35">
      <c r="A629" s="70"/>
      <c r="B629" s="71"/>
      <c r="C629" s="72"/>
      <c r="D629" s="73"/>
      <c r="E629" s="73"/>
      <c r="F629" s="74"/>
      <c r="L629" s="74"/>
      <c r="M629" s="74"/>
    </row>
    <row r="630" spans="1:13" s="75" customFormat="1" x14ac:dyDescent="0.35">
      <c r="A630" s="70"/>
      <c r="B630" s="71"/>
      <c r="C630" s="72"/>
      <c r="D630" s="73"/>
      <c r="E630" s="73"/>
      <c r="F630" s="74"/>
      <c r="L630" s="74"/>
      <c r="M630" s="74"/>
    </row>
    <row r="631" spans="1:13" s="75" customFormat="1" x14ac:dyDescent="0.35">
      <c r="A631" s="70"/>
      <c r="B631" s="71"/>
      <c r="C631" s="72"/>
      <c r="D631" s="73"/>
      <c r="E631" s="73"/>
      <c r="F631" s="74"/>
      <c r="L631" s="74"/>
      <c r="M631" s="74"/>
    </row>
    <row r="632" spans="1:13" s="75" customFormat="1" x14ac:dyDescent="0.35">
      <c r="A632" s="70"/>
      <c r="B632" s="71"/>
      <c r="C632" s="72"/>
      <c r="D632" s="73"/>
      <c r="E632" s="73"/>
      <c r="F632" s="74"/>
      <c r="L632" s="74"/>
      <c r="M632" s="74"/>
    </row>
    <row r="633" spans="1:13" s="75" customFormat="1" x14ac:dyDescent="0.35">
      <c r="A633" s="70"/>
      <c r="B633" s="71"/>
      <c r="C633" s="72"/>
      <c r="D633" s="73"/>
      <c r="E633" s="73"/>
      <c r="F633" s="74"/>
      <c r="L633" s="74"/>
      <c r="M633" s="74"/>
    </row>
    <row r="634" spans="1:13" s="75" customFormat="1" x14ac:dyDescent="0.35">
      <c r="A634" s="70"/>
      <c r="B634" s="71"/>
      <c r="C634" s="72"/>
      <c r="D634" s="73"/>
      <c r="E634" s="73"/>
      <c r="F634" s="74"/>
      <c r="L634" s="74"/>
      <c r="M634" s="74"/>
    </row>
    <row r="635" spans="1:13" s="75" customFormat="1" x14ac:dyDescent="0.35">
      <c r="A635" s="70"/>
      <c r="B635" s="71"/>
      <c r="C635" s="72"/>
      <c r="D635" s="73"/>
      <c r="E635" s="73"/>
      <c r="F635" s="74"/>
      <c r="L635" s="74"/>
      <c r="M635" s="74"/>
    </row>
    <row r="636" spans="1:13" s="75" customFormat="1" x14ac:dyDescent="0.35">
      <c r="A636" s="70"/>
      <c r="B636" s="71"/>
      <c r="C636" s="72"/>
      <c r="D636" s="73"/>
      <c r="E636" s="73"/>
      <c r="F636" s="74"/>
      <c r="L636" s="74"/>
      <c r="M636" s="74"/>
    </row>
    <row r="637" spans="1:13" s="75" customFormat="1" x14ac:dyDescent="0.35">
      <c r="A637" s="70"/>
      <c r="B637" s="71"/>
      <c r="C637" s="72"/>
      <c r="D637" s="73"/>
      <c r="E637" s="73"/>
      <c r="F637" s="74"/>
      <c r="L637" s="74"/>
      <c r="M637" s="74"/>
    </row>
    <row r="638" spans="1:13" s="75" customFormat="1" x14ac:dyDescent="0.35">
      <c r="A638" s="70"/>
      <c r="B638" s="71"/>
      <c r="C638" s="72"/>
      <c r="D638" s="73"/>
      <c r="E638" s="73"/>
      <c r="F638" s="74"/>
      <c r="L638" s="74"/>
      <c r="M638" s="74"/>
    </row>
    <row r="639" spans="1:13" s="75" customFormat="1" x14ac:dyDescent="0.35">
      <c r="A639" s="70"/>
      <c r="B639" s="71"/>
      <c r="C639" s="72"/>
      <c r="D639" s="73"/>
      <c r="E639" s="73"/>
      <c r="F639" s="74"/>
      <c r="L639" s="74"/>
      <c r="M639" s="74"/>
    </row>
    <row r="640" spans="1:13" s="75" customFormat="1" x14ac:dyDescent="0.35">
      <c r="A640" s="70"/>
      <c r="B640" s="71"/>
      <c r="C640" s="72"/>
      <c r="D640" s="73"/>
      <c r="E640" s="73"/>
      <c r="F640" s="74"/>
      <c r="L640" s="74"/>
      <c r="M640" s="74"/>
    </row>
    <row r="641" spans="1:13" s="75" customFormat="1" x14ac:dyDescent="0.35">
      <c r="A641" s="70"/>
      <c r="B641" s="71"/>
      <c r="C641" s="72"/>
      <c r="D641" s="73"/>
      <c r="E641" s="73"/>
      <c r="F641" s="74"/>
      <c r="L641" s="74"/>
      <c r="M641" s="74"/>
    </row>
    <row r="642" spans="1:13" s="75" customFormat="1" x14ac:dyDescent="0.35">
      <c r="A642" s="70"/>
      <c r="B642" s="71"/>
      <c r="C642" s="72"/>
      <c r="D642" s="73"/>
      <c r="E642" s="73"/>
      <c r="F642" s="74"/>
      <c r="L642" s="74"/>
      <c r="M642" s="74"/>
    </row>
    <row r="643" spans="1:13" s="75" customFormat="1" x14ac:dyDescent="0.35">
      <c r="A643" s="70"/>
      <c r="B643" s="71"/>
      <c r="C643" s="72"/>
      <c r="D643" s="73"/>
      <c r="E643" s="73"/>
      <c r="F643" s="74"/>
      <c r="L643" s="74"/>
      <c r="M643" s="74"/>
    </row>
    <row r="644" spans="1:13" s="75" customFormat="1" x14ac:dyDescent="0.35">
      <c r="A644" s="70"/>
      <c r="B644" s="71"/>
      <c r="C644" s="72"/>
      <c r="D644" s="73"/>
      <c r="E644" s="73"/>
      <c r="F644" s="74"/>
      <c r="L644" s="74"/>
      <c r="M644" s="74"/>
    </row>
    <row r="645" spans="1:13" s="75" customFormat="1" x14ac:dyDescent="0.35">
      <c r="A645" s="70"/>
      <c r="B645" s="71"/>
      <c r="C645" s="72"/>
      <c r="D645" s="73"/>
      <c r="E645" s="73"/>
      <c r="F645" s="74"/>
      <c r="L645" s="74"/>
      <c r="M645" s="74"/>
    </row>
    <row r="646" spans="1:13" s="75" customFormat="1" x14ac:dyDescent="0.35">
      <c r="A646" s="70"/>
      <c r="B646" s="71"/>
      <c r="C646" s="72"/>
      <c r="D646" s="73"/>
      <c r="E646" s="73"/>
      <c r="F646" s="74"/>
      <c r="L646" s="74"/>
      <c r="M646" s="74"/>
    </row>
    <row r="647" spans="1:13" s="75" customFormat="1" x14ac:dyDescent="0.35">
      <c r="A647" s="70"/>
      <c r="B647" s="71"/>
      <c r="C647" s="72"/>
      <c r="D647" s="73"/>
      <c r="E647" s="73"/>
      <c r="F647" s="74"/>
      <c r="L647" s="74"/>
      <c r="M647" s="74"/>
    </row>
    <row r="648" spans="1:13" s="75" customFormat="1" x14ac:dyDescent="0.35">
      <c r="A648" s="70"/>
      <c r="B648" s="71"/>
      <c r="C648" s="72"/>
      <c r="D648" s="73"/>
      <c r="E648" s="73"/>
      <c r="F648" s="74"/>
      <c r="L648" s="74"/>
      <c r="M648" s="74"/>
    </row>
    <row r="649" spans="1:13" s="75" customFormat="1" x14ac:dyDescent="0.35">
      <c r="A649" s="70"/>
      <c r="B649" s="71"/>
      <c r="C649" s="72"/>
      <c r="D649" s="73"/>
      <c r="E649" s="73"/>
      <c r="F649" s="74"/>
      <c r="L649" s="74"/>
      <c r="M649" s="74"/>
    </row>
    <row r="650" spans="1:13" s="75" customFormat="1" x14ac:dyDescent="0.35">
      <c r="A650" s="70"/>
      <c r="B650" s="71"/>
      <c r="C650" s="72"/>
      <c r="D650" s="73"/>
      <c r="E650" s="73"/>
      <c r="F650" s="74"/>
      <c r="L650" s="74"/>
      <c r="M650" s="74"/>
    </row>
    <row r="651" spans="1:13" s="75" customFormat="1" x14ac:dyDescent="0.35">
      <c r="A651" s="70"/>
      <c r="B651" s="71"/>
      <c r="C651" s="72"/>
      <c r="D651" s="73"/>
      <c r="E651" s="73"/>
      <c r="F651" s="74"/>
      <c r="L651" s="74"/>
      <c r="M651" s="74"/>
    </row>
    <row r="652" spans="1:13" s="75" customFormat="1" x14ac:dyDescent="0.35">
      <c r="A652" s="70"/>
      <c r="B652" s="71"/>
      <c r="C652" s="72"/>
      <c r="D652" s="73"/>
      <c r="E652" s="73"/>
      <c r="F652" s="74"/>
      <c r="L652" s="74"/>
      <c r="M652" s="74"/>
    </row>
    <row r="653" spans="1:13" s="75" customFormat="1" x14ac:dyDescent="0.35">
      <c r="A653" s="70"/>
      <c r="B653" s="71"/>
      <c r="C653" s="72"/>
      <c r="D653" s="73"/>
      <c r="E653" s="73"/>
      <c r="F653" s="74"/>
      <c r="L653" s="74"/>
      <c r="M653" s="74"/>
    </row>
    <row r="654" spans="1:13" s="75" customFormat="1" x14ac:dyDescent="0.35">
      <c r="A654" s="70"/>
      <c r="B654" s="71"/>
      <c r="C654" s="72"/>
      <c r="D654" s="73"/>
      <c r="E654" s="73"/>
      <c r="F654" s="74"/>
      <c r="L654" s="74"/>
      <c r="M654" s="74"/>
    </row>
    <row r="655" spans="1:13" s="75" customFormat="1" x14ac:dyDescent="0.35">
      <c r="A655" s="70"/>
      <c r="B655" s="71"/>
      <c r="C655" s="72"/>
      <c r="D655" s="73"/>
      <c r="E655" s="73"/>
      <c r="F655" s="74"/>
      <c r="L655" s="74"/>
      <c r="M655" s="74"/>
    </row>
    <row r="656" spans="1:13" s="75" customFormat="1" x14ac:dyDescent="0.35">
      <c r="A656" s="70"/>
      <c r="B656" s="71"/>
      <c r="C656" s="72"/>
      <c r="D656" s="73"/>
      <c r="E656" s="73"/>
      <c r="F656" s="74"/>
      <c r="L656" s="74"/>
      <c r="M656" s="74"/>
    </row>
    <row r="657" spans="1:13" s="75" customFormat="1" x14ac:dyDescent="0.35">
      <c r="A657" s="70"/>
      <c r="B657" s="71"/>
      <c r="C657" s="72"/>
      <c r="D657" s="73"/>
      <c r="E657" s="73"/>
      <c r="F657" s="74"/>
      <c r="L657" s="74"/>
      <c r="M657" s="74"/>
    </row>
    <row r="658" spans="1:13" s="75" customFormat="1" x14ac:dyDescent="0.35">
      <c r="A658" s="70"/>
      <c r="B658" s="71"/>
      <c r="C658" s="72"/>
      <c r="D658" s="73"/>
      <c r="E658" s="73"/>
      <c r="F658" s="74"/>
      <c r="L658" s="74"/>
      <c r="M658" s="74"/>
    </row>
    <row r="659" spans="1:13" s="75" customFormat="1" x14ac:dyDescent="0.35">
      <c r="A659" s="70"/>
      <c r="B659" s="71"/>
      <c r="C659" s="72"/>
      <c r="D659" s="73"/>
      <c r="E659" s="73"/>
      <c r="F659" s="74"/>
      <c r="L659" s="74"/>
      <c r="M659" s="74"/>
    </row>
    <row r="660" spans="1:13" s="75" customFormat="1" x14ac:dyDescent="0.35">
      <c r="A660" s="70"/>
      <c r="B660" s="71"/>
      <c r="C660" s="72"/>
      <c r="D660" s="73"/>
      <c r="E660" s="73"/>
      <c r="F660" s="74"/>
      <c r="L660" s="74"/>
      <c r="M660" s="74"/>
    </row>
    <row r="661" spans="1:13" s="75" customFormat="1" x14ac:dyDescent="0.35">
      <c r="A661" s="70"/>
      <c r="B661" s="71"/>
      <c r="C661" s="72"/>
      <c r="D661" s="73"/>
      <c r="E661" s="73"/>
      <c r="F661" s="74"/>
      <c r="L661" s="74"/>
      <c r="M661" s="74"/>
    </row>
    <row r="662" spans="1:13" s="75" customFormat="1" x14ac:dyDescent="0.35">
      <c r="A662" s="70"/>
      <c r="B662" s="71"/>
      <c r="C662" s="72"/>
      <c r="D662" s="73"/>
      <c r="E662" s="73"/>
      <c r="F662" s="74"/>
      <c r="L662" s="74"/>
      <c r="M662" s="74"/>
    </row>
    <row r="663" spans="1:13" s="75" customFormat="1" x14ac:dyDescent="0.35">
      <c r="A663" s="70"/>
      <c r="B663" s="71"/>
      <c r="C663" s="72"/>
      <c r="D663" s="73"/>
      <c r="E663" s="73"/>
      <c r="F663" s="74"/>
      <c r="L663" s="74"/>
      <c r="M663" s="74"/>
    </row>
    <row r="664" spans="1:13" s="75" customFormat="1" x14ac:dyDescent="0.35">
      <c r="A664" s="70"/>
      <c r="B664" s="71"/>
      <c r="C664" s="72"/>
      <c r="D664" s="73"/>
      <c r="E664" s="73"/>
      <c r="F664" s="74"/>
      <c r="L664" s="74"/>
      <c r="M664" s="74"/>
    </row>
    <row r="665" spans="1:13" s="75" customFormat="1" x14ac:dyDescent="0.35">
      <c r="A665" s="70"/>
      <c r="B665" s="71"/>
      <c r="C665" s="72"/>
      <c r="D665" s="73"/>
      <c r="E665" s="73"/>
      <c r="F665" s="74"/>
      <c r="L665" s="74"/>
      <c r="M665" s="74"/>
    </row>
    <row r="666" spans="1:13" s="75" customFormat="1" x14ac:dyDescent="0.35">
      <c r="A666" s="70"/>
      <c r="B666" s="71"/>
      <c r="C666" s="72"/>
      <c r="D666" s="73"/>
      <c r="E666" s="73"/>
      <c r="F666" s="74"/>
      <c r="L666" s="74"/>
      <c r="M666" s="74"/>
    </row>
    <row r="667" spans="1:13" s="75" customFormat="1" x14ac:dyDescent="0.35">
      <c r="A667" s="70"/>
      <c r="B667" s="71"/>
      <c r="C667" s="72"/>
      <c r="D667" s="73"/>
      <c r="E667" s="73"/>
      <c r="F667" s="74"/>
      <c r="L667" s="74"/>
      <c r="M667" s="74"/>
    </row>
    <row r="668" spans="1:13" s="75" customFormat="1" x14ac:dyDescent="0.35">
      <c r="A668" s="70"/>
      <c r="B668" s="71"/>
      <c r="C668" s="72"/>
      <c r="D668" s="73"/>
      <c r="E668" s="73"/>
      <c r="F668" s="74"/>
      <c r="L668" s="74"/>
      <c r="M668" s="74"/>
    </row>
    <row r="669" spans="1:13" s="75" customFormat="1" x14ac:dyDescent="0.35">
      <c r="A669" s="70"/>
      <c r="B669" s="71"/>
      <c r="C669" s="72"/>
      <c r="D669" s="73"/>
      <c r="E669" s="73"/>
      <c r="F669" s="74"/>
      <c r="L669" s="74"/>
      <c r="M669" s="74"/>
    </row>
    <row r="670" spans="1:13" s="75" customFormat="1" x14ac:dyDescent="0.35">
      <c r="A670" s="70"/>
      <c r="B670" s="71"/>
      <c r="C670" s="72"/>
      <c r="D670" s="73"/>
      <c r="E670" s="73"/>
      <c r="F670" s="74"/>
      <c r="L670" s="74"/>
      <c r="M670" s="74"/>
    </row>
    <row r="671" spans="1:13" s="75" customFormat="1" x14ac:dyDescent="0.35">
      <c r="A671" s="70"/>
      <c r="B671" s="71"/>
      <c r="C671" s="72"/>
      <c r="D671" s="73"/>
      <c r="E671" s="73"/>
      <c r="F671" s="74"/>
      <c r="L671" s="74"/>
      <c r="M671" s="74"/>
    </row>
    <row r="672" spans="1:13" s="75" customFormat="1" x14ac:dyDescent="0.35">
      <c r="A672" s="70"/>
      <c r="B672" s="71"/>
      <c r="C672" s="72"/>
      <c r="D672" s="73"/>
      <c r="E672" s="73"/>
      <c r="F672" s="74"/>
      <c r="L672" s="74"/>
      <c r="M672" s="74"/>
    </row>
    <row r="673" spans="1:13" s="75" customFormat="1" x14ac:dyDescent="0.35">
      <c r="A673" s="70"/>
      <c r="B673" s="71"/>
      <c r="C673" s="72"/>
      <c r="D673" s="73"/>
      <c r="E673" s="73"/>
      <c r="F673" s="74"/>
      <c r="L673" s="74"/>
      <c r="M673" s="74"/>
    </row>
    <row r="674" spans="1:13" s="75" customFormat="1" x14ac:dyDescent="0.35">
      <c r="A674" s="70"/>
      <c r="B674" s="71"/>
      <c r="C674" s="72"/>
      <c r="D674" s="73"/>
      <c r="E674" s="73"/>
      <c r="F674" s="74"/>
      <c r="L674" s="74"/>
      <c r="M674" s="74"/>
    </row>
    <row r="675" spans="1:13" s="75" customFormat="1" x14ac:dyDescent="0.35">
      <c r="A675" s="70"/>
      <c r="B675" s="71"/>
      <c r="C675" s="72"/>
      <c r="D675" s="73"/>
      <c r="E675" s="73"/>
      <c r="F675" s="74"/>
      <c r="L675" s="74"/>
      <c r="M675" s="74"/>
    </row>
    <row r="676" spans="1:13" s="75" customFormat="1" x14ac:dyDescent="0.35">
      <c r="A676" s="70"/>
      <c r="B676" s="71"/>
      <c r="C676" s="72"/>
      <c r="D676" s="73"/>
      <c r="E676" s="73"/>
      <c r="F676" s="74"/>
      <c r="L676" s="74"/>
      <c r="M676" s="74"/>
    </row>
    <row r="677" spans="1:13" s="75" customFormat="1" x14ac:dyDescent="0.35">
      <c r="A677" s="70"/>
      <c r="B677" s="71"/>
      <c r="C677" s="72"/>
      <c r="D677" s="73"/>
      <c r="E677" s="73"/>
      <c r="F677" s="74"/>
      <c r="L677" s="74"/>
      <c r="M677" s="74"/>
    </row>
    <row r="678" spans="1:13" s="75" customFormat="1" x14ac:dyDescent="0.35">
      <c r="A678" s="70"/>
      <c r="B678" s="71"/>
      <c r="C678" s="72"/>
      <c r="D678" s="73"/>
      <c r="E678" s="73"/>
      <c r="F678" s="74"/>
      <c r="L678" s="74"/>
      <c r="M678" s="74"/>
    </row>
    <row r="679" spans="1:13" s="75" customFormat="1" x14ac:dyDescent="0.35">
      <c r="A679" s="70"/>
      <c r="B679" s="71"/>
      <c r="C679" s="72"/>
      <c r="D679" s="73"/>
      <c r="E679" s="73"/>
      <c r="F679" s="74"/>
      <c r="L679" s="74"/>
      <c r="M679" s="74"/>
    </row>
    <row r="680" spans="1:13" s="75" customFormat="1" x14ac:dyDescent="0.35">
      <c r="A680" s="70"/>
      <c r="B680" s="71"/>
      <c r="C680" s="72"/>
      <c r="D680" s="73"/>
      <c r="E680" s="73"/>
      <c r="F680" s="74"/>
      <c r="L680" s="74"/>
      <c r="M680" s="74"/>
    </row>
    <row r="681" spans="1:13" s="75" customFormat="1" x14ac:dyDescent="0.35">
      <c r="A681" s="70"/>
      <c r="B681" s="71"/>
      <c r="C681" s="72"/>
      <c r="D681" s="73"/>
      <c r="E681" s="73"/>
      <c r="F681" s="74"/>
      <c r="L681" s="74"/>
      <c r="M681" s="74"/>
    </row>
    <row r="682" spans="1:13" s="75" customFormat="1" x14ac:dyDescent="0.35">
      <c r="A682" s="70"/>
      <c r="B682" s="71"/>
      <c r="C682" s="72"/>
      <c r="D682" s="73"/>
      <c r="E682" s="73"/>
      <c r="F682" s="74"/>
      <c r="L682" s="74"/>
      <c r="M682" s="74"/>
    </row>
    <row r="683" spans="1:13" s="75" customFormat="1" x14ac:dyDescent="0.35">
      <c r="A683" s="70"/>
      <c r="B683" s="71"/>
      <c r="C683" s="72"/>
      <c r="D683" s="73"/>
      <c r="E683" s="73"/>
      <c r="F683" s="74"/>
      <c r="L683" s="74"/>
      <c r="M683" s="74"/>
    </row>
    <row r="684" spans="1:13" s="75" customFormat="1" x14ac:dyDescent="0.35">
      <c r="A684" s="70"/>
      <c r="B684" s="71"/>
      <c r="C684" s="72"/>
      <c r="D684" s="73"/>
      <c r="E684" s="73"/>
      <c r="F684" s="74"/>
      <c r="L684" s="74"/>
      <c r="M684" s="74"/>
    </row>
    <row r="685" spans="1:13" s="75" customFormat="1" x14ac:dyDescent="0.35">
      <c r="A685" s="70"/>
      <c r="B685" s="71"/>
      <c r="C685" s="72"/>
      <c r="D685" s="73"/>
      <c r="E685" s="73"/>
      <c r="F685" s="74"/>
      <c r="L685" s="74"/>
      <c r="M685" s="74"/>
    </row>
    <row r="686" spans="1:13" s="75" customFormat="1" x14ac:dyDescent="0.35">
      <c r="A686" s="70"/>
      <c r="B686" s="71"/>
      <c r="C686" s="72"/>
      <c r="D686" s="73"/>
      <c r="E686" s="73"/>
      <c r="F686" s="74"/>
      <c r="L686" s="74"/>
      <c r="M686" s="74"/>
    </row>
    <row r="687" spans="1:13" s="75" customFormat="1" x14ac:dyDescent="0.35">
      <c r="A687" s="70"/>
      <c r="B687" s="71"/>
      <c r="C687" s="72"/>
      <c r="D687" s="73"/>
      <c r="E687" s="73"/>
      <c r="F687" s="74"/>
      <c r="L687" s="74"/>
      <c r="M687" s="74"/>
    </row>
    <row r="688" spans="1:13" s="75" customFormat="1" x14ac:dyDescent="0.35">
      <c r="A688" s="70"/>
      <c r="B688" s="71"/>
      <c r="C688" s="72"/>
      <c r="D688" s="73"/>
      <c r="E688" s="73"/>
      <c r="F688" s="74"/>
      <c r="L688" s="74"/>
      <c r="M688" s="74"/>
    </row>
    <row r="689" spans="1:13" s="75" customFormat="1" x14ac:dyDescent="0.35">
      <c r="A689" s="70"/>
      <c r="B689" s="71"/>
      <c r="C689" s="72"/>
      <c r="D689" s="73"/>
      <c r="E689" s="73"/>
      <c r="F689" s="74"/>
      <c r="L689" s="74"/>
      <c r="M689" s="74"/>
    </row>
    <row r="690" spans="1:13" s="75" customFormat="1" x14ac:dyDescent="0.35">
      <c r="A690" s="70"/>
      <c r="B690" s="71"/>
      <c r="C690" s="72"/>
      <c r="D690" s="73"/>
      <c r="E690" s="73"/>
      <c r="F690" s="74"/>
      <c r="L690" s="74"/>
      <c r="M690" s="74"/>
    </row>
    <row r="691" spans="1:13" s="75" customFormat="1" x14ac:dyDescent="0.35">
      <c r="A691" s="70"/>
      <c r="B691" s="71"/>
      <c r="C691" s="72"/>
      <c r="D691" s="73"/>
      <c r="E691" s="73"/>
      <c r="F691" s="74"/>
      <c r="L691" s="74"/>
      <c r="M691" s="74"/>
    </row>
    <row r="692" spans="1:13" s="75" customFormat="1" x14ac:dyDescent="0.35">
      <c r="A692" s="70"/>
      <c r="B692" s="71"/>
      <c r="C692" s="72"/>
      <c r="D692" s="73"/>
      <c r="E692" s="73"/>
      <c r="F692" s="74"/>
      <c r="L692" s="74"/>
      <c r="M692" s="74"/>
    </row>
    <row r="693" spans="1:13" s="75" customFormat="1" x14ac:dyDescent="0.35">
      <c r="A693" s="70"/>
      <c r="B693" s="71"/>
      <c r="C693" s="72"/>
      <c r="D693" s="73"/>
      <c r="E693" s="73"/>
      <c r="F693" s="74"/>
      <c r="L693" s="74"/>
      <c r="M693" s="74"/>
    </row>
    <row r="694" spans="1:13" s="75" customFormat="1" x14ac:dyDescent="0.35">
      <c r="A694" s="70"/>
      <c r="B694" s="71"/>
      <c r="C694" s="72"/>
      <c r="D694" s="73"/>
      <c r="E694" s="73"/>
      <c r="F694" s="74"/>
      <c r="L694" s="74"/>
      <c r="M694" s="74"/>
    </row>
    <row r="695" spans="1:13" s="75" customFormat="1" x14ac:dyDescent="0.35">
      <c r="A695" s="70"/>
      <c r="B695" s="71"/>
      <c r="C695" s="72"/>
      <c r="D695" s="73"/>
      <c r="E695" s="73"/>
      <c r="F695" s="74"/>
      <c r="L695" s="74"/>
      <c r="M695" s="74"/>
    </row>
    <row r="696" spans="1:13" s="75" customFormat="1" x14ac:dyDescent="0.35">
      <c r="A696" s="70"/>
      <c r="B696" s="71"/>
      <c r="C696" s="72"/>
      <c r="D696" s="73"/>
      <c r="E696" s="73"/>
      <c r="F696" s="74"/>
      <c r="L696" s="74"/>
      <c r="M696" s="74"/>
    </row>
    <row r="697" spans="1:13" s="75" customFormat="1" x14ac:dyDescent="0.35">
      <c r="A697" s="70"/>
      <c r="B697" s="71"/>
      <c r="C697" s="72"/>
      <c r="D697" s="73"/>
      <c r="E697" s="73"/>
      <c r="F697" s="74"/>
      <c r="L697" s="74"/>
      <c r="M697" s="74"/>
    </row>
    <row r="698" spans="1:13" s="75" customFormat="1" x14ac:dyDescent="0.35">
      <c r="A698" s="70"/>
      <c r="B698" s="71"/>
      <c r="C698" s="72"/>
      <c r="D698" s="73"/>
      <c r="E698" s="73"/>
      <c r="F698" s="74"/>
      <c r="L698" s="74"/>
      <c r="M698" s="74"/>
    </row>
    <row r="699" spans="1:13" s="75" customFormat="1" x14ac:dyDescent="0.35">
      <c r="A699" s="70"/>
      <c r="B699" s="71"/>
      <c r="C699" s="72"/>
      <c r="D699" s="73"/>
      <c r="E699" s="73"/>
      <c r="F699" s="74"/>
      <c r="L699" s="74"/>
      <c r="M699" s="74"/>
    </row>
    <row r="700" spans="1:13" s="75" customFormat="1" x14ac:dyDescent="0.35">
      <c r="A700" s="70"/>
      <c r="B700" s="71"/>
      <c r="C700" s="72"/>
      <c r="D700" s="73"/>
      <c r="E700" s="73"/>
      <c r="F700" s="74"/>
      <c r="L700" s="74"/>
      <c r="M700" s="74"/>
    </row>
    <row r="701" spans="1:13" s="75" customFormat="1" x14ac:dyDescent="0.35">
      <c r="A701" s="70"/>
      <c r="B701" s="71"/>
      <c r="C701" s="72"/>
      <c r="D701" s="73"/>
      <c r="E701" s="73"/>
      <c r="F701" s="74"/>
      <c r="L701" s="74"/>
      <c r="M701" s="74"/>
    </row>
    <row r="702" spans="1:13" s="75" customFormat="1" x14ac:dyDescent="0.35">
      <c r="A702" s="70"/>
      <c r="B702" s="71"/>
      <c r="C702" s="72"/>
      <c r="D702" s="73"/>
      <c r="E702" s="73"/>
      <c r="F702" s="74"/>
      <c r="L702" s="74"/>
      <c r="M702" s="74"/>
    </row>
    <row r="703" spans="1:13" s="75" customFormat="1" x14ac:dyDescent="0.35">
      <c r="A703" s="70"/>
      <c r="B703" s="71"/>
      <c r="C703" s="72"/>
      <c r="D703" s="73"/>
      <c r="E703" s="73"/>
      <c r="F703" s="74"/>
      <c r="L703" s="74"/>
      <c r="M703" s="74"/>
    </row>
    <row r="704" spans="1:13" s="75" customFormat="1" x14ac:dyDescent="0.35">
      <c r="A704" s="70"/>
      <c r="B704" s="71"/>
      <c r="C704" s="72"/>
      <c r="D704" s="73"/>
      <c r="E704" s="73"/>
      <c r="F704" s="74"/>
      <c r="L704" s="74"/>
      <c r="M704" s="74"/>
    </row>
    <row r="705" spans="1:13" s="75" customFormat="1" x14ac:dyDescent="0.35">
      <c r="A705" s="70"/>
      <c r="B705" s="71"/>
      <c r="C705" s="72"/>
      <c r="D705" s="73"/>
      <c r="E705" s="73"/>
      <c r="F705" s="74"/>
      <c r="L705" s="74"/>
      <c r="M705" s="74"/>
    </row>
    <row r="706" spans="1:13" s="75" customFormat="1" x14ac:dyDescent="0.35">
      <c r="A706" s="70"/>
      <c r="B706" s="71"/>
      <c r="C706" s="72"/>
      <c r="D706" s="73"/>
      <c r="E706" s="73"/>
      <c r="F706" s="74"/>
      <c r="L706" s="74"/>
      <c r="M706" s="74"/>
    </row>
    <row r="707" spans="1:13" s="75" customFormat="1" x14ac:dyDescent="0.35">
      <c r="A707" s="70"/>
      <c r="B707" s="71"/>
      <c r="C707" s="72"/>
      <c r="D707" s="73"/>
      <c r="E707" s="73"/>
      <c r="F707" s="74"/>
      <c r="L707" s="74"/>
      <c r="M707" s="74"/>
    </row>
    <row r="708" spans="1:13" s="75" customFormat="1" x14ac:dyDescent="0.35">
      <c r="A708" s="70"/>
      <c r="B708" s="71"/>
      <c r="C708" s="72"/>
      <c r="D708" s="73"/>
      <c r="E708" s="73"/>
      <c r="F708" s="74"/>
      <c r="L708" s="74"/>
      <c r="M708" s="74"/>
    </row>
    <row r="709" spans="1:13" s="75" customFormat="1" x14ac:dyDescent="0.35">
      <c r="A709" s="70"/>
      <c r="B709" s="71"/>
      <c r="C709" s="72"/>
      <c r="D709" s="73"/>
      <c r="E709" s="73"/>
      <c r="F709" s="74"/>
      <c r="L709" s="74"/>
      <c r="M709" s="74"/>
    </row>
    <row r="710" spans="1:13" s="75" customFormat="1" x14ac:dyDescent="0.35">
      <c r="A710" s="70"/>
      <c r="B710" s="71"/>
      <c r="C710" s="72"/>
      <c r="D710" s="73"/>
      <c r="E710" s="73"/>
      <c r="F710" s="74"/>
      <c r="L710" s="74"/>
      <c r="M710" s="74"/>
    </row>
    <row r="711" spans="1:13" s="75" customFormat="1" x14ac:dyDescent="0.35">
      <c r="A711" s="70"/>
      <c r="B711" s="71"/>
      <c r="C711" s="72"/>
      <c r="D711" s="73"/>
      <c r="E711" s="73"/>
      <c r="F711" s="74"/>
      <c r="L711" s="74"/>
      <c r="M711" s="74"/>
    </row>
    <row r="712" spans="1:13" s="75" customFormat="1" x14ac:dyDescent="0.35">
      <c r="A712" s="70"/>
      <c r="B712" s="71"/>
      <c r="C712" s="72"/>
      <c r="D712" s="73"/>
      <c r="E712" s="73"/>
      <c r="F712" s="74"/>
      <c r="L712" s="74"/>
      <c r="M712" s="74"/>
    </row>
    <row r="713" spans="1:13" s="75" customFormat="1" x14ac:dyDescent="0.35">
      <c r="A713" s="70"/>
      <c r="B713" s="71"/>
      <c r="C713" s="72"/>
      <c r="D713" s="73"/>
      <c r="E713" s="73"/>
      <c r="F713" s="74"/>
      <c r="L713" s="74"/>
      <c r="M713" s="74"/>
    </row>
    <row r="714" spans="1:13" s="75" customFormat="1" x14ac:dyDescent="0.35">
      <c r="A714" s="70"/>
      <c r="B714" s="71"/>
      <c r="C714" s="72"/>
      <c r="D714" s="73"/>
      <c r="E714" s="73"/>
      <c r="F714" s="74"/>
      <c r="L714" s="74"/>
      <c r="M714" s="74"/>
    </row>
    <row r="715" spans="1:13" s="75" customFormat="1" x14ac:dyDescent="0.35">
      <c r="A715" s="70"/>
      <c r="B715" s="71"/>
      <c r="C715" s="72"/>
      <c r="D715" s="73"/>
      <c r="E715" s="73"/>
      <c r="F715" s="74"/>
      <c r="L715" s="74"/>
      <c r="M715" s="74"/>
    </row>
    <row r="716" spans="1:13" s="75" customFormat="1" x14ac:dyDescent="0.35">
      <c r="A716" s="70"/>
      <c r="B716" s="71"/>
      <c r="C716" s="72"/>
      <c r="D716" s="73"/>
      <c r="E716" s="73"/>
      <c r="F716" s="74"/>
      <c r="L716" s="74"/>
      <c r="M716" s="74"/>
    </row>
    <row r="717" spans="1:13" s="75" customFormat="1" x14ac:dyDescent="0.35">
      <c r="A717" s="70"/>
      <c r="B717" s="71"/>
      <c r="C717" s="72"/>
      <c r="D717" s="73"/>
      <c r="E717" s="73"/>
      <c r="F717" s="74"/>
      <c r="L717" s="74"/>
      <c r="M717" s="74"/>
    </row>
    <row r="718" spans="1:13" s="75" customFormat="1" x14ac:dyDescent="0.35">
      <c r="A718" s="70"/>
      <c r="B718" s="71"/>
      <c r="C718" s="72"/>
      <c r="D718" s="73"/>
      <c r="E718" s="73"/>
      <c r="F718" s="74"/>
      <c r="L718" s="74"/>
      <c r="M718" s="74"/>
    </row>
    <row r="719" spans="1:13" s="75" customFormat="1" x14ac:dyDescent="0.35">
      <c r="A719" s="70"/>
      <c r="B719" s="71"/>
      <c r="C719" s="72"/>
      <c r="D719" s="73"/>
      <c r="E719" s="73"/>
      <c r="F719" s="74"/>
      <c r="L719" s="74"/>
      <c r="M719" s="74"/>
    </row>
    <row r="720" spans="1:13" s="75" customFormat="1" x14ac:dyDescent="0.35">
      <c r="A720" s="70"/>
      <c r="B720" s="71"/>
      <c r="C720" s="72"/>
      <c r="D720" s="73"/>
      <c r="E720" s="73"/>
      <c r="F720" s="74"/>
      <c r="L720" s="74"/>
      <c r="M720" s="74"/>
    </row>
    <row r="721" spans="1:13" s="75" customFormat="1" x14ac:dyDescent="0.35">
      <c r="A721" s="70"/>
      <c r="B721" s="71"/>
      <c r="C721" s="72"/>
      <c r="D721" s="73"/>
      <c r="E721" s="73"/>
      <c r="F721" s="74"/>
      <c r="L721" s="74"/>
      <c r="M721" s="74"/>
    </row>
    <row r="722" spans="1:13" s="75" customFormat="1" x14ac:dyDescent="0.35">
      <c r="A722" s="70"/>
      <c r="B722" s="71"/>
      <c r="C722" s="72"/>
      <c r="D722" s="73"/>
      <c r="E722" s="73"/>
      <c r="F722" s="74"/>
      <c r="L722" s="74"/>
      <c r="M722" s="74"/>
    </row>
    <row r="723" spans="1:13" s="75" customFormat="1" x14ac:dyDescent="0.35">
      <c r="A723" s="70"/>
      <c r="B723" s="71"/>
      <c r="C723" s="72"/>
      <c r="D723" s="73"/>
      <c r="E723" s="73"/>
      <c r="F723" s="74"/>
      <c r="L723" s="74"/>
      <c r="M723" s="74"/>
    </row>
    <row r="724" spans="1:13" s="75" customFormat="1" x14ac:dyDescent="0.35">
      <c r="A724" s="70"/>
      <c r="B724" s="71"/>
      <c r="C724" s="72"/>
      <c r="D724" s="73"/>
      <c r="E724" s="73"/>
      <c r="F724" s="74"/>
      <c r="L724" s="74"/>
      <c r="M724" s="74"/>
    </row>
    <row r="725" spans="1:13" s="75" customFormat="1" x14ac:dyDescent="0.35">
      <c r="A725" s="70"/>
      <c r="B725" s="71"/>
      <c r="C725" s="72"/>
      <c r="D725" s="73"/>
      <c r="E725" s="73"/>
      <c r="F725" s="74"/>
      <c r="L725" s="74"/>
      <c r="M725" s="74"/>
    </row>
    <row r="726" spans="1:13" s="75" customFormat="1" x14ac:dyDescent="0.35">
      <c r="A726" s="70"/>
      <c r="B726" s="71"/>
      <c r="C726" s="72"/>
      <c r="D726" s="73"/>
      <c r="E726" s="73"/>
      <c r="F726" s="74"/>
      <c r="L726" s="74"/>
      <c r="M726" s="74"/>
    </row>
    <row r="727" spans="1:13" s="75" customFormat="1" x14ac:dyDescent="0.35">
      <c r="A727" s="70"/>
      <c r="B727" s="71"/>
      <c r="C727" s="72"/>
      <c r="D727" s="73"/>
      <c r="E727" s="73"/>
      <c r="F727" s="74"/>
      <c r="L727" s="74"/>
      <c r="M727" s="74"/>
    </row>
    <row r="728" spans="1:13" s="75" customFormat="1" x14ac:dyDescent="0.35">
      <c r="A728" s="70"/>
      <c r="B728" s="71"/>
      <c r="C728" s="72"/>
      <c r="D728" s="73"/>
      <c r="E728" s="73"/>
      <c r="F728" s="74"/>
      <c r="L728" s="74"/>
      <c r="M728" s="74"/>
    </row>
    <row r="729" spans="1:13" s="75" customFormat="1" x14ac:dyDescent="0.35">
      <c r="A729" s="70"/>
      <c r="B729" s="71"/>
      <c r="C729" s="72"/>
      <c r="D729" s="73"/>
      <c r="E729" s="73"/>
      <c r="F729" s="74"/>
      <c r="L729" s="74"/>
      <c r="M729" s="74"/>
    </row>
    <row r="730" spans="1:13" s="75" customFormat="1" x14ac:dyDescent="0.35">
      <c r="A730" s="70"/>
      <c r="B730" s="71"/>
      <c r="C730" s="72"/>
      <c r="D730" s="73"/>
      <c r="E730" s="73"/>
      <c r="F730" s="74"/>
      <c r="L730" s="74"/>
      <c r="M730" s="74"/>
    </row>
    <row r="731" spans="1:13" s="75" customFormat="1" x14ac:dyDescent="0.35">
      <c r="A731" s="70"/>
      <c r="B731" s="71"/>
      <c r="C731" s="72"/>
      <c r="D731" s="73"/>
      <c r="E731" s="73"/>
      <c r="F731" s="74"/>
      <c r="L731" s="74"/>
      <c r="M731" s="74"/>
    </row>
    <row r="732" spans="1:13" s="75" customFormat="1" x14ac:dyDescent="0.35">
      <c r="A732" s="70"/>
      <c r="B732" s="71"/>
      <c r="C732" s="72"/>
      <c r="D732" s="73"/>
      <c r="E732" s="73"/>
      <c r="F732" s="74"/>
      <c r="L732" s="74"/>
      <c r="M732" s="74"/>
    </row>
    <row r="733" spans="1:13" s="75" customFormat="1" x14ac:dyDescent="0.35">
      <c r="A733" s="70"/>
      <c r="B733" s="71"/>
      <c r="C733" s="72"/>
      <c r="D733" s="73"/>
      <c r="E733" s="73"/>
      <c r="F733" s="74"/>
      <c r="L733" s="74"/>
      <c r="M733" s="74"/>
    </row>
    <row r="734" spans="1:13" s="75" customFormat="1" x14ac:dyDescent="0.35">
      <c r="A734" s="70"/>
      <c r="B734" s="71"/>
      <c r="C734" s="72"/>
      <c r="D734" s="73"/>
      <c r="E734" s="73"/>
      <c r="F734" s="74"/>
      <c r="L734" s="74"/>
      <c r="M734" s="74"/>
    </row>
    <row r="735" spans="1:13" s="75" customFormat="1" x14ac:dyDescent="0.35">
      <c r="A735" s="70"/>
      <c r="B735" s="71"/>
      <c r="C735" s="72"/>
      <c r="D735" s="73"/>
      <c r="E735" s="73"/>
      <c r="F735" s="74"/>
      <c r="L735" s="74"/>
      <c r="M735" s="74"/>
    </row>
    <row r="736" spans="1:13" s="75" customFormat="1" x14ac:dyDescent="0.35">
      <c r="A736" s="70"/>
      <c r="B736" s="71"/>
      <c r="C736" s="72"/>
      <c r="D736" s="73"/>
      <c r="E736" s="73"/>
      <c r="F736" s="74"/>
      <c r="L736" s="74"/>
      <c r="M736" s="74"/>
    </row>
    <row r="737" spans="1:13" s="75" customFormat="1" x14ac:dyDescent="0.35">
      <c r="A737" s="70"/>
      <c r="B737" s="71"/>
      <c r="C737" s="72"/>
      <c r="D737" s="73"/>
      <c r="E737" s="73"/>
      <c r="F737" s="74"/>
      <c r="L737" s="74"/>
      <c r="M737" s="74"/>
    </row>
    <row r="738" spans="1:13" s="75" customFormat="1" x14ac:dyDescent="0.35">
      <c r="A738" s="70"/>
      <c r="B738" s="71"/>
      <c r="C738" s="72"/>
      <c r="D738" s="73"/>
      <c r="E738" s="73"/>
      <c r="F738" s="74"/>
      <c r="L738" s="74"/>
      <c r="M738" s="74"/>
    </row>
    <row r="739" spans="1:13" s="75" customFormat="1" x14ac:dyDescent="0.35">
      <c r="A739" s="70"/>
      <c r="B739" s="71"/>
      <c r="C739" s="72"/>
      <c r="D739" s="73"/>
      <c r="E739" s="73"/>
      <c r="F739" s="74"/>
      <c r="L739" s="74"/>
      <c r="M739" s="74"/>
    </row>
    <row r="740" spans="1:13" s="75" customFormat="1" x14ac:dyDescent="0.35">
      <c r="A740" s="70"/>
      <c r="B740" s="71"/>
      <c r="C740" s="72"/>
      <c r="D740" s="73"/>
      <c r="E740" s="73"/>
      <c r="F740" s="74"/>
      <c r="L740" s="74"/>
      <c r="M740" s="74"/>
    </row>
    <row r="741" spans="1:13" s="75" customFormat="1" x14ac:dyDescent="0.35">
      <c r="A741" s="70"/>
      <c r="B741" s="71"/>
      <c r="C741" s="72"/>
      <c r="D741" s="73"/>
      <c r="E741" s="73"/>
      <c r="F741" s="74"/>
      <c r="L741" s="74"/>
      <c r="M741" s="74"/>
    </row>
    <row r="742" spans="1:13" s="75" customFormat="1" x14ac:dyDescent="0.35">
      <c r="A742" s="70"/>
      <c r="B742" s="71"/>
      <c r="C742" s="72"/>
      <c r="D742" s="73"/>
      <c r="E742" s="73"/>
      <c r="F742" s="74"/>
      <c r="L742" s="74"/>
      <c r="M742" s="74"/>
    </row>
    <row r="743" spans="1:13" s="75" customFormat="1" x14ac:dyDescent="0.35">
      <c r="A743" s="70"/>
      <c r="B743" s="71"/>
      <c r="C743" s="72"/>
      <c r="D743" s="73"/>
      <c r="E743" s="73"/>
      <c r="F743" s="74"/>
      <c r="L743" s="74"/>
      <c r="M743" s="74"/>
    </row>
    <row r="744" spans="1:13" s="75" customFormat="1" x14ac:dyDescent="0.35">
      <c r="A744" s="70"/>
      <c r="B744" s="71"/>
      <c r="C744" s="72"/>
      <c r="D744" s="73"/>
      <c r="E744" s="73"/>
      <c r="F744" s="74"/>
      <c r="L744" s="74"/>
      <c r="M744" s="74"/>
    </row>
    <row r="745" spans="1:13" s="75" customFormat="1" x14ac:dyDescent="0.35">
      <c r="A745" s="70"/>
      <c r="B745" s="71"/>
      <c r="C745" s="72"/>
      <c r="D745" s="73"/>
      <c r="E745" s="73"/>
      <c r="F745" s="74"/>
      <c r="L745" s="74"/>
      <c r="M745" s="74"/>
    </row>
    <row r="746" spans="1:13" s="75" customFormat="1" x14ac:dyDescent="0.35">
      <c r="A746" s="70"/>
      <c r="B746" s="71"/>
      <c r="C746" s="72"/>
      <c r="D746" s="73"/>
      <c r="E746" s="73"/>
      <c r="F746" s="74"/>
      <c r="L746" s="74"/>
      <c r="M746" s="74"/>
    </row>
    <row r="747" spans="1:13" s="75" customFormat="1" x14ac:dyDescent="0.35">
      <c r="A747" s="70"/>
      <c r="B747" s="71"/>
      <c r="C747" s="72"/>
      <c r="D747" s="73"/>
      <c r="E747" s="73"/>
      <c r="F747" s="74"/>
      <c r="L747" s="74"/>
      <c r="M747" s="74"/>
    </row>
    <row r="748" spans="1:13" s="75" customFormat="1" x14ac:dyDescent="0.35">
      <c r="A748" s="70"/>
      <c r="B748" s="71"/>
      <c r="C748" s="72"/>
      <c r="D748" s="73"/>
      <c r="E748" s="73"/>
      <c r="F748" s="74"/>
      <c r="L748" s="74"/>
      <c r="M748" s="74"/>
    </row>
    <row r="749" spans="1:13" s="75" customFormat="1" x14ac:dyDescent="0.35">
      <c r="A749" s="70"/>
      <c r="B749" s="71"/>
      <c r="C749" s="72"/>
      <c r="D749" s="73"/>
      <c r="E749" s="73"/>
      <c r="F749" s="74"/>
      <c r="L749" s="74"/>
      <c r="M749" s="74"/>
    </row>
    <row r="750" spans="1:13" s="75" customFormat="1" x14ac:dyDescent="0.35">
      <c r="A750" s="70"/>
      <c r="B750" s="71"/>
      <c r="C750" s="72"/>
      <c r="D750" s="73"/>
      <c r="E750" s="73"/>
      <c r="F750" s="74"/>
      <c r="L750" s="74"/>
      <c r="M750" s="74"/>
    </row>
    <row r="751" spans="1:13" s="75" customFormat="1" x14ac:dyDescent="0.35">
      <c r="A751" s="70"/>
      <c r="B751" s="71"/>
      <c r="C751" s="72"/>
      <c r="D751" s="73"/>
      <c r="E751" s="73"/>
      <c r="F751" s="74"/>
      <c r="L751" s="74"/>
      <c r="M751" s="74"/>
    </row>
    <row r="752" spans="1:13" s="75" customFormat="1" x14ac:dyDescent="0.35">
      <c r="A752" s="70"/>
      <c r="B752" s="71"/>
      <c r="C752" s="72"/>
      <c r="D752" s="73"/>
      <c r="E752" s="73"/>
      <c r="F752" s="74"/>
      <c r="L752" s="74"/>
      <c r="M752" s="74"/>
    </row>
    <row r="753" spans="1:13" s="75" customFormat="1" x14ac:dyDescent="0.35">
      <c r="A753" s="70"/>
      <c r="B753" s="71"/>
      <c r="C753" s="72"/>
      <c r="D753" s="73"/>
      <c r="E753" s="73"/>
      <c r="F753" s="74"/>
      <c r="L753" s="74"/>
      <c r="M753" s="74"/>
    </row>
    <row r="754" spans="1:13" s="75" customFormat="1" x14ac:dyDescent="0.35">
      <c r="A754" s="70"/>
      <c r="B754" s="71"/>
      <c r="C754" s="72"/>
      <c r="D754" s="73"/>
      <c r="E754" s="73"/>
      <c r="F754" s="74"/>
      <c r="L754" s="74"/>
      <c r="M754" s="74"/>
    </row>
    <row r="755" spans="1:13" s="75" customFormat="1" x14ac:dyDescent="0.35">
      <c r="A755" s="70"/>
      <c r="B755" s="71"/>
      <c r="C755" s="72"/>
      <c r="D755" s="73"/>
      <c r="E755" s="73"/>
      <c r="F755" s="74"/>
      <c r="L755" s="74"/>
      <c r="M755" s="74"/>
    </row>
    <row r="756" spans="1:13" s="75" customFormat="1" x14ac:dyDescent="0.35">
      <c r="A756" s="70"/>
      <c r="B756" s="71"/>
      <c r="C756" s="72"/>
      <c r="D756" s="73"/>
      <c r="E756" s="73"/>
      <c r="F756" s="74"/>
      <c r="L756" s="74"/>
      <c r="M756" s="74"/>
    </row>
    <row r="757" spans="1:13" s="75" customFormat="1" x14ac:dyDescent="0.35">
      <c r="A757" s="70"/>
      <c r="B757" s="71"/>
      <c r="C757" s="72"/>
      <c r="D757" s="73"/>
      <c r="E757" s="73"/>
      <c r="F757" s="74"/>
      <c r="L757" s="74"/>
      <c r="M757" s="74"/>
    </row>
    <row r="758" spans="1:13" s="75" customFormat="1" x14ac:dyDescent="0.35">
      <c r="A758" s="70"/>
      <c r="B758" s="71"/>
      <c r="C758" s="72"/>
      <c r="D758" s="73"/>
      <c r="E758" s="73"/>
      <c r="F758" s="74"/>
      <c r="L758" s="74"/>
      <c r="M758" s="74"/>
    </row>
    <row r="759" spans="1:13" s="75" customFormat="1" x14ac:dyDescent="0.35">
      <c r="A759" s="70"/>
      <c r="B759" s="71"/>
      <c r="C759" s="72"/>
      <c r="D759" s="73"/>
      <c r="E759" s="73"/>
      <c r="F759" s="74"/>
      <c r="L759" s="74"/>
      <c r="M759" s="74"/>
    </row>
    <row r="760" spans="1:13" s="75" customFormat="1" x14ac:dyDescent="0.35">
      <c r="A760" s="70"/>
      <c r="B760" s="71"/>
      <c r="C760" s="72"/>
      <c r="D760" s="73"/>
      <c r="E760" s="73"/>
      <c r="F760" s="74"/>
      <c r="L760" s="74"/>
      <c r="M760" s="74"/>
    </row>
    <row r="761" spans="1:13" s="75" customFormat="1" x14ac:dyDescent="0.35">
      <c r="A761" s="70"/>
      <c r="B761" s="71"/>
      <c r="C761" s="72"/>
      <c r="D761" s="73"/>
      <c r="E761" s="73"/>
      <c r="F761" s="74"/>
      <c r="L761" s="74"/>
      <c r="M761" s="74"/>
    </row>
    <row r="762" spans="1:13" s="75" customFormat="1" x14ac:dyDescent="0.35">
      <c r="A762" s="70"/>
      <c r="B762" s="71"/>
      <c r="C762" s="72"/>
      <c r="D762" s="73"/>
      <c r="E762" s="73"/>
      <c r="F762" s="74"/>
      <c r="L762" s="74"/>
      <c r="M762" s="74"/>
    </row>
    <row r="763" spans="1:13" s="75" customFormat="1" x14ac:dyDescent="0.35">
      <c r="A763" s="70"/>
      <c r="B763" s="71"/>
      <c r="C763" s="72"/>
      <c r="D763" s="73"/>
      <c r="E763" s="73"/>
      <c r="F763" s="74"/>
      <c r="L763" s="74"/>
      <c r="M763" s="74"/>
    </row>
    <row r="764" spans="1:13" s="75" customFormat="1" x14ac:dyDescent="0.35">
      <c r="A764" s="70"/>
      <c r="B764" s="71"/>
      <c r="C764" s="72"/>
      <c r="D764" s="73"/>
      <c r="E764" s="73"/>
      <c r="F764" s="74"/>
      <c r="L764" s="74"/>
      <c r="M764" s="74"/>
    </row>
    <row r="765" spans="1:13" s="75" customFormat="1" x14ac:dyDescent="0.35">
      <c r="A765" s="70"/>
      <c r="B765" s="71"/>
      <c r="C765" s="72"/>
      <c r="D765" s="73"/>
      <c r="E765" s="73"/>
      <c r="F765" s="74"/>
      <c r="L765" s="74"/>
      <c r="M765" s="74"/>
    </row>
    <row r="766" spans="1:13" s="75" customFormat="1" x14ac:dyDescent="0.35">
      <c r="A766" s="70"/>
      <c r="B766" s="71"/>
      <c r="C766" s="72"/>
      <c r="D766" s="73"/>
      <c r="E766" s="73"/>
      <c r="F766" s="74"/>
      <c r="L766" s="74"/>
      <c r="M766" s="74"/>
    </row>
    <row r="767" spans="1:13" s="75" customFormat="1" x14ac:dyDescent="0.35">
      <c r="A767" s="70"/>
      <c r="B767" s="71"/>
      <c r="C767" s="72"/>
      <c r="D767" s="73"/>
      <c r="E767" s="73"/>
      <c r="F767" s="74"/>
      <c r="L767" s="74"/>
      <c r="M767" s="74"/>
    </row>
    <row r="768" spans="1:13" s="75" customFormat="1" x14ac:dyDescent="0.35">
      <c r="A768" s="70"/>
      <c r="B768" s="71"/>
      <c r="C768" s="72"/>
      <c r="D768" s="73"/>
      <c r="E768" s="73"/>
      <c r="F768" s="74"/>
      <c r="L768" s="74"/>
      <c r="M768" s="74"/>
    </row>
    <row r="769" spans="1:13" s="75" customFormat="1" x14ac:dyDescent="0.35">
      <c r="A769" s="70"/>
      <c r="B769" s="71"/>
      <c r="C769" s="72"/>
      <c r="D769" s="73"/>
      <c r="E769" s="73"/>
      <c r="F769" s="74"/>
      <c r="L769" s="74"/>
      <c r="M769" s="74"/>
    </row>
    <row r="770" spans="1:13" s="75" customFormat="1" x14ac:dyDescent="0.35">
      <c r="A770" s="70"/>
      <c r="B770" s="71"/>
      <c r="C770" s="72"/>
      <c r="D770" s="73"/>
      <c r="E770" s="73"/>
      <c r="F770" s="74"/>
      <c r="L770" s="74"/>
      <c r="M770" s="74"/>
    </row>
    <row r="771" spans="1:13" s="75" customFormat="1" x14ac:dyDescent="0.35">
      <c r="A771" s="70"/>
      <c r="B771" s="71"/>
      <c r="C771" s="72"/>
      <c r="D771" s="73"/>
      <c r="E771" s="73"/>
      <c r="F771" s="74"/>
      <c r="L771" s="74"/>
      <c r="M771" s="74"/>
    </row>
    <row r="772" spans="1:13" s="75" customFormat="1" x14ac:dyDescent="0.35">
      <c r="A772" s="70"/>
      <c r="B772" s="71"/>
      <c r="C772" s="72"/>
      <c r="D772" s="73"/>
      <c r="E772" s="73"/>
      <c r="F772" s="74"/>
      <c r="L772" s="74"/>
      <c r="M772" s="74"/>
    </row>
    <row r="773" spans="1:13" s="75" customFormat="1" x14ac:dyDescent="0.35">
      <c r="A773" s="70"/>
      <c r="B773" s="71"/>
      <c r="C773" s="72"/>
      <c r="D773" s="73"/>
      <c r="E773" s="73"/>
      <c r="F773" s="74"/>
      <c r="L773" s="74"/>
      <c r="M773" s="74"/>
    </row>
    <row r="774" spans="1:13" s="75" customFormat="1" x14ac:dyDescent="0.35">
      <c r="A774" s="70"/>
      <c r="B774" s="71"/>
      <c r="C774" s="72"/>
      <c r="D774" s="73"/>
      <c r="E774" s="73"/>
      <c r="F774" s="74"/>
      <c r="L774" s="74"/>
      <c r="M774" s="74"/>
    </row>
    <row r="775" spans="1:13" s="75" customFormat="1" x14ac:dyDescent="0.35">
      <c r="A775" s="70"/>
      <c r="B775" s="71"/>
      <c r="C775" s="72"/>
      <c r="D775" s="73"/>
      <c r="E775" s="73"/>
      <c r="F775" s="74"/>
      <c r="L775" s="74"/>
      <c r="M775" s="74"/>
    </row>
    <row r="776" spans="1:13" s="75" customFormat="1" x14ac:dyDescent="0.35">
      <c r="A776" s="70"/>
      <c r="B776" s="71"/>
      <c r="C776" s="72"/>
      <c r="D776" s="73"/>
      <c r="E776" s="73"/>
      <c r="F776" s="74"/>
      <c r="L776" s="74"/>
      <c r="M776" s="74"/>
    </row>
    <row r="777" spans="1:13" s="75" customFormat="1" x14ac:dyDescent="0.35">
      <c r="A777" s="70"/>
      <c r="B777" s="71"/>
      <c r="C777" s="72"/>
      <c r="D777" s="73"/>
      <c r="E777" s="73"/>
      <c r="F777" s="74"/>
      <c r="L777" s="74"/>
      <c r="M777" s="74"/>
    </row>
    <row r="778" spans="1:13" s="75" customFormat="1" x14ac:dyDescent="0.35">
      <c r="A778" s="70"/>
      <c r="B778" s="71"/>
      <c r="C778" s="72"/>
      <c r="D778" s="73"/>
      <c r="E778" s="73"/>
      <c r="F778" s="74"/>
      <c r="L778" s="74"/>
      <c r="M778" s="74"/>
    </row>
    <row r="779" spans="1:13" s="75" customFormat="1" x14ac:dyDescent="0.35">
      <c r="A779" s="70"/>
      <c r="B779" s="71"/>
      <c r="C779" s="72"/>
      <c r="D779" s="73"/>
      <c r="E779" s="73"/>
      <c r="F779" s="74"/>
      <c r="L779" s="74"/>
      <c r="M779" s="74"/>
    </row>
    <row r="780" spans="1:13" s="75" customFormat="1" x14ac:dyDescent="0.35">
      <c r="A780" s="70"/>
      <c r="B780" s="71"/>
      <c r="C780" s="72"/>
      <c r="D780" s="73"/>
      <c r="E780" s="73"/>
      <c r="F780" s="74"/>
      <c r="L780" s="74"/>
      <c r="M780" s="74"/>
    </row>
    <row r="781" spans="1:13" s="75" customFormat="1" x14ac:dyDescent="0.35">
      <c r="A781" s="70"/>
      <c r="B781" s="71"/>
      <c r="C781" s="72"/>
      <c r="D781" s="73"/>
      <c r="E781" s="73"/>
      <c r="F781" s="74"/>
      <c r="L781" s="74"/>
      <c r="M781" s="74"/>
    </row>
    <row r="782" spans="1:13" s="75" customFormat="1" x14ac:dyDescent="0.35">
      <c r="A782" s="70"/>
      <c r="B782" s="71"/>
      <c r="C782" s="72"/>
      <c r="D782" s="73"/>
      <c r="E782" s="73"/>
      <c r="F782" s="74"/>
      <c r="L782" s="74"/>
      <c r="M782" s="74"/>
    </row>
    <row r="783" spans="1:13" s="75" customFormat="1" x14ac:dyDescent="0.35">
      <c r="A783" s="70"/>
      <c r="B783" s="71"/>
      <c r="C783" s="72"/>
      <c r="D783" s="73"/>
      <c r="E783" s="73"/>
      <c r="F783" s="74"/>
      <c r="L783" s="74"/>
      <c r="M783" s="74"/>
    </row>
    <row r="784" spans="1:13" s="75" customFormat="1" x14ac:dyDescent="0.35">
      <c r="A784" s="70"/>
      <c r="B784" s="71"/>
      <c r="C784" s="72"/>
      <c r="D784" s="73"/>
      <c r="E784" s="73"/>
      <c r="F784" s="74"/>
      <c r="L784" s="74"/>
      <c r="M784" s="74"/>
    </row>
    <row r="785" spans="1:13" s="75" customFormat="1" x14ac:dyDescent="0.35">
      <c r="A785" s="70"/>
      <c r="B785" s="71"/>
      <c r="C785" s="72"/>
      <c r="D785" s="73"/>
      <c r="E785" s="73"/>
      <c r="F785" s="74"/>
      <c r="L785" s="74"/>
      <c r="M785" s="74"/>
    </row>
    <row r="786" spans="1:13" s="75" customFormat="1" x14ac:dyDescent="0.35">
      <c r="A786" s="70"/>
      <c r="B786" s="71"/>
      <c r="C786" s="72"/>
      <c r="D786" s="73"/>
      <c r="E786" s="73"/>
      <c r="F786" s="74"/>
      <c r="L786" s="74"/>
      <c r="M786" s="74"/>
    </row>
    <row r="787" spans="1:13" s="75" customFormat="1" x14ac:dyDescent="0.35">
      <c r="A787" s="70"/>
      <c r="B787" s="71"/>
      <c r="C787" s="72"/>
      <c r="D787" s="73"/>
      <c r="E787" s="73"/>
      <c r="F787" s="74"/>
      <c r="L787" s="74"/>
      <c r="M787" s="74"/>
    </row>
    <row r="788" spans="1:13" s="75" customFormat="1" x14ac:dyDescent="0.35">
      <c r="A788" s="70"/>
      <c r="B788" s="71"/>
      <c r="C788" s="72"/>
      <c r="D788" s="73"/>
      <c r="E788" s="73"/>
      <c r="F788" s="74"/>
      <c r="L788" s="74"/>
      <c r="M788" s="74"/>
    </row>
    <row r="789" spans="1:13" s="75" customFormat="1" x14ac:dyDescent="0.35">
      <c r="A789" s="70"/>
      <c r="B789" s="71"/>
      <c r="C789" s="72"/>
      <c r="D789" s="73"/>
      <c r="E789" s="73"/>
      <c r="F789" s="74"/>
      <c r="L789" s="74"/>
      <c r="M789" s="74"/>
    </row>
    <row r="790" spans="1:13" s="75" customFormat="1" x14ac:dyDescent="0.35">
      <c r="A790" s="70"/>
      <c r="B790" s="71"/>
      <c r="C790" s="72"/>
      <c r="D790" s="73"/>
      <c r="E790" s="73"/>
      <c r="F790" s="74"/>
      <c r="L790" s="74"/>
      <c r="M790" s="74"/>
    </row>
    <row r="791" spans="1:13" s="75" customFormat="1" x14ac:dyDescent="0.35">
      <c r="A791" s="70"/>
      <c r="B791" s="71"/>
      <c r="C791" s="72"/>
      <c r="D791" s="73"/>
      <c r="E791" s="73"/>
      <c r="F791" s="74"/>
      <c r="L791" s="74"/>
      <c r="M791" s="74"/>
    </row>
    <row r="792" spans="1:13" s="75" customFormat="1" x14ac:dyDescent="0.35">
      <c r="A792" s="70"/>
      <c r="B792" s="71"/>
      <c r="C792" s="72"/>
      <c r="D792" s="73"/>
      <c r="E792" s="73"/>
      <c r="F792" s="74"/>
      <c r="L792" s="74"/>
      <c r="M792" s="74"/>
    </row>
    <row r="793" spans="1:13" s="75" customFormat="1" x14ac:dyDescent="0.35">
      <c r="A793" s="70"/>
      <c r="B793" s="71"/>
      <c r="C793" s="72"/>
      <c r="D793" s="73"/>
      <c r="E793" s="73"/>
      <c r="F793" s="74"/>
      <c r="L793" s="74"/>
      <c r="M793" s="74"/>
    </row>
    <row r="794" spans="1:13" s="75" customFormat="1" x14ac:dyDescent="0.35">
      <c r="A794" s="70"/>
      <c r="B794" s="71"/>
      <c r="C794" s="72"/>
      <c r="D794" s="73"/>
      <c r="E794" s="73"/>
      <c r="F794" s="74"/>
      <c r="L794" s="74"/>
      <c r="M794" s="74"/>
    </row>
    <row r="795" spans="1:13" s="75" customFormat="1" x14ac:dyDescent="0.35">
      <c r="A795" s="70"/>
      <c r="B795" s="71"/>
      <c r="C795" s="72"/>
      <c r="D795" s="73"/>
      <c r="E795" s="73"/>
      <c r="F795" s="74"/>
      <c r="L795" s="74"/>
      <c r="M795" s="74"/>
    </row>
    <row r="796" spans="1:13" s="75" customFormat="1" x14ac:dyDescent="0.35">
      <c r="A796" s="70"/>
      <c r="B796" s="71"/>
      <c r="C796" s="72"/>
      <c r="D796" s="73"/>
      <c r="E796" s="73"/>
      <c r="F796" s="74"/>
      <c r="L796" s="74"/>
      <c r="M796" s="74"/>
    </row>
    <row r="797" spans="1:13" s="75" customFormat="1" x14ac:dyDescent="0.35">
      <c r="A797" s="70"/>
      <c r="B797" s="71"/>
      <c r="C797" s="72"/>
      <c r="D797" s="73"/>
      <c r="E797" s="73"/>
      <c r="F797" s="74"/>
      <c r="L797" s="74"/>
      <c r="M797" s="74"/>
    </row>
    <row r="798" spans="1:13" s="75" customFormat="1" x14ac:dyDescent="0.35">
      <c r="A798" s="70"/>
      <c r="B798" s="71"/>
      <c r="C798" s="72"/>
      <c r="D798" s="73"/>
      <c r="E798" s="73"/>
      <c r="F798" s="74"/>
      <c r="L798" s="74"/>
      <c r="M798" s="74"/>
    </row>
    <row r="799" spans="1:13" s="75" customFormat="1" x14ac:dyDescent="0.35">
      <c r="A799" s="70"/>
      <c r="B799" s="71"/>
      <c r="C799" s="72"/>
      <c r="D799" s="73"/>
      <c r="E799" s="73"/>
      <c r="F799" s="74"/>
      <c r="L799" s="74"/>
      <c r="M799" s="74"/>
    </row>
    <row r="800" spans="1:13" s="75" customFormat="1" x14ac:dyDescent="0.35">
      <c r="A800" s="70"/>
      <c r="B800" s="71"/>
      <c r="C800" s="72"/>
      <c r="D800" s="73"/>
      <c r="E800" s="73"/>
      <c r="F800" s="74"/>
      <c r="L800" s="74"/>
      <c r="M800" s="74"/>
    </row>
    <row r="801" spans="1:13" s="75" customFormat="1" x14ac:dyDescent="0.35">
      <c r="A801" s="70"/>
      <c r="B801" s="71"/>
      <c r="C801" s="72"/>
      <c r="D801" s="73"/>
      <c r="E801" s="73"/>
      <c r="F801" s="74"/>
      <c r="L801" s="74"/>
      <c r="M801" s="74"/>
    </row>
    <row r="802" spans="1:13" s="75" customFormat="1" x14ac:dyDescent="0.35">
      <c r="A802" s="70"/>
      <c r="B802" s="71"/>
      <c r="C802" s="72"/>
      <c r="D802" s="73"/>
      <c r="E802" s="73"/>
      <c r="F802" s="74"/>
      <c r="L802" s="74"/>
      <c r="M802" s="74"/>
    </row>
    <row r="803" spans="1:13" s="75" customFormat="1" x14ac:dyDescent="0.35">
      <c r="A803" s="70"/>
      <c r="B803" s="71"/>
      <c r="C803" s="72"/>
      <c r="D803" s="73"/>
      <c r="E803" s="73"/>
      <c r="F803" s="74"/>
      <c r="L803" s="74"/>
      <c r="M803" s="74"/>
    </row>
    <row r="804" spans="1:13" s="75" customFormat="1" x14ac:dyDescent="0.35">
      <c r="A804" s="70"/>
      <c r="B804" s="71"/>
      <c r="C804" s="72"/>
      <c r="D804" s="73"/>
      <c r="E804" s="73"/>
      <c r="F804" s="74"/>
      <c r="L804" s="74"/>
      <c r="M804" s="74"/>
    </row>
    <row r="805" spans="1:13" s="75" customFormat="1" x14ac:dyDescent="0.35">
      <c r="A805" s="70"/>
      <c r="B805" s="71"/>
      <c r="C805" s="72"/>
      <c r="D805" s="73"/>
      <c r="E805" s="73"/>
      <c r="F805" s="74"/>
      <c r="L805" s="74"/>
      <c r="M805" s="74"/>
    </row>
    <row r="806" spans="1:13" s="75" customFormat="1" x14ac:dyDescent="0.35">
      <c r="A806" s="70"/>
      <c r="B806" s="71"/>
      <c r="C806" s="72"/>
      <c r="D806" s="73"/>
      <c r="E806" s="73"/>
      <c r="F806" s="74"/>
      <c r="L806" s="74"/>
      <c r="M806" s="74"/>
    </row>
    <row r="807" spans="1:13" s="75" customFormat="1" x14ac:dyDescent="0.35">
      <c r="A807" s="70"/>
      <c r="B807" s="71"/>
      <c r="C807" s="72"/>
      <c r="D807" s="73"/>
      <c r="E807" s="73"/>
      <c r="F807" s="74"/>
      <c r="L807" s="74"/>
      <c r="M807" s="74"/>
    </row>
    <row r="808" spans="1:13" s="75" customFormat="1" x14ac:dyDescent="0.35">
      <c r="A808" s="70"/>
      <c r="B808" s="71"/>
      <c r="C808" s="72"/>
      <c r="D808" s="73"/>
      <c r="E808" s="73"/>
      <c r="F808" s="74"/>
      <c r="L808" s="74"/>
      <c r="M808" s="74"/>
    </row>
    <row r="809" spans="1:13" s="75" customFormat="1" x14ac:dyDescent="0.35">
      <c r="A809" s="70"/>
      <c r="B809" s="71"/>
      <c r="C809" s="72"/>
      <c r="D809" s="73"/>
      <c r="E809" s="73"/>
      <c r="F809" s="74"/>
      <c r="L809" s="74"/>
      <c r="M809" s="74"/>
    </row>
    <row r="810" spans="1:13" s="75" customFormat="1" x14ac:dyDescent="0.35">
      <c r="A810" s="70"/>
      <c r="B810" s="71"/>
      <c r="C810" s="72"/>
      <c r="D810" s="73"/>
      <c r="E810" s="73"/>
      <c r="F810" s="74"/>
      <c r="L810" s="74"/>
      <c r="M810" s="74"/>
    </row>
    <row r="811" spans="1:13" s="75" customFormat="1" x14ac:dyDescent="0.35">
      <c r="A811" s="70"/>
      <c r="B811" s="71"/>
      <c r="C811" s="72"/>
      <c r="D811" s="73"/>
      <c r="E811" s="73"/>
      <c r="F811" s="74"/>
      <c r="L811" s="74"/>
      <c r="M811" s="74"/>
    </row>
    <row r="812" spans="1:13" s="75" customFormat="1" x14ac:dyDescent="0.35">
      <c r="A812" s="70"/>
      <c r="B812" s="71"/>
      <c r="C812" s="72"/>
      <c r="D812" s="73"/>
      <c r="E812" s="73"/>
      <c r="F812" s="74"/>
      <c r="L812" s="74"/>
      <c r="M812" s="74"/>
    </row>
    <row r="813" spans="1:13" s="75" customFormat="1" x14ac:dyDescent="0.35">
      <c r="A813" s="70"/>
      <c r="B813" s="71"/>
      <c r="C813" s="72"/>
      <c r="D813" s="73"/>
      <c r="E813" s="73"/>
      <c r="F813" s="74"/>
      <c r="L813" s="74"/>
      <c r="M813" s="74"/>
    </row>
    <row r="814" spans="1:13" s="75" customFormat="1" x14ac:dyDescent="0.35">
      <c r="A814" s="70"/>
      <c r="B814" s="71"/>
      <c r="C814" s="72"/>
      <c r="D814" s="73"/>
      <c r="E814" s="73"/>
      <c r="F814" s="74"/>
      <c r="L814" s="74"/>
      <c r="M814" s="74"/>
    </row>
    <row r="815" spans="1:13" s="75" customFormat="1" x14ac:dyDescent="0.35">
      <c r="A815" s="70"/>
      <c r="B815" s="71"/>
      <c r="C815" s="72"/>
      <c r="D815" s="73"/>
      <c r="E815" s="73"/>
      <c r="F815" s="74"/>
      <c r="L815" s="74"/>
      <c r="M815" s="74"/>
    </row>
    <row r="816" spans="1:13" s="75" customFormat="1" x14ac:dyDescent="0.35">
      <c r="A816" s="70"/>
      <c r="B816" s="71"/>
      <c r="C816" s="72"/>
      <c r="D816" s="73"/>
      <c r="E816" s="73"/>
      <c r="F816" s="74"/>
      <c r="L816" s="74"/>
      <c r="M816" s="74"/>
    </row>
    <row r="817" spans="1:13" s="75" customFormat="1" x14ac:dyDescent="0.35">
      <c r="A817" s="70"/>
      <c r="B817" s="71"/>
      <c r="C817" s="72"/>
      <c r="D817" s="73"/>
      <c r="E817" s="73"/>
      <c r="F817" s="74"/>
      <c r="L817" s="74"/>
      <c r="M817" s="74"/>
    </row>
    <row r="818" spans="1:13" s="75" customFormat="1" x14ac:dyDescent="0.35">
      <c r="A818" s="70"/>
      <c r="B818" s="71"/>
      <c r="C818" s="72"/>
      <c r="D818" s="73"/>
      <c r="E818" s="73"/>
      <c r="F818" s="74"/>
      <c r="L818" s="74"/>
      <c r="M818" s="74"/>
    </row>
    <row r="819" spans="1:13" s="75" customFormat="1" x14ac:dyDescent="0.35">
      <c r="A819" s="70"/>
      <c r="B819" s="71"/>
      <c r="C819" s="72"/>
      <c r="D819" s="73"/>
      <c r="E819" s="73"/>
      <c r="F819" s="74"/>
      <c r="L819" s="74"/>
      <c r="M819" s="74"/>
    </row>
    <row r="820" spans="1:13" s="75" customFormat="1" x14ac:dyDescent="0.35">
      <c r="A820" s="70"/>
      <c r="B820" s="71"/>
      <c r="C820" s="72"/>
      <c r="D820" s="73"/>
      <c r="E820" s="73"/>
      <c r="F820" s="74"/>
      <c r="L820" s="74"/>
      <c r="M820" s="74"/>
    </row>
    <row r="821" spans="1:13" s="75" customFormat="1" x14ac:dyDescent="0.35">
      <c r="A821" s="70"/>
      <c r="B821" s="71"/>
      <c r="C821" s="72"/>
      <c r="D821" s="73"/>
      <c r="E821" s="73"/>
      <c r="F821" s="74"/>
      <c r="L821" s="74"/>
      <c r="M821" s="74"/>
    </row>
    <row r="822" spans="1:13" s="75" customFormat="1" x14ac:dyDescent="0.35">
      <c r="A822" s="70"/>
      <c r="B822" s="71"/>
      <c r="C822" s="72"/>
      <c r="D822" s="73"/>
      <c r="E822" s="73"/>
      <c r="F822" s="74"/>
      <c r="L822" s="74"/>
      <c r="M822" s="74"/>
    </row>
    <row r="823" spans="1:13" s="75" customFormat="1" x14ac:dyDescent="0.35">
      <c r="A823" s="70"/>
      <c r="B823" s="71"/>
      <c r="C823" s="72"/>
      <c r="D823" s="73"/>
      <c r="E823" s="73"/>
      <c r="F823" s="74"/>
      <c r="L823" s="74"/>
      <c r="M823" s="74"/>
    </row>
    <row r="824" spans="1:13" s="75" customFormat="1" x14ac:dyDescent="0.35">
      <c r="A824" s="70"/>
      <c r="B824" s="71"/>
      <c r="C824" s="72"/>
      <c r="D824" s="73"/>
      <c r="E824" s="73"/>
      <c r="F824" s="74"/>
      <c r="L824" s="74"/>
      <c r="M824" s="74"/>
    </row>
    <row r="825" spans="1:13" s="75" customFormat="1" x14ac:dyDescent="0.35">
      <c r="A825" s="70"/>
      <c r="B825" s="71"/>
      <c r="C825" s="72"/>
      <c r="D825" s="73"/>
      <c r="E825" s="73"/>
      <c r="F825" s="74"/>
      <c r="L825" s="74"/>
      <c r="M825" s="74"/>
    </row>
    <row r="826" spans="1:13" s="75" customFormat="1" x14ac:dyDescent="0.35">
      <c r="A826" s="70"/>
      <c r="B826" s="71"/>
      <c r="C826" s="72"/>
      <c r="D826" s="73"/>
      <c r="E826" s="73"/>
      <c r="F826" s="74"/>
      <c r="L826" s="74"/>
      <c r="M826" s="74"/>
    </row>
    <row r="827" spans="1:13" s="75" customFormat="1" x14ac:dyDescent="0.35">
      <c r="A827" s="70"/>
      <c r="B827" s="71"/>
      <c r="C827" s="72"/>
      <c r="D827" s="73"/>
      <c r="E827" s="73"/>
      <c r="F827" s="74"/>
      <c r="L827" s="74"/>
      <c r="M827" s="74"/>
    </row>
    <row r="828" spans="1:13" s="75" customFormat="1" x14ac:dyDescent="0.35">
      <c r="A828" s="70"/>
      <c r="B828" s="71"/>
      <c r="C828" s="72"/>
      <c r="D828" s="73"/>
      <c r="E828" s="73"/>
      <c r="F828" s="74"/>
      <c r="L828" s="74"/>
      <c r="M828" s="74"/>
    </row>
    <row r="829" spans="1:13" s="75" customFormat="1" x14ac:dyDescent="0.35">
      <c r="A829" s="70"/>
      <c r="B829" s="71"/>
      <c r="C829" s="72"/>
      <c r="D829" s="73"/>
      <c r="E829" s="73"/>
      <c r="F829" s="74"/>
      <c r="L829" s="74"/>
      <c r="M829" s="74"/>
    </row>
    <row r="830" spans="1:13" s="75" customFormat="1" x14ac:dyDescent="0.35">
      <c r="A830" s="70"/>
      <c r="B830" s="71"/>
      <c r="C830" s="72"/>
      <c r="D830" s="73"/>
      <c r="E830" s="73"/>
      <c r="F830" s="74"/>
      <c r="L830" s="74"/>
      <c r="M830" s="74"/>
    </row>
    <row r="831" spans="1:13" s="75" customFormat="1" x14ac:dyDescent="0.35">
      <c r="A831" s="70"/>
      <c r="B831" s="71"/>
      <c r="C831" s="72"/>
      <c r="D831" s="73"/>
      <c r="E831" s="73"/>
      <c r="F831" s="74"/>
      <c r="L831" s="74"/>
      <c r="M831" s="74"/>
    </row>
    <row r="832" spans="1:13" s="75" customFormat="1" x14ac:dyDescent="0.35">
      <c r="A832" s="70"/>
      <c r="B832" s="71"/>
      <c r="C832" s="72"/>
      <c r="D832" s="73"/>
      <c r="E832" s="73"/>
      <c r="F832" s="74"/>
      <c r="L832" s="74"/>
      <c r="M832" s="74"/>
    </row>
    <row r="833" spans="1:13" s="75" customFormat="1" x14ac:dyDescent="0.35">
      <c r="A833" s="70"/>
      <c r="B833" s="71"/>
      <c r="C833" s="72"/>
      <c r="D833" s="73"/>
      <c r="E833" s="73"/>
      <c r="F833" s="74"/>
      <c r="L833" s="74"/>
      <c r="M833" s="74"/>
    </row>
    <row r="834" spans="1:13" s="75" customFormat="1" x14ac:dyDescent="0.35">
      <c r="A834" s="70"/>
      <c r="B834" s="71"/>
      <c r="C834" s="72"/>
      <c r="D834" s="73"/>
      <c r="E834" s="73"/>
      <c r="F834" s="74"/>
      <c r="L834" s="74"/>
      <c r="M834" s="74"/>
    </row>
    <row r="835" spans="1:13" s="75" customFormat="1" x14ac:dyDescent="0.35">
      <c r="A835" s="70"/>
      <c r="B835" s="71"/>
      <c r="C835" s="72"/>
      <c r="D835" s="73"/>
      <c r="E835" s="73"/>
      <c r="F835" s="74"/>
      <c r="L835" s="74"/>
      <c r="M835" s="74"/>
    </row>
    <row r="836" spans="1:13" s="75" customFormat="1" x14ac:dyDescent="0.35">
      <c r="A836" s="70"/>
      <c r="B836" s="71"/>
      <c r="C836" s="72"/>
      <c r="D836" s="73"/>
      <c r="E836" s="73"/>
      <c r="F836" s="74"/>
      <c r="L836" s="74"/>
      <c r="M836" s="74"/>
    </row>
    <row r="837" spans="1:13" s="75" customFormat="1" x14ac:dyDescent="0.35">
      <c r="A837" s="70"/>
      <c r="B837" s="71"/>
      <c r="C837" s="72"/>
      <c r="D837" s="73"/>
      <c r="E837" s="73"/>
      <c r="F837" s="74"/>
      <c r="L837" s="74"/>
      <c r="M837" s="74"/>
    </row>
    <row r="838" spans="1:13" s="75" customFormat="1" x14ac:dyDescent="0.35">
      <c r="A838" s="70"/>
      <c r="B838" s="71"/>
      <c r="C838" s="72"/>
      <c r="D838" s="73"/>
      <c r="E838" s="73"/>
      <c r="F838" s="74"/>
      <c r="L838" s="74"/>
      <c r="M838" s="74"/>
    </row>
    <row r="839" spans="1:13" s="75" customFormat="1" x14ac:dyDescent="0.35">
      <c r="A839" s="70"/>
      <c r="B839" s="71"/>
      <c r="C839" s="72"/>
      <c r="D839" s="73"/>
      <c r="E839" s="73"/>
      <c r="F839" s="74"/>
      <c r="L839" s="74"/>
      <c r="M839" s="74"/>
    </row>
    <row r="840" spans="1:13" s="75" customFormat="1" x14ac:dyDescent="0.35">
      <c r="A840" s="70"/>
      <c r="B840" s="71"/>
      <c r="C840" s="72"/>
      <c r="D840" s="73"/>
      <c r="E840" s="73"/>
      <c r="F840" s="74"/>
      <c r="L840" s="74"/>
      <c r="M840" s="74"/>
    </row>
    <row r="841" spans="1:13" s="75" customFormat="1" x14ac:dyDescent="0.35">
      <c r="A841" s="70"/>
      <c r="B841" s="71"/>
      <c r="C841" s="72"/>
      <c r="D841" s="73"/>
      <c r="E841" s="73"/>
      <c r="F841" s="74"/>
      <c r="L841" s="74"/>
      <c r="M841" s="74"/>
    </row>
    <row r="842" spans="1:13" s="75" customFormat="1" x14ac:dyDescent="0.35">
      <c r="A842" s="70"/>
      <c r="B842" s="71"/>
      <c r="C842" s="72"/>
      <c r="D842" s="73"/>
      <c r="E842" s="73"/>
      <c r="F842" s="74"/>
      <c r="L842" s="74"/>
      <c r="M842" s="74"/>
    </row>
    <row r="843" spans="1:13" s="75" customFormat="1" x14ac:dyDescent="0.35">
      <c r="A843" s="70"/>
      <c r="B843" s="71"/>
      <c r="C843" s="72"/>
      <c r="D843" s="73"/>
      <c r="E843" s="73"/>
      <c r="F843" s="74"/>
      <c r="L843" s="74"/>
      <c r="M843" s="74"/>
    </row>
    <row r="844" spans="1:13" s="75" customFormat="1" x14ac:dyDescent="0.35">
      <c r="A844" s="70"/>
      <c r="B844" s="71"/>
      <c r="C844" s="72"/>
      <c r="D844" s="73"/>
      <c r="E844" s="73"/>
      <c r="F844" s="74"/>
      <c r="L844" s="74"/>
      <c r="M844" s="74"/>
    </row>
    <row r="845" spans="1:13" s="75" customFormat="1" x14ac:dyDescent="0.35">
      <c r="A845" s="70"/>
      <c r="B845" s="71"/>
      <c r="C845" s="72"/>
      <c r="D845" s="73"/>
      <c r="E845" s="73"/>
      <c r="F845" s="74"/>
      <c r="L845" s="74"/>
      <c r="M845" s="74"/>
    </row>
    <row r="846" spans="1:13" s="75" customFormat="1" x14ac:dyDescent="0.35">
      <c r="A846" s="70"/>
      <c r="B846" s="71"/>
      <c r="C846" s="72"/>
      <c r="D846" s="73"/>
      <c r="E846" s="73"/>
      <c r="F846" s="74"/>
      <c r="L846" s="74"/>
      <c r="M846" s="74"/>
    </row>
    <row r="847" spans="1:13" s="75" customFormat="1" x14ac:dyDescent="0.35">
      <c r="A847" s="70"/>
      <c r="B847" s="71"/>
      <c r="C847" s="72"/>
      <c r="D847" s="73"/>
      <c r="E847" s="73"/>
      <c r="F847" s="74"/>
      <c r="L847" s="74"/>
      <c r="M847" s="74"/>
    </row>
    <row r="848" spans="1:13" s="75" customFormat="1" x14ac:dyDescent="0.35">
      <c r="A848" s="70"/>
      <c r="B848" s="71"/>
      <c r="C848" s="72"/>
      <c r="D848" s="73"/>
      <c r="E848" s="73"/>
      <c r="F848" s="74"/>
      <c r="L848" s="74"/>
      <c r="M848" s="74"/>
    </row>
    <row r="849" spans="1:13" s="75" customFormat="1" x14ac:dyDescent="0.35">
      <c r="A849" s="70"/>
      <c r="B849" s="71"/>
      <c r="C849" s="72"/>
      <c r="D849" s="73"/>
      <c r="E849" s="73"/>
      <c r="F849" s="74"/>
      <c r="L849" s="74"/>
      <c r="M849" s="74"/>
    </row>
    <row r="850" spans="1:13" s="75" customFormat="1" x14ac:dyDescent="0.35">
      <c r="A850" s="70"/>
      <c r="B850" s="71"/>
      <c r="C850" s="72"/>
      <c r="D850" s="73"/>
      <c r="E850" s="73"/>
      <c r="F850" s="74"/>
      <c r="L850" s="74"/>
      <c r="M850" s="74"/>
    </row>
    <row r="851" spans="1:13" s="75" customFormat="1" x14ac:dyDescent="0.35">
      <c r="A851" s="70"/>
      <c r="B851" s="71"/>
      <c r="C851" s="72"/>
      <c r="D851" s="73"/>
      <c r="E851" s="73"/>
      <c r="F851" s="74"/>
      <c r="L851" s="74"/>
      <c r="M851" s="74"/>
    </row>
    <row r="852" spans="1:13" s="75" customFormat="1" x14ac:dyDescent="0.35">
      <c r="A852" s="70"/>
      <c r="B852" s="71"/>
      <c r="C852" s="72"/>
      <c r="D852" s="73"/>
      <c r="E852" s="73"/>
      <c r="F852" s="74"/>
      <c r="L852" s="74"/>
      <c r="M852" s="74"/>
    </row>
    <row r="853" spans="1:13" s="75" customFormat="1" x14ac:dyDescent="0.35">
      <c r="A853" s="70"/>
      <c r="B853" s="71"/>
      <c r="C853" s="72"/>
      <c r="D853" s="73"/>
      <c r="E853" s="73"/>
      <c r="F853" s="74"/>
      <c r="L853" s="74"/>
      <c r="M853" s="74"/>
    </row>
    <row r="854" spans="1:13" s="75" customFormat="1" x14ac:dyDescent="0.35">
      <c r="A854" s="70"/>
      <c r="B854" s="71"/>
      <c r="C854" s="72"/>
      <c r="D854" s="73"/>
      <c r="E854" s="73"/>
      <c r="F854" s="74"/>
      <c r="L854" s="74"/>
      <c r="M854" s="74"/>
    </row>
    <row r="855" spans="1:13" s="75" customFormat="1" x14ac:dyDescent="0.35">
      <c r="A855" s="70"/>
      <c r="B855" s="71"/>
      <c r="C855" s="72"/>
      <c r="D855" s="73"/>
      <c r="E855" s="73"/>
      <c r="F855" s="74"/>
      <c r="L855" s="74"/>
      <c r="M855" s="74"/>
    </row>
    <row r="856" spans="1:13" s="75" customFormat="1" x14ac:dyDescent="0.35">
      <c r="A856" s="70"/>
      <c r="B856" s="71"/>
      <c r="C856" s="72"/>
      <c r="D856" s="73"/>
      <c r="E856" s="73"/>
      <c r="F856" s="74"/>
      <c r="L856" s="74"/>
      <c r="M856" s="74"/>
    </row>
    <row r="857" spans="1:13" s="75" customFormat="1" x14ac:dyDescent="0.35">
      <c r="A857" s="70"/>
      <c r="B857" s="71"/>
      <c r="C857" s="72"/>
      <c r="D857" s="73"/>
      <c r="E857" s="73"/>
      <c r="F857" s="74"/>
      <c r="L857" s="74"/>
      <c r="M857" s="74"/>
    </row>
    <row r="858" spans="1:13" s="75" customFormat="1" x14ac:dyDescent="0.35">
      <c r="A858" s="70"/>
      <c r="B858" s="71"/>
      <c r="C858" s="72"/>
      <c r="D858" s="73"/>
      <c r="E858" s="73"/>
      <c r="F858" s="74"/>
      <c r="L858" s="74"/>
      <c r="M858" s="74"/>
    </row>
    <row r="859" spans="1:13" s="75" customFormat="1" x14ac:dyDescent="0.35">
      <c r="A859" s="70"/>
      <c r="B859" s="71"/>
      <c r="C859" s="72"/>
      <c r="D859" s="73"/>
      <c r="E859" s="73"/>
      <c r="F859" s="74"/>
      <c r="L859" s="74"/>
      <c r="M859" s="74"/>
    </row>
    <row r="860" spans="1:13" s="75" customFormat="1" x14ac:dyDescent="0.35">
      <c r="A860" s="70"/>
      <c r="B860" s="71"/>
      <c r="C860" s="72"/>
      <c r="D860" s="73"/>
      <c r="E860" s="73"/>
      <c r="F860" s="74"/>
      <c r="L860" s="74"/>
      <c r="M860" s="74"/>
    </row>
    <row r="861" spans="1:13" s="75" customFormat="1" x14ac:dyDescent="0.35">
      <c r="A861" s="70"/>
      <c r="B861" s="71"/>
      <c r="C861" s="72"/>
      <c r="D861" s="73"/>
      <c r="E861" s="73"/>
      <c r="F861" s="74"/>
      <c r="L861" s="74"/>
      <c r="M861" s="74"/>
    </row>
    <row r="862" spans="1:13" s="75" customFormat="1" x14ac:dyDescent="0.35">
      <c r="A862" s="70"/>
      <c r="B862" s="71"/>
      <c r="C862" s="72"/>
      <c r="D862" s="73"/>
      <c r="E862" s="73"/>
      <c r="F862" s="74"/>
      <c r="L862" s="74"/>
      <c r="M862" s="74"/>
    </row>
    <row r="863" spans="1:13" s="75" customFormat="1" x14ac:dyDescent="0.35">
      <c r="A863" s="70"/>
      <c r="B863" s="71"/>
      <c r="C863" s="72"/>
      <c r="D863" s="73"/>
      <c r="E863" s="73"/>
      <c r="F863" s="74"/>
      <c r="L863" s="74"/>
      <c r="M863" s="74"/>
    </row>
    <row r="864" spans="1:13" s="75" customFormat="1" x14ac:dyDescent="0.35">
      <c r="A864" s="70"/>
      <c r="B864" s="71"/>
      <c r="C864" s="72"/>
      <c r="D864" s="73"/>
      <c r="E864" s="73"/>
      <c r="F864" s="74"/>
      <c r="L864" s="74"/>
      <c r="M864" s="74"/>
    </row>
    <row r="865" spans="1:13" s="75" customFormat="1" x14ac:dyDescent="0.35">
      <c r="A865" s="70"/>
      <c r="B865" s="71"/>
      <c r="C865" s="72"/>
      <c r="D865" s="73"/>
      <c r="E865" s="73"/>
      <c r="F865" s="74"/>
      <c r="L865" s="74"/>
      <c r="M865" s="74"/>
    </row>
    <row r="866" spans="1:13" s="75" customFormat="1" x14ac:dyDescent="0.35">
      <c r="A866" s="70"/>
      <c r="B866" s="71"/>
      <c r="C866" s="72"/>
      <c r="D866" s="73"/>
      <c r="E866" s="73"/>
      <c r="F866" s="74"/>
      <c r="L866" s="74"/>
      <c r="M866" s="74"/>
    </row>
    <row r="867" spans="1:13" s="75" customFormat="1" x14ac:dyDescent="0.35">
      <c r="A867" s="70"/>
      <c r="B867" s="71"/>
      <c r="C867" s="72"/>
      <c r="D867" s="73"/>
      <c r="E867" s="73"/>
      <c r="F867" s="74"/>
      <c r="L867" s="74"/>
      <c r="M867" s="74"/>
    </row>
    <row r="868" spans="1:13" s="75" customFormat="1" x14ac:dyDescent="0.35">
      <c r="A868" s="70"/>
      <c r="B868" s="71"/>
      <c r="C868" s="72"/>
      <c r="D868" s="73"/>
      <c r="E868" s="73"/>
      <c r="F868" s="74"/>
      <c r="L868" s="74"/>
      <c r="M868" s="74"/>
    </row>
    <row r="869" spans="1:13" s="75" customFormat="1" x14ac:dyDescent="0.35">
      <c r="A869" s="70"/>
      <c r="B869" s="71"/>
      <c r="C869" s="72"/>
      <c r="D869" s="73"/>
      <c r="E869" s="73"/>
      <c r="F869" s="74"/>
      <c r="L869" s="74"/>
      <c r="M869" s="74"/>
    </row>
    <row r="870" spans="1:13" s="75" customFormat="1" x14ac:dyDescent="0.35">
      <c r="A870" s="70"/>
      <c r="B870" s="71"/>
      <c r="C870" s="72"/>
      <c r="D870" s="73"/>
      <c r="E870" s="73"/>
      <c r="F870" s="74"/>
      <c r="L870" s="74"/>
      <c r="M870" s="74"/>
    </row>
    <row r="871" spans="1:13" s="75" customFormat="1" x14ac:dyDescent="0.35">
      <c r="A871" s="70"/>
      <c r="B871" s="71"/>
      <c r="C871" s="72"/>
      <c r="D871" s="73"/>
      <c r="E871" s="73"/>
      <c r="F871" s="74"/>
      <c r="L871" s="74"/>
      <c r="M871" s="74"/>
    </row>
    <row r="872" spans="1:13" s="75" customFormat="1" x14ac:dyDescent="0.35">
      <c r="A872" s="70"/>
      <c r="B872" s="71"/>
      <c r="C872" s="72"/>
      <c r="D872" s="73"/>
      <c r="E872" s="73"/>
      <c r="F872" s="74"/>
      <c r="L872" s="74"/>
      <c r="M872" s="74"/>
    </row>
    <row r="873" spans="1:13" s="75" customFormat="1" x14ac:dyDescent="0.35">
      <c r="A873" s="70"/>
      <c r="B873" s="71"/>
      <c r="C873" s="72"/>
      <c r="D873" s="73"/>
      <c r="E873" s="73"/>
      <c r="F873" s="74"/>
      <c r="L873" s="74"/>
      <c r="M873" s="74"/>
    </row>
    <row r="874" spans="1:13" s="75" customFormat="1" x14ac:dyDescent="0.35">
      <c r="A874" s="70"/>
      <c r="B874" s="71"/>
      <c r="C874" s="72"/>
      <c r="D874" s="73"/>
      <c r="E874" s="73"/>
      <c r="F874" s="74"/>
      <c r="L874" s="74"/>
      <c r="M874" s="74"/>
    </row>
    <row r="875" spans="1:13" s="75" customFormat="1" x14ac:dyDescent="0.35">
      <c r="A875" s="70"/>
      <c r="B875" s="71"/>
      <c r="C875" s="72"/>
      <c r="D875" s="73"/>
      <c r="E875" s="73"/>
      <c r="F875" s="74"/>
      <c r="L875" s="74"/>
      <c r="M875" s="74"/>
    </row>
    <row r="876" spans="1:13" s="75" customFormat="1" x14ac:dyDescent="0.35">
      <c r="A876" s="70"/>
      <c r="B876" s="71"/>
      <c r="C876" s="72"/>
      <c r="D876" s="73"/>
      <c r="E876" s="73"/>
      <c r="F876" s="74"/>
      <c r="L876" s="74"/>
      <c r="M876" s="74"/>
    </row>
    <row r="877" spans="1:13" s="75" customFormat="1" x14ac:dyDescent="0.35">
      <c r="A877" s="70"/>
      <c r="B877" s="71"/>
      <c r="C877" s="72"/>
      <c r="D877" s="73"/>
      <c r="E877" s="73"/>
      <c r="F877" s="74"/>
      <c r="L877" s="74"/>
      <c r="M877" s="74"/>
    </row>
    <row r="878" spans="1:13" s="75" customFormat="1" x14ac:dyDescent="0.35">
      <c r="A878" s="70"/>
      <c r="B878" s="71"/>
      <c r="C878" s="72"/>
      <c r="D878" s="73"/>
      <c r="E878" s="73"/>
      <c r="F878" s="74"/>
      <c r="L878" s="74"/>
      <c r="M878" s="74"/>
    </row>
    <row r="879" spans="1:13" s="75" customFormat="1" x14ac:dyDescent="0.35">
      <c r="A879" s="70"/>
      <c r="B879" s="71"/>
      <c r="C879" s="72"/>
      <c r="D879" s="73"/>
      <c r="E879" s="73"/>
      <c r="F879" s="74"/>
      <c r="L879" s="74"/>
      <c r="M879" s="74"/>
    </row>
    <row r="880" spans="1:13" s="75" customFormat="1" x14ac:dyDescent="0.35">
      <c r="A880" s="70"/>
      <c r="B880" s="71"/>
      <c r="C880" s="72"/>
      <c r="D880" s="73"/>
      <c r="E880" s="73"/>
      <c r="F880" s="74"/>
      <c r="L880" s="74"/>
      <c r="M880" s="74"/>
    </row>
    <row r="881" spans="1:13" s="75" customFormat="1" x14ac:dyDescent="0.35">
      <c r="A881" s="70"/>
      <c r="B881" s="71"/>
      <c r="C881" s="72"/>
      <c r="D881" s="73"/>
      <c r="E881" s="73"/>
      <c r="F881" s="74"/>
      <c r="L881" s="74"/>
      <c r="M881" s="74"/>
    </row>
    <row r="882" spans="1:13" s="75" customFormat="1" x14ac:dyDescent="0.35">
      <c r="A882" s="70"/>
      <c r="B882" s="71"/>
      <c r="C882" s="72"/>
      <c r="D882" s="73"/>
      <c r="E882" s="73"/>
      <c r="F882" s="74"/>
      <c r="L882" s="74"/>
      <c r="M882" s="74"/>
    </row>
    <row r="883" spans="1:13" s="75" customFormat="1" x14ac:dyDescent="0.35">
      <c r="A883" s="70"/>
      <c r="B883" s="71"/>
      <c r="C883" s="72"/>
      <c r="D883" s="73"/>
      <c r="E883" s="73"/>
      <c r="F883" s="74"/>
      <c r="L883" s="74"/>
      <c r="M883" s="74"/>
    </row>
    <row r="884" spans="1:13" s="75" customFormat="1" x14ac:dyDescent="0.35">
      <c r="A884" s="70"/>
      <c r="B884" s="71"/>
      <c r="C884" s="72"/>
      <c r="D884" s="73"/>
      <c r="E884" s="73"/>
      <c r="F884" s="74"/>
      <c r="L884" s="74"/>
      <c r="M884" s="74"/>
    </row>
    <row r="885" spans="1:13" s="75" customFormat="1" x14ac:dyDescent="0.35">
      <c r="A885" s="70"/>
      <c r="B885" s="71"/>
      <c r="C885" s="72"/>
      <c r="D885" s="73"/>
      <c r="E885" s="73"/>
      <c r="F885" s="74"/>
      <c r="L885" s="74"/>
      <c r="M885" s="74"/>
    </row>
    <row r="886" spans="1:13" s="75" customFormat="1" x14ac:dyDescent="0.35">
      <c r="A886" s="70"/>
      <c r="B886" s="71"/>
      <c r="C886" s="72"/>
      <c r="D886" s="73"/>
      <c r="E886" s="73"/>
      <c r="F886" s="74"/>
      <c r="L886" s="74"/>
      <c r="M886" s="74"/>
    </row>
    <row r="887" spans="1:13" s="75" customFormat="1" x14ac:dyDescent="0.35">
      <c r="A887" s="70"/>
      <c r="B887" s="71"/>
      <c r="C887" s="72"/>
      <c r="D887" s="73"/>
      <c r="E887" s="73"/>
      <c r="F887" s="74"/>
      <c r="L887" s="74"/>
      <c r="M887" s="74"/>
    </row>
    <row r="888" spans="1:13" s="75" customFormat="1" x14ac:dyDescent="0.35">
      <c r="A888" s="70"/>
      <c r="B888" s="71"/>
      <c r="C888" s="72"/>
      <c r="D888" s="73"/>
      <c r="E888" s="73"/>
      <c r="F888" s="74"/>
      <c r="L888" s="74"/>
      <c r="M888" s="74"/>
    </row>
    <row r="889" spans="1:13" s="75" customFormat="1" x14ac:dyDescent="0.35">
      <c r="A889" s="70"/>
      <c r="B889" s="71"/>
      <c r="C889" s="72"/>
      <c r="D889" s="73"/>
      <c r="E889" s="73"/>
      <c r="F889" s="74"/>
      <c r="L889" s="74"/>
      <c r="M889" s="74"/>
    </row>
    <row r="890" spans="1:13" s="75" customFormat="1" x14ac:dyDescent="0.35">
      <c r="A890" s="70"/>
      <c r="B890" s="71"/>
      <c r="C890" s="72"/>
      <c r="D890" s="73"/>
      <c r="E890" s="73"/>
      <c r="F890" s="74"/>
      <c r="L890" s="74"/>
      <c r="M890" s="74"/>
    </row>
    <row r="891" spans="1:13" s="75" customFormat="1" x14ac:dyDescent="0.35">
      <c r="A891" s="70"/>
      <c r="B891" s="71"/>
      <c r="C891" s="72"/>
      <c r="D891" s="73"/>
      <c r="E891" s="73"/>
      <c r="F891" s="74"/>
      <c r="L891" s="74"/>
      <c r="M891" s="74"/>
    </row>
    <row r="892" spans="1:13" s="75" customFormat="1" x14ac:dyDescent="0.35">
      <c r="A892" s="70"/>
      <c r="B892" s="71"/>
      <c r="C892" s="72"/>
      <c r="D892" s="73"/>
      <c r="E892" s="73"/>
      <c r="F892" s="74"/>
      <c r="L892" s="74"/>
      <c r="M892" s="74"/>
    </row>
    <row r="893" spans="1:13" s="75" customFormat="1" x14ac:dyDescent="0.35">
      <c r="A893" s="70"/>
      <c r="B893" s="71"/>
      <c r="C893" s="72"/>
      <c r="D893" s="73"/>
      <c r="E893" s="73"/>
      <c r="F893" s="74"/>
      <c r="L893" s="74"/>
      <c r="M893" s="74"/>
    </row>
    <row r="894" spans="1:13" s="75" customFormat="1" x14ac:dyDescent="0.35">
      <c r="A894" s="70"/>
      <c r="B894" s="71"/>
      <c r="C894" s="72"/>
      <c r="D894" s="73"/>
      <c r="E894" s="73"/>
      <c r="F894" s="74"/>
      <c r="L894" s="74"/>
      <c r="M894" s="74"/>
    </row>
    <row r="895" spans="1:13" s="75" customFormat="1" x14ac:dyDescent="0.35">
      <c r="A895" s="70"/>
      <c r="B895" s="71"/>
      <c r="C895" s="72"/>
      <c r="D895" s="73"/>
      <c r="E895" s="73"/>
      <c r="F895" s="74"/>
      <c r="L895" s="74"/>
      <c r="M895" s="74"/>
    </row>
    <row r="896" spans="1:13" s="75" customFormat="1" x14ac:dyDescent="0.35">
      <c r="A896" s="70"/>
      <c r="B896" s="71"/>
      <c r="C896" s="72"/>
      <c r="D896" s="73"/>
      <c r="E896" s="73"/>
      <c r="F896" s="74"/>
      <c r="L896" s="74"/>
      <c r="M896" s="74"/>
    </row>
    <row r="897" spans="1:13" s="75" customFormat="1" x14ac:dyDescent="0.35">
      <c r="A897" s="70"/>
      <c r="B897" s="71"/>
      <c r="C897" s="72"/>
      <c r="D897" s="73"/>
      <c r="E897" s="73"/>
      <c r="F897" s="74"/>
      <c r="L897" s="74"/>
      <c r="M897" s="74"/>
    </row>
    <row r="898" spans="1:13" s="75" customFormat="1" x14ac:dyDescent="0.35">
      <c r="A898" s="70"/>
      <c r="B898" s="71"/>
      <c r="C898" s="72"/>
      <c r="D898" s="73"/>
      <c r="E898" s="73"/>
      <c r="F898" s="74"/>
      <c r="L898" s="74"/>
      <c r="M898" s="74"/>
    </row>
    <row r="899" spans="1:13" s="75" customFormat="1" x14ac:dyDescent="0.35">
      <c r="A899" s="70"/>
      <c r="B899" s="71"/>
      <c r="C899" s="72"/>
      <c r="D899" s="73"/>
      <c r="E899" s="73"/>
      <c r="F899" s="74"/>
      <c r="L899" s="74"/>
      <c r="M899" s="74"/>
    </row>
    <row r="900" spans="1:13" s="75" customFormat="1" x14ac:dyDescent="0.35">
      <c r="A900" s="70"/>
      <c r="B900" s="71"/>
      <c r="C900" s="72"/>
      <c r="D900" s="73"/>
      <c r="E900" s="73"/>
      <c r="F900" s="74"/>
      <c r="L900" s="74"/>
      <c r="M900" s="74"/>
    </row>
    <row r="901" spans="1:13" s="75" customFormat="1" x14ac:dyDescent="0.35">
      <c r="A901" s="70"/>
      <c r="B901" s="71"/>
      <c r="C901" s="72"/>
      <c r="D901" s="73"/>
      <c r="E901" s="73"/>
      <c r="F901" s="74"/>
      <c r="L901" s="74"/>
      <c r="M901" s="74"/>
    </row>
    <row r="902" spans="1:13" s="75" customFormat="1" x14ac:dyDescent="0.35">
      <c r="A902" s="70"/>
      <c r="B902" s="71"/>
      <c r="C902" s="72"/>
      <c r="D902" s="73"/>
      <c r="E902" s="73"/>
      <c r="F902" s="74"/>
      <c r="L902" s="74"/>
      <c r="M902" s="74"/>
    </row>
    <row r="903" spans="1:13" s="75" customFormat="1" x14ac:dyDescent="0.35">
      <c r="A903" s="70"/>
      <c r="B903" s="71"/>
      <c r="C903" s="72"/>
      <c r="D903" s="73"/>
      <c r="E903" s="73"/>
      <c r="F903" s="74"/>
      <c r="L903" s="74"/>
      <c r="M903" s="74"/>
    </row>
    <row r="904" spans="1:13" s="75" customFormat="1" x14ac:dyDescent="0.35">
      <c r="A904" s="70"/>
      <c r="B904" s="71"/>
      <c r="C904" s="72"/>
      <c r="D904" s="73"/>
      <c r="E904" s="73"/>
      <c r="F904" s="74"/>
      <c r="L904" s="74"/>
      <c r="M904" s="74"/>
    </row>
    <row r="905" spans="1:13" s="75" customFormat="1" x14ac:dyDescent="0.35">
      <c r="A905" s="70"/>
      <c r="B905" s="71"/>
      <c r="C905" s="72"/>
      <c r="D905" s="73"/>
      <c r="E905" s="73"/>
      <c r="F905" s="74"/>
      <c r="L905" s="74"/>
      <c r="M905" s="74"/>
    </row>
    <row r="906" spans="1:13" s="75" customFormat="1" x14ac:dyDescent="0.35">
      <c r="A906" s="70"/>
      <c r="B906" s="71"/>
      <c r="C906" s="72"/>
      <c r="D906" s="73"/>
      <c r="E906" s="73"/>
      <c r="F906" s="74"/>
      <c r="L906" s="74"/>
      <c r="M906" s="74"/>
    </row>
    <row r="907" spans="1:13" s="75" customFormat="1" x14ac:dyDescent="0.35">
      <c r="A907" s="70"/>
      <c r="B907" s="71"/>
      <c r="C907" s="72"/>
      <c r="D907" s="73"/>
      <c r="E907" s="73"/>
      <c r="F907" s="74"/>
      <c r="L907" s="74"/>
      <c r="M907" s="74"/>
    </row>
    <row r="908" spans="1:13" s="75" customFormat="1" x14ac:dyDescent="0.35">
      <c r="A908" s="70"/>
      <c r="B908" s="71"/>
      <c r="C908" s="72"/>
      <c r="D908" s="73"/>
      <c r="E908" s="73"/>
      <c r="F908" s="74"/>
      <c r="L908" s="74"/>
      <c r="M908" s="74"/>
    </row>
    <row r="909" spans="1:13" s="75" customFormat="1" x14ac:dyDescent="0.35">
      <c r="A909" s="70"/>
      <c r="B909" s="71"/>
      <c r="C909" s="72"/>
      <c r="D909" s="73"/>
      <c r="E909" s="73"/>
      <c r="F909" s="74"/>
      <c r="L909" s="74"/>
      <c r="M909" s="74"/>
    </row>
    <row r="910" spans="1:13" s="75" customFormat="1" x14ac:dyDescent="0.35">
      <c r="A910" s="70"/>
      <c r="B910" s="71"/>
      <c r="C910" s="72"/>
      <c r="D910" s="73"/>
      <c r="E910" s="73"/>
      <c r="F910" s="74"/>
      <c r="L910" s="74"/>
      <c r="M910" s="74"/>
    </row>
    <row r="911" spans="1:13" s="75" customFormat="1" x14ac:dyDescent="0.35">
      <c r="A911" s="70"/>
      <c r="B911" s="71"/>
      <c r="C911" s="72"/>
      <c r="D911" s="73"/>
      <c r="E911" s="73"/>
      <c r="F911" s="74"/>
      <c r="L911" s="74"/>
      <c r="M911" s="74"/>
    </row>
    <row r="912" spans="1:13" s="75" customFormat="1" x14ac:dyDescent="0.35">
      <c r="A912" s="70"/>
      <c r="B912" s="71"/>
      <c r="C912" s="72"/>
      <c r="D912" s="73"/>
      <c r="E912" s="73"/>
      <c r="F912" s="74"/>
      <c r="L912" s="74"/>
      <c r="M912" s="74"/>
    </row>
    <row r="913" spans="1:13" s="75" customFormat="1" x14ac:dyDescent="0.35">
      <c r="A913" s="70"/>
      <c r="B913" s="71"/>
      <c r="C913" s="72"/>
      <c r="D913" s="73"/>
      <c r="E913" s="73"/>
      <c r="F913" s="74"/>
      <c r="L913" s="74"/>
      <c r="M913" s="74"/>
    </row>
    <row r="914" spans="1:13" s="75" customFormat="1" x14ac:dyDescent="0.35">
      <c r="A914" s="70"/>
      <c r="B914" s="71"/>
      <c r="C914" s="72"/>
      <c r="D914" s="73"/>
      <c r="E914" s="73"/>
      <c r="F914" s="74"/>
      <c r="L914" s="74"/>
      <c r="M914" s="74"/>
    </row>
    <row r="915" spans="1:13" s="75" customFormat="1" x14ac:dyDescent="0.35">
      <c r="A915" s="70"/>
      <c r="B915" s="71"/>
      <c r="C915" s="72"/>
      <c r="D915" s="73"/>
      <c r="E915" s="73"/>
      <c r="F915" s="74"/>
      <c r="L915" s="74"/>
      <c r="M915" s="74"/>
    </row>
    <row r="916" spans="1:13" s="75" customFormat="1" x14ac:dyDescent="0.35">
      <c r="A916" s="70"/>
      <c r="B916" s="71"/>
      <c r="C916" s="72"/>
      <c r="D916" s="73"/>
      <c r="E916" s="73"/>
      <c r="F916" s="74"/>
      <c r="L916" s="74"/>
      <c r="M916" s="74"/>
    </row>
    <row r="917" spans="1:13" s="75" customFormat="1" x14ac:dyDescent="0.35">
      <c r="A917" s="70"/>
      <c r="B917" s="71"/>
      <c r="C917" s="72"/>
      <c r="D917" s="73"/>
      <c r="E917" s="73"/>
      <c r="F917" s="74"/>
      <c r="L917" s="74"/>
      <c r="M917" s="74"/>
    </row>
    <row r="918" spans="1:13" s="75" customFormat="1" x14ac:dyDescent="0.35">
      <c r="A918" s="70"/>
      <c r="B918" s="71"/>
      <c r="C918" s="72"/>
      <c r="D918" s="73"/>
      <c r="E918" s="73"/>
      <c r="F918" s="74"/>
      <c r="L918" s="74"/>
      <c r="M918" s="74"/>
    </row>
    <row r="919" spans="1:13" s="75" customFormat="1" x14ac:dyDescent="0.35">
      <c r="A919" s="70"/>
      <c r="B919" s="71"/>
      <c r="C919" s="72"/>
      <c r="D919" s="73"/>
      <c r="E919" s="73"/>
      <c r="F919" s="74"/>
      <c r="L919" s="74"/>
      <c r="M919" s="74"/>
    </row>
    <row r="920" spans="1:13" s="75" customFormat="1" x14ac:dyDescent="0.35">
      <c r="A920" s="70"/>
      <c r="B920" s="71"/>
      <c r="C920" s="72"/>
      <c r="D920" s="73"/>
      <c r="E920" s="73"/>
      <c r="F920" s="74"/>
      <c r="L920" s="74"/>
      <c r="M920" s="74"/>
    </row>
    <row r="921" spans="1:13" s="75" customFormat="1" x14ac:dyDescent="0.35">
      <c r="A921" s="70"/>
      <c r="B921" s="71"/>
      <c r="C921" s="72"/>
      <c r="D921" s="73"/>
      <c r="E921" s="73"/>
      <c r="F921" s="74"/>
      <c r="L921" s="74"/>
      <c r="M921" s="74"/>
    </row>
    <row r="922" spans="1:13" s="75" customFormat="1" x14ac:dyDescent="0.35">
      <c r="A922" s="70"/>
      <c r="B922" s="71"/>
      <c r="C922" s="72"/>
      <c r="D922" s="73"/>
      <c r="E922" s="73"/>
      <c r="F922" s="74"/>
      <c r="L922" s="74"/>
      <c r="M922" s="74"/>
    </row>
    <row r="923" spans="1:13" s="75" customFormat="1" x14ac:dyDescent="0.35">
      <c r="A923" s="70"/>
      <c r="B923" s="71"/>
      <c r="C923" s="72"/>
      <c r="D923" s="73"/>
      <c r="E923" s="73"/>
      <c r="F923" s="74"/>
      <c r="L923" s="74"/>
      <c r="M923" s="74"/>
    </row>
    <row r="924" spans="1:13" s="75" customFormat="1" x14ac:dyDescent="0.35">
      <c r="A924" s="70"/>
      <c r="B924" s="71"/>
      <c r="C924" s="72"/>
      <c r="D924" s="73"/>
      <c r="E924" s="73"/>
      <c r="F924" s="74"/>
      <c r="L924" s="74"/>
      <c r="M924" s="74"/>
    </row>
    <row r="925" spans="1:13" s="75" customFormat="1" x14ac:dyDescent="0.35">
      <c r="A925" s="70"/>
      <c r="B925" s="71"/>
      <c r="C925" s="72"/>
      <c r="D925" s="73"/>
      <c r="E925" s="73"/>
      <c r="F925" s="74"/>
      <c r="L925" s="74"/>
      <c r="M925" s="74"/>
    </row>
    <row r="926" spans="1:13" s="75" customFormat="1" x14ac:dyDescent="0.35">
      <c r="A926" s="70"/>
      <c r="B926" s="71"/>
      <c r="C926" s="72"/>
      <c r="D926" s="73"/>
      <c r="E926" s="73"/>
      <c r="F926" s="74"/>
      <c r="L926" s="74"/>
      <c r="M926" s="74"/>
    </row>
    <row r="927" spans="1:13" s="75" customFormat="1" x14ac:dyDescent="0.35">
      <c r="A927" s="70"/>
      <c r="B927" s="71"/>
      <c r="C927" s="72"/>
      <c r="D927" s="73"/>
      <c r="E927" s="73"/>
      <c r="F927" s="74"/>
      <c r="L927" s="74"/>
      <c r="M927" s="74"/>
    </row>
    <row r="928" spans="1:13" s="75" customFormat="1" x14ac:dyDescent="0.35">
      <c r="A928" s="70"/>
      <c r="B928" s="71"/>
      <c r="C928" s="72"/>
      <c r="D928" s="73"/>
      <c r="E928" s="73"/>
      <c r="F928" s="74"/>
      <c r="L928" s="74"/>
      <c r="M928" s="74"/>
    </row>
    <row r="929" spans="1:13" s="75" customFormat="1" x14ac:dyDescent="0.35">
      <c r="A929" s="70"/>
      <c r="B929" s="71"/>
      <c r="C929" s="72"/>
      <c r="D929" s="73"/>
      <c r="E929" s="73"/>
      <c r="F929" s="74"/>
      <c r="L929" s="74"/>
      <c r="M929" s="74"/>
    </row>
    <row r="930" spans="1:13" s="75" customFormat="1" x14ac:dyDescent="0.35">
      <c r="A930" s="70"/>
      <c r="B930" s="71"/>
      <c r="C930" s="72"/>
      <c r="D930" s="73"/>
      <c r="E930" s="73"/>
      <c r="F930" s="74"/>
      <c r="L930" s="74"/>
      <c r="M930" s="74"/>
    </row>
    <row r="931" spans="1:13" s="75" customFormat="1" x14ac:dyDescent="0.35">
      <c r="A931" s="70"/>
      <c r="B931" s="71"/>
      <c r="C931" s="72"/>
      <c r="D931" s="73"/>
      <c r="E931" s="73"/>
      <c r="F931" s="74"/>
      <c r="L931" s="74"/>
      <c r="M931" s="74"/>
    </row>
    <row r="932" spans="1:13" s="75" customFormat="1" x14ac:dyDescent="0.35">
      <c r="A932" s="70"/>
      <c r="B932" s="71"/>
      <c r="C932" s="72"/>
      <c r="D932" s="73"/>
      <c r="E932" s="73"/>
      <c r="F932" s="74"/>
      <c r="L932" s="74"/>
      <c r="M932" s="74"/>
    </row>
    <row r="933" spans="1:13" s="75" customFormat="1" x14ac:dyDescent="0.35">
      <c r="A933" s="70"/>
      <c r="B933" s="71"/>
      <c r="C933" s="72"/>
      <c r="D933" s="73"/>
      <c r="E933" s="73"/>
      <c r="F933" s="74"/>
      <c r="L933" s="74"/>
      <c r="M933" s="74"/>
    </row>
    <row r="934" spans="1:13" s="75" customFormat="1" x14ac:dyDescent="0.35">
      <c r="A934" s="70"/>
      <c r="B934" s="71"/>
      <c r="C934" s="72"/>
      <c r="D934" s="73"/>
      <c r="E934" s="73"/>
      <c r="F934" s="74"/>
      <c r="L934" s="74"/>
      <c r="M934" s="74"/>
    </row>
    <row r="935" spans="1:13" s="75" customFormat="1" x14ac:dyDescent="0.35">
      <c r="A935" s="70"/>
      <c r="B935" s="71"/>
      <c r="C935" s="72"/>
      <c r="D935" s="73"/>
      <c r="E935" s="73"/>
      <c r="F935" s="74"/>
      <c r="L935" s="74"/>
      <c r="M935" s="74"/>
    </row>
    <row r="936" spans="1:13" s="75" customFormat="1" x14ac:dyDescent="0.35">
      <c r="A936" s="70"/>
      <c r="B936" s="71"/>
      <c r="C936" s="72"/>
      <c r="D936" s="73"/>
      <c r="E936" s="73"/>
      <c r="F936" s="74"/>
      <c r="L936" s="74"/>
      <c r="M936" s="74"/>
    </row>
    <row r="937" spans="1:13" s="75" customFormat="1" x14ac:dyDescent="0.35">
      <c r="A937" s="70"/>
      <c r="B937" s="71"/>
      <c r="C937" s="72"/>
      <c r="D937" s="73"/>
      <c r="E937" s="73"/>
      <c r="F937" s="74"/>
      <c r="L937" s="74"/>
      <c r="M937" s="74"/>
    </row>
    <row r="938" spans="1:13" s="75" customFormat="1" x14ac:dyDescent="0.35">
      <c r="A938" s="70"/>
      <c r="B938" s="71"/>
      <c r="C938" s="72"/>
      <c r="D938" s="73"/>
      <c r="E938" s="73"/>
      <c r="F938" s="74"/>
      <c r="L938" s="74"/>
      <c r="M938" s="74"/>
    </row>
    <row r="939" spans="1:13" s="75" customFormat="1" x14ac:dyDescent="0.35">
      <c r="A939" s="70"/>
      <c r="B939" s="71"/>
      <c r="C939" s="72"/>
      <c r="D939" s="73"/>
      <c r="E939" s="73"/>
      <c r="F939" s="74"/>
      <c r="L939" s="74"/>
      <c r="M939" s="74"/>
    </row>
    <row r="940" spans="1:13" s="75" customFormat="1" x14ac:dyDescent="0.35">
      <c r="A940" s="70"/>
      <c r="B940" s="71"/>
      <c r="C940" s="72"/>
      <c r="D940" s="73"/>
      <c r="E940" s="73"/>
      <c r="F940" s="74"/>
      <c r="L940" s="74"/>
      <c r="M940" s="74"/>
    </row>
    <row r="941" spans="1:13" s="75" customFormat="1" x14ac:dyDescent="0.35">
      <c r="A941" s="70"/>
      <c r="B941" s="71"/>
      <c r="C941" s="72"/>
      <c r="D941" s="73"/>
      <c r="E941" s="73"/>
      <c r="F941" s="74"/>
      <c r="L941" s="74"/>
      <c r="M941" s="74"/>
    </row>
    <row r="942" spans="1:13" s="75" customFormat="1" x14ac:dyDescent="0.35">
      <c r="A942" s="70"/>
      <c r="B942" s="71"/>
      <c r="C942" s="72"/>
      <c r="D942" s="73"/>
      <c r="E942" s="73"/>
      <c r="F942" s="74"/>
      <c r="L942" s="74"/>
      <c r="M942" s="74"/>
    </row>
    <row r="943" spans="1:13" s="75" customFormat="1" x14ac:dyDescent="0.35">
      <c r="A943" s="70"/>
      <c r="B943" s="71"/>
      <c r="C943" s="72"/>
      <c r="D943" s="73"/>
      <c r="E943" s="73"/>
      <c r="F943" s="74"/>
      <c r="L943" s="74"/>
      <c r="M943" s="74"/>
    </row>
    <row r="944" spans="1:13" s="75" customFormat="1" x14ac:dyDescent="0.35">
      <c r="A944" s="70"/>
      <c r="B944" s="71"/>
      <c r="C944" s="72"/>
      <c r="D944" s="73"/>
      <c r="E944" s="73"/>
      <c r="F944" s="74"/>
      <c r="L944" s="74"/>
      <c r="M944" s="74"/>
    </row>
    <row r="945" spans="1:13" s="75" customFormat="1" x14ac:dyDescent="0.35">
      <c r="A945" s="70"/>
      <c r="B945" s="71"/>
      <c r="C945" s="72"/>
      <c r="D945" s="73"/>
      <c r="E945" s="73"/>
      <c r="F945" s="74"/>
      <c r="L945" s="74"/>
      <c r="M945" s="74"/>
    </row>
    <row r="946" spans="1:13" s="75" customFormat="1" x14ac:dyDescent="0.35">
      <c r="A946" s="70"/>
      <c r="B946" s="71"/>
      <c r="C946" s="72"/>
      <c r="D946" s="73"/>
      <c r="E946" s="73"/>
      <c r="F946" s="74"/>
      <c r="L946" s="74"/>
      <c r="M946" s="74"/>
    </row>
    <row r="947" spans="1:13" s="75" customFormat="1" x14ac:dyDescent="0.35">
      <c r="A947" s="70"/>
      <c r="B947" s="71"/>
      <c r="C947" s="72"/>
      <c r="D947" s="73"/>
      <c r="E947" s="73"/>
      <c r="F947" s="74"/>
      <c r="L947" s="74"/>
      <c r="M947" s="74"/>
    </row>
    <row r="948" spans="1:13" s="75" customFormat="1" x14ac:dyDescent="0.35">
      <c r="A948" s="70"/>
      <c r="B948" s="71"/>
      <c r="C948" s="72"/>
      <c r="D948" s="73"/>
      <c r="E948" s="73"/>
      <c r="F948" s="74"/>
      <c r="L948" s="74"/>
      <c r="M948" s="74"/>
    </row>
    <row r="949" spans="1:13" s="75" customFormat="1" x14ac:dyDescent="0.35">
      <c r="A949" s="70"/>
      <c r="B949" s="71"/>
      <c r="C949" s="72"/>
      <c r="D949" s="73"/>
      <c r="E949" s="73"/>
      <c r="F949" s="74"/>
      <c r="L949" s="74"/>
      <c r="M949" s="74"/>
    </row>
    <row r="950" spans="1:13" s="75" customFormat="1" x14ac:dyDescent="0.35">
      <c r="A950" s="70"/>
      <c r="B950" s="71"/>
      <c r="C950" s="72"/>
      <c r="D950" s="73"/>
      <c r="E950" s="73"/>
      <c r="F950" s="74"/>
      <c r="L950" s="74"/>
      <c r="M950" s="74"/>
    </row>
    <row r="951" spans="1:13" s="75" customFormat="1" x14ac:dyDescent="0.35">
      <c r="A951" s="70"/>
      <c r="B951" s="71"/>
      <c r="C951" s="72"/>
      <c r="D951" s="73"/>
      <c r="E951" s="73"/>
      <c r="F951" s="74"/>
      <c r="L951" s="74"/>
      <c r="M951" s="74"/>
    </row>
    <row r="952" spans="1:13" s="75" customFormat="1" x14ac:dyDescent="0.35">
      <c r="A952" s="70"/>
      <c r="B952" s="71"/>
      <c r="C952" s="72"/>
      <c r="D952" s="73"/>
      <c r="E952" s="73"/>
      <c r="F952" s="74"/>
      <c r="L952" s="74"/>
      <c r="M952" s="74"/>
    </row>
    <row r="953" spans="1:13" s="75" customFormat="1" x14ac:dyDescent="0.35">
      <c r="A953" s="70"/>
      <c r="B953" s="71"/>
      <c r="C953" s="72"/>
      <c r="D953" s="73"/>
      <c r="E953" s="73"/>
      <c r="F953" s="74"/>
      <c r="L953" s="74"/>
      <c r="M953" s="74"/>
    </row>
    <row r="954" spans="1:13" s="75" customFormat="1" x14ac:dyDescent="0.35">
      <c r="A954" s="70"/>
      <c r="B954" s="71"/>
      <c r="C954" s="72"/>
      <c r="D954" s="73"/>
      <c r="E954" s="73"/>
      <c r="F954" s="74"/>
      <c r="L954" s="74"/>
      <c r="M954" s="74"/>
    </row>
    <row r="955" spans="1:13" s="75" customFormat="1" x14ac:dyDescent="0.35">
      <c r="A955" s="70"/>
      <c r="B955" s="71"/>
      <c r="C955" s="72"/>
      <c r="D955" s="73"/>
      <c r="E955" s="73"/>
      <c r="F955" s="74"/>
      <c r="L955" s="74"/>
      <c r="M955" s="74"/>
    </row>
    <row r="956" spans="1:13" s="75" customFormat="1" x14ac:dyDescent="0.35">
      <c r="A956" s="70"/>
      <c r="B956" s="71"/>
      <c r="C956" s="72"/>
      <c r="D956" s="73"/>
      <c r="E956" s="73"/>
      <c r="F956" s="74"/>
      <c r="L956" s="74"/>
      <c r="M956" s="74"/>
    </row>
    <row r="957" spans="1:13" s="75" customFormat="1" x14ac:dyDescent="0.35">
      <c r="A957" s="70"/>
      <c r="B957" s="71"/>
      <c r="C957" s="72"/>
      <c r="D957" s="73"/>
      <c r="E957" s="73"/>
      <c r="F957" s="74"/>
      <c r="L957" s="74"/>
      <c r="M957" s="74"/>
    </row>
    <row r="958" spans="1:13" s="75" customFormat="1" x14ac:dyDescent="0.35">
      <c r="A958" s="70"/>
      <c r="B958" s="71"/>
      <c r="C958" s="72"/>
      <c r="D958" s="73"/>
      <c r="E958" s="73"/>
      <c r="F958" s="74"/>
      <c r="L958" s="74"/>
      <c r="M958" s="74"/>
    </row>
    <row r="959" spans="1:13" s="75" customFormat="1" x14ac:dyDescent="0.35">
      <c r="A959" s="70"/>
      <c r="B959" s="71"/>
      <c r="C959" s="72"/>
      <c r="D959" s="73"/>
      <c r="E959" s="73"/>
      <c r="F959" s="74"/>
      <c r="L959" s="74"/>
      <c r="M959" s="74"/>
    </row>
    <row r="960" spans="1:13" s="75" customFormat="1" x14ac:dyDescent="0.35">
      <c r="A960" s="70"/>
      <c r="B960" s="71"/>
      <c r="C960" s="72"/>
      <c r="D960" s="73"/>
      <c r="E960" s="73"/>
      <c r="F960" s="74"/>
      <c r="L960" s="74"/>
      <c r="M960" s="74"/>
    </row>
    <row r="961" spans="1:13" s="75" customFormat="1" x14ac:dyDescent="0.35">
      <c r="A961" s="70"/>
      <c r="B961" s="71"/>
      <c r="C961" s="72"/>
      <c r="D961" s="73"/>
      <c r="E961" s="73"/>
      <c r="F961" s="74"/>
      <c r="L961" s="74"/>
      <c r="M961" s="74"/>
    </row>
    <row r="962" spans="1:13" s="75" customFormat="1" x14ac:dyDescent="0.35">
      <c r="A962" s="70"/>
      <c r="B962" s="71"/>
      <c r="C962" s="72"/>
      <c r="D962" s="73"/>
      <c r="E962" s="73"/>
      <c r="F962" s="74"/>
      <c r="L962" s="74"/>
      <c r="M962" s="74"/>
    </row>
    <row r="963" spans="1:13" s="75" customFormat="1" x14ac:dyDescent="0.35">
      <c r="A963" s="70"/>
      <c r="B963" s="71"/>
      <c r="C963" s="72"/>
      <c r="D963" s="73"/>
      <c r="E963" s="73"/>
      <c r="F963" s="74"/>
      <c r="L963" s="74"/>
      <c r="M963" s="74"/>
    </row>
    <row r="964" spans="1:13" s="75" customFormat="1" x14ac:dyDescent="0.35">
      <c r="A964" s="70"/>
      <c r="B964" s="71"/>
      <c r="C964" s="72"/>
      <c r="D964" s="73"/>
      <c r="E964" s="73"/>
      <c r="F964" s="74"/>
      <c r="L964" s="74"/>
      <c r="M964" s="74"/>
    </row>
    <row r="965" spans="1:13" s="75" customFormat="1" x14ac:dyDescent="0.35">
      <c r="A965" s="70"/>
      <c r="B965" s="71"/>
      <c r="C965" s="72"/>
      <c r="D965" s="73"/>
      <c r="E965" s="73"/>
      <c r="F965" s="74"/>
      <c r="L965" s="74"/>
      <c r="M965" s="74"/>
    </row>
    <row r="966" spans="1:13" s="75" customFormat="1" x14ac:dyDescent="0.35">
      <c r="A966" s="70"/>
      <c r="B966" s="71"/>
      <c r="C966" s="72"/>
      <c r="D966" s="73"/>
      <c r="E966" s="73"/>
      <c r="F966" s="74"/>
      <c r="L966" s="74"/>
      <c r="M966" s="74"/>
    </row>
    <row r="967" spans="1:13" s="75" customFormat="1" x14ac:dyDescent="0.35">
      <c r="A967" s="70"/>
      <c r="B967" s="71"/>
      <c r="C967" s="72"/>
      <c r="D967" s="73"/>
      <c r="E967" s="73"/>
      <c r="F967" s="74"/>
      <c r="L967" s="74"/>
      <c r="M967" s="74"/>
    </row>
    <row r="968" spans="1:13" s="75" customFormat="1" x14ac:dyDescent="0.3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ColWidth="9.1796875" defaultRowHeight="14.5" x14ac:dyDescent="0.35"/>
  <cols>
    <col min="1" max="1" width="6.1796875" style="2" bestFit="1" customWidth="1"/>
    <col min="2" max="2" width="47.7265625" style="2" customWidth="1"/>
    <col min="3" max="3" width="25" style="2" customWidth="1"/>
    <col min="4" max="4" width="9.81640625" style="2" customWidth="1"/>
    <col min="5" max="5" width="11.54296875" style="2" bestFit="1" customWidth="1"/>
    <col min="6" max="6" width="10.1796875" style="2" bestFit="1" customWidth="1"/>
    <col min="7" max="7" width="16.7265625" style="2" customWidth="1"/>
    <col min="8" max="8" width="8.1796875" style="2" customWidth="1"/>
    <col min="9" max="9" width="7.1796875" style="2" customWidth="1"/>
    <col min="10" max="10" width="8.453125" style="2" bestFit="1" customWidth="1"/>
    <col min="11" max="11" width="4.81640625" style="2" customWidth="1"/>
    <col min="12" max="12" width="5" style="2" customWidth="1"/>
    <col min="13" max="13" width="5.7265625" style="2" customWidth="1"/>
    <col min="14" max="14" width="5.54296875" style="2" customWidth="1"/>
    <col min="15" max="15" width="14.54296875" style="2" customWidth="1"/>
    <col min="16" max="16" width="9.1796875" style="2"/>
    <col min="17" max="17" width="12.453125" style="2" customWidth="1"/>
    <col min="18" max="19" width="10.7265625" style="2" bestFit="1" customWidth="1"/>
    <col min="20" max="20" width="11.1796875" style="2" customWidth="1"/>
    <col min="21" max="21" width="9.1796875" style="6"/>
    <col min="22" max="22" width="10.7265625" style="2" bestFit="1" customWidth="1"/>
    <col min="23" max="23" width="10.7265625" style="2" customWidth="1"/>
    <col min="24" max="24" width="9.1796875" style="2"/>
    <col min="25" max="25" width="10.7265625" style="2" bestFit="1" customWidth="1"/>
    <col min="26" max="26" width="10.7265625" style="2" customWidth="1"/>
    <col min="27" max="28" width="10.7265625" style="2" bestFit="1" customWidth="1"/>
    <col min="29" max="29" width="10.7265625" style="2" customWidth="1"/>
    <col min="30" max="31" width="11.1796875" style="2" customWidth="1"/>
    <col min="32" max="32" width="6.453125" style="2" customWidth="1"/>
    <col min="33" max="33" width="7" style="2" customWidth="1"/>
    <col min="34" max="34" width="5.54296875" style="2" customWidth="1"/>
    <col min="35" max="35" width="6.1796875" style="2" customWidth="1"/>
    <col min="36" max="36" width="15" style="2" customWidth="1"/>
    <col min="37" max="38" width="7.54296875" style="2" customWidth="1"/>
    <col min="39" max="39" width="15.26953125" style="2" customWidth="1"/>
    <col min="40" max="40" width="12.7265625" style="2" customWidth="1"/>
    <col min="41" max="41" width="9" style="2" customWidth="1"/>
    <col min="42" max="42" width="7.453125" style="2" customWidth="1"/>
    <col min="43" max="43" width="10.7265625" style="2" bestFit="1" customWidth="1"/>
    <col min="44" max="44" width="66.26953125" style="2" customWidth="1"/>
    <col min="45" max="45" width="22.453125" style="6" bestFit="1" customWidth="1"/>
    <col min="46" max="46" width="22.453125" style="2" bestFit="1" customWidth="1"/>
    <col min="47" max="47" width="14.7265625" style="108" customWidth="1"/>
    <col min="48" max="49" width="14.7265625" style="2" customWidth="1"/>
    <col min="50" max="50" width="10.54296875" style="2" bestFit="1" customWidth="1"/>
    <col min="51" max="51" width="10.7265625" style="2" bestFit="1" customWidth="1"/>
    <col min="52" max="16384" width="9.1796875" style="2"/>
  </cols>
  <sheetData>
    <row r="1" spans="1:51" ht="15.5" x14ac:dyDescent="0.3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0.5" x14ac:dyDescent="0.3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3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3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3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3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3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3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3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3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3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3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3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3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3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3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3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3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3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3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3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3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3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3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3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3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3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3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3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3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3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3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3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3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3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3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3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3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3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3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3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3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3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3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3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3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3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3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3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3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3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3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3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3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3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3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35">
      <c r="AX57" s="109"/>
      <c r="AY57" s="109"/>
    </row>
    <row r="58" spans="1:51" x14ac:dyDescent="0.35">
      <c r="AX58" s="109"/>
      <c r="AY58" s="109"/>
    </row>
    <row r="59" spans="1:51" x14ac:dyDescent="0.35">
      <c r="AX59" s="109"/>
      <c r="AY59" s="109"/>
    </row>
    <row r="60" spans="1:51" x14ac:dyDescent="0.35">
      <c r="AX60" s="109"/>
      <c r="AY60" s="109"/>
    </row>
    <row r="61" spans="1:51" x14ac:dyDescent="0.35">
      <c r="AX61" s="109"/>
      <c r="AY61" s="109"/>
    </row>
    <row r="62" spans="1:51" x14ac:dyDescent="0.35">
      <c r="AX62" s="109"/>
      <c r="AY62" s="109"/>
    </row>
    <row r="63" spans="1:51" x14ac:dyDescent="0.35">
      <c r="AX63" s="109"/>
      <c r="AY63" s="109"/>
    </row>
    <row r="64" spans="1:51" x14ac:dyDescent="0.35">
      <c r="AX64" s="109"/>
      <c r="AY64" s="109"/>
    </row>
    <row r="65" spans="50:51" x14ac:dyDescent="0.35">
      <c r="AX65" s="109"/>
      <c r="AY65" s="109"/>
    </row>
    <row r="66" spans="50:51" x14ac:dyDescent="0.35">
      <c r="AX66" s="109"/>
      <c r="AY66" s="109"/>
    </row>
    <row r="67" spans="50:51" x14ac:dyDescent="0.35">
      <c r="AX67" s="109"/>
      <c r="AY67" s="109"/>
    </row>
    <row r="68" spans="50:51" x14ac:dyDescent="0.35">
      <c r="AX68" s="109"/>
      <c r="AY68" s="109"/>
    </row>
    <row r="69" spans="50:51" x14ac:dyDescent="0.35">
      <c r="AX69" s="109"/>
      <c r="AY69" s="109"/>
    </row>
    <row r="70" spans="50:51" x14ac:dyDescent="0.35">
      <c r="AX70" s="109"/>
      <c r="AY70" s="109"/>
    </row>
    <row r="71" spans="50:51" x14ac:dyDescent="0.35">
      <c r="AX71" s="109"/>
      <c r="AY71" s="109"/>
    </row>
    <row r="72" spans="50:51" x14ac:dyDescent="0.35">
      <c r="AX72" s="109"/>
      <c r="AY72" s="109"/>
    </row>
    <row r="73" spans="50:51" x14ac:dyDescent="0.35">
      <c r="AX73" s="109"/>
      <c r="AY73" s="109"/>
    </row>
    <row r="74" spans="50:51" x14ac:dyDescent="0.35">
      <c r="AX74" s="109"/>
      <c r="AY74" s="109"/>
    </row>
    <row r="75" spans="50:51" x14ac:dyDescent="0.35">
      <c r="AX75" s="109"/>
      <c r="AY75" s="109"/>
    </row>
    <row r="76" spans="50:51" x14ac:dyDescent="0.35">
      <c r="AX76" s="109"/>
      <c r="AY76" s="109"/>
    </row>
    <row r="77" spans="50:51" x14ac:dyDescent="0.35">
      <c r="AX77" s="109"/>
      <c r="AY77" s="109"/>
    </row>
    <row r="78" spans="50:51" x14ac:dyDescent="0.35">
      <c r="AX78" s="109"/>
      <c r="AY78" s="109"/>
    </row>
    <row r="79" spans="50:51" x14ac:dyDescent="0.35">
      <c r="AX79" s="109"/>
      <c r="AY79" s="109"/>
    </row>
    <row r="80" spans="50:51" x14ac:dyDescent="0.35">
      <c r="AX80" s="109"/>
      <c r="AY80" s="109"/>
    </row>
    <row r="81" spans="50:51" x14ac:dyDescent="0.35">
      <c r="AX81" s="109"/>
      <c r="AY81" s="109"/>
    </row>
    <row r="82" spans="50:51" x14ac:dyDescent="0.35">
      <c r="AX82" s="109"/>
      <c r="AY82" s="109"/>
    </row>
    <row r="83" spans="50:51" x14ac:dyDescent="0.35">
      <c r="AX83" s="109"/>
      <c r="AY83" s="109"/>
    </row>
    <row r="84" spans="50:51" x14ac:dyDescent="0.35">
      <c r="AX84" s="109"/>
      <c r="AY84" s="109"/>
    </row>
    <row r="85" spans="50:51" x14ac:dyDescent="0.35">
      <c r="AX85" s="109"/>
      <c r="AY85" s="109"/>
    </row>
    <row r="86" spans="50:51" x14ac:dyDescent="0.35">
      <c r="AX86" s="109"/>
      <c r="AY86" s="109"/>
    </row>
    <row r="87" spans="50:51" x14ac:dyDescent="0.35">
      <c r="AX87" s="109"/>
      <c r="AY87" s="109"/>
    </row>
    <row r="88" spans="50:51" x14ac:dyDescent="0.35">
      <c r="AX88" s="109"/>
      <c r="AY88" s="109"/>
    </row>
    <row r="89" spans="50:51" x14ac:dyDescent="0.35">
      <c r="AX89" s="109"/>
      <c r="AY89" s="109"/>
    </row>
    <row r="90" spans="50:51" x14ac:dyDescent="0.35">
      <c r="AX90" s="109"/>
      <c r="AY90" s="109"/>
    </row>
    <row r="91" spans="50:51" x14ac:dyDescent="0.35">
      <c r="AX91" s="109"/>
      <c r="AY91" s="109"/>
    </row>
    <row r="92" spans="50:51" x14ac:dyDescent="0.35">
      <c r="AX92" s="109"/>
      <c r="AY92" s="109"/>
    </row>
    <row r="93" spans="50:51" x14ac:dyDescent="0.35">
      <c r="AX93" s="109"/>
      <c r="AY93" s="109"/>
    </row>
    <row r="94" spans="50:51" x14ac:dyDescent="0.35">
      <c r="AX94" s="109"/>
      <c r="AY94" s="109"/>
    </row>
    <row r="95" spans="50:51" x14ac:dyDescent="0.35">
      <c r="AX95" s="109"/>
      <c r="AY95" s="109"/>
    </row>
    <row r="96" spans="50:51" x14ac:dyDescent="0.35">
      <c r="AX96" s="109"/>
      <c r="AY96" s="109"/>
    </row>
    <row r="97" spans="50:51" x14ac:dyDescent="0.35">
      <c r="AX97" s="109"/>
      <c r="AY97" s="109"/>
    </row>
    <row r="98" spans="50:51" x14ac:dyDescent="0.35">
      <c r="AX98" s="109"/>
      <c r="AY98" s="109"/>
    </row>
    <row r="99" spans="50:51" x14ac:dyDescent="0.35">
      <c r="AX99" s="109"/>
      <c r="AY99" s="109"/>
    </row>
    <row r="100" spans="50:51" x14ac:dyDescent="0.35">
      <c r="AX100" s="109"/>
      <c r="AY100" s="109"/>
    </row>
    <row r="101" spans="50:51" x14ac:dyDescent="0.35">
      <c r="AX101" s="109"/>
      <c r="AY101" s="109"/>
    </row>
    <row r="102" spans="50:51" x14ac:dyDescent="0.35">
      <c r="AX102" s="109"/>
      <c r="AY102" s="109"/>
    </row>
    <row r="103" spans="50:51" x14ac:dyDescent="0.35">
      <c r="AX103" s="109"/>
      <c r="AY103" s="109"/>
    </row>
    <row r="104" spans="50:51" x14ac:dyDescent="0.35">
      <c r="AX104" s="109"/>
      <c r="AY104" s="109"/>
    </row>
    <row r="105" spans="50:51" x14ac:dyDescent="0.35">
      <c r="AX105" s="109"/>
      <c r="AY105" s="109"/>
    </row>
    <row r="106" spans="50:51" x14ac:dyDescent="0.35">
      <c r="AX106" s="109"/>
      <c r="AY106" s="109"/>
    </row>
    <row r="107" spans="50:51" x14ac:dyDescent="0.35">
      <c r="AX107" s="109"/>
      <c r="AY107" s="109"/>
    </row>
    <row r="108" spans="50:51" x14ac:dyDescent="0.35">
      <c r="AX108" s="109"/>
      <c r="AY108" s="109"/>
    </row>
    <row r="109" spans="50:51" x14ac:dyDescent="0.35">
      <c r="AX109" s="109"/>
      <c r="AY109" s="109"/>
    </row>
    <row r="110" spans="50:51" x14ac:dyDescent="0.35">
      <c r="AX110" s="109"/>
      <c r="AY110" s="109"/>
    </row>
    <row r="111" spans="50:51" x14ac:dyDescent="0.35">
      <c r="AX111" s="109"/>
      <c r="AY111" s="109"/>
    </row>
    <row r="112" spans="50:51" x14ac:dyDescent="0.35">
      <c r="AX112" s="109"/>
      <c r="AY112" s="109"/>
    </row>
    <row r="113" spans="50:51" x14ac:dyDescent="0.35">
      <c r="AX113" s="109"/>
      <c r="AY113" s="109"/>
    </row>
    <row r="114" spans="50:51" x14ac:dyDescent="0.35">
      <c r="AX114" s="109"/>
      <c r="AY114" s="109"/>
    </row>
    <row r="115" spans="50:51" x14ac:dyDescent="0.35">
      <c r="AX115" s="109"/>
      <c r="AY115" s="109"/>
    </row>
    <row r="116" spans="50:51" x14ac:dyDescent="0.35">
      <c r="AX116" s="109"/>
      <c r="AY116" s="109"/>
    </row>
    <row r="117" spans="50:51" x14ac:dyDescent="0.35">
      <c r="AX117" s="109"/>
      <c r="AY117" s="109"/>
    </row>
    <row r="118" spans="50:51" x14ac:dyDescent="0.35">
      <c r="AX118" s="109"/>
      <c r="AY118" s="109"/>
    </row>
    <row r="119" spans="50:51" x14ac:dyDescent="0.35">
      <c r="AX119" s="109"/>
      <c r="AY119" s="109"/>
    </row>
    <row r="120" spans="50:51" x14ac:dyDescent="0.35">
      <c r="AX120" s="109"/>
      <c r="AY120" s="109"/>
    </row>
    <row r="121" spans="50:51" x14ac:dyDescent="0.35">
      <c r="AX121" s="109"/>
      <c r="AY121" s="109"/>
    </row>
    <row r="122" spans="50:51" x14ac:dyDescent="0.35">
      <c r="AX122" s="109"/>
      <c r="AY122" s="109"/>
    </row>
    <row r="123" spans="50:51" x14ac:dyDescent="0.35">
      <c r="AX123" s="109"/>
      <c r="AY123" s="109"/>
    </row>
    <row r="124" spans="50:51" x14ac:dyDescent="0.35">
      <c r="AX124" s="109"/>
      <c r="AY124" s="109"/>
    </row>
    <row r="125" spans="50:51" x14ac:dyDescent="0.35">
      <c r="AX125" s="109"/>
      <c r="AY125" s="109"/>
    </row>
    <row r="126" spans="50:51" x14ac:dyDescent="0.35">
      <c r="AX126" s="109"/>
      <c r="AY126" s="109"/>
    </row>
    <row r="127" spans="50:51" x14ac:dyDescent="0.35">
      <c r="AX127" s="109"/>
      <c r="AY127" s="109"/>
    </row>
    <row r="128" spans="50:51" x14ac:dyDescent="0.35">
      <c r="AX128" s="109"/>
      <c r="AY128" s="109"/>
    </row>
    <row r="129" spans="50:51" x14ac:dyDescent="0.35">
      <c r="AX129" s="109"/>
      <c r="AY129" s="109"/>
    </row>
    <row r="130" spans="50:51" x14ac:dyDescent="0.35">
      <c r="AX130" s="109"/>
      <c r="AY130" s="109"/>
    </row>
    <row r="131" spans="50:51" x14ac:dyDescent="0.35">
      <c r="AX131" s="109"/>
      <c r="AY131" s="109"/>
    </row>
    <row r="132" spans="50:51" x14ac:dyDescent="0.35">
      <c r="AX132" s="109"/>
      <c r="AY132" s="109"/>
    </row>
    <row r="133" spans="50:51" x14ac:dyDescent="0.35">
      <c r="AX133" s="109"/>
      <c r="AY133" s="109"/>
    </row>
    <row r="134" spans="50:51" x14ac:dyDescent="0.35">
      <c r="AX134" s="109"/>
      <c r="AY134" s="109"/>
    </row>
    <row r="135" spans="50:51" x14ac:dyDescent="0.35">
      <c r="AX135" s="109"/>
      <c r="AY135" s="109"/>
    </row>
    <row r="136" spans="50:51" x14ac:dyDescent="0.35">
      <c r="AX136" s="109"/>
      <c r="AY136" s="109"/>
    </row>
    <row r="137" spans="50:51" x14ac:dyDescent="0.35">
      <c r="AX137" s="109"/>
      <c r="AY137" s="109"/>
    </row>
    <row r="138" spans="50:51" x14ac:dyDescent="0.35">
      <c r="AX138" s="109"/>
      <c r="AY138" s="109"/>
    </row>
    <row r="139" spans="50:51" x14ac:dyDescent="0.35">
      <c r="AX139" s="109"/>
      <c r="AY139" s="109"/>
    </row>
    <row r="140" spans="50:51" x14ac:dyDescent="0.35">
      <c r="AX140" s="109"/>
      <c r="AY140" s="109"/>
    </row>
    <row r="141" spans="50:51" x14ac:dyDescent="0.35">
      <c r="AX141" s="109"/>
      <c r="AY141" s="109"/>
    </row>
    <row r="142" spans="50:51" x14ac:dyDescent="0.35">
      <c r="AX142" s="109"/>
      <c r="AY142" s="109"/>
    </row>
    <row r="143" spans="50:51" x14ac:dyDescent="0.35">
      <c r="AX143" s="109"/>
      <c r="AY143" s="109"/>
    </row>
    <row r="144" spans="50:51" x14ac:dyDescent="0.35">
      <c r="AX144" s="109"/>
      <c r="AY144" s="109"/>
    </row>
    <row r="145" spans="50:51" x14ac:dyDescent="0.35">
      <c r="AX145" s="109"/>
      <c r="AY145" s="109"/>
    </row>
    <row r="146" spans="50:51" x14ac:dyDescent="0.35">
      <c r="AX146" s="109"/>
      <c r="AY146" s="109"/>
    </row>
    <row r="147" spans="50:51" x14ac:dyDescent="0.35">
      <c r="AX147" s="109"/>
      <c r="AY147" s="109"/>
    </row>
    <row r="148" spans="50:51" x14ac:dyDescent="0.35">
      <c r="AX148" s="109"/>
      <c r="AY148" s="109"/>
    </row>
    <row r="149" spans="50:51" x14ac:dyDescent="0.35">
      <c r="AX149" s="109"/>
      <c r="AY149" s="109"/>
    </row>
    <row r="150" spans="50:51" x14ac:dyDescent="0.35">
      <c r="AX150" s="109"/>
      <c r="AY150" s="109"/>
    </row>
    <row r="151" spans="50:51" x14ac:dyDescent="0.35">
      <c r="AX151" s="109"/>
      <c r="AY151" s="109"/>
    </row>
    <row r="152" spans="50:51" x14ac:dyDescent="0.35">
      <c r="AX152" s="109"/>
      <c r="AY152" s="109"/>
    </row>
    <row r="153" spans="50:51" x14ac:dyDescent="0.35">
      <c r="AX153" s="109"/>
      <c r="AY153" s="109"/>
    </row>
    <row r="154" spans="50:51" x14ac:dyDescent="0.35">
      <c r="AX154" s="109"/>
      <c r="AY154" s="109"/>
    </row>
    <row r="155" spans="50:51" x14ac:dyDescent="0.35">
      <c r="AX155" s="109"/>
      <c r="AY155" s="109"/>
    </row>
    <row r="156" spans="50:51" x14ac:dyDescent="0.35">
      <c r="AX156" s="109"/>
      <c r="AY156" s="109"/>
    </row>
    <row r="157" spans="50:51" x14ac:dyDescent="0.35">
      <c r="AX157" s="109"/>
      <c r="AY157" s="109"/>
    </row>
    <row r="158" spans="50:51" x14ac:dyDescent="0.35">
      <c r="AX158" s="109"/>
      <c r="AY158" s="109"/>
    </row>
    <row r="159" spans="50:51" x14ac:dyDescent="0.35">
      <c r="AX159" s="109"/>
      <c r="AY159" s="109"/>
    </row>
    <row r="160" spans="50:51" x14ac:dyDescent="0.35">
      <c r="AX160" s="109"/>
      <c r="AY160" s="109"/>
    </row>
    <row r="161" spans="50:51" x14ac:dyDescent="0.35">
      <c r="AX161" s="109"/>
      <c r="AY161" s="109"/>
    </row>
    <row r="162" spans="50:51" x14ac:dyDescent="0.35">
      <c r="AX162" s="109"/>
      <c r="AY162" s="109"/>
    </row>
    <row r="163" spans="50:51" x14ac:dyDescent="0.35">
      <c r="AX163" s="109"/>
      <c r="AY163" s="109"/>
    </row>
    <row r="164" spans="50:51" x14ac:dyDescent="0.35">
      <c r="AX164" s="109"/>
      <c r="AY164" s="109"/>
    </row>
    <row r="165" spans="50:51" x14ac:dyDescent="0.35">
      <c r="AX165" s="109"/>
      <c r="AY165" s="109"/>
    </row>
    <row r="166" spans="50:51" x14ac:dyDescent="0.35">
      <c r="AX166" s="109"/>
      <c r="AY166" s="109"/>
    </row>
    <row r="167" spans="50:51" x14ac:dyDescent="0.35">
      <c r="AX167" s="109"/>
      <c r="AY167" s="109"/>
    </row>
    <row r="168" spans="50:51" x14ac:dyDescent="0.35">
      <c r="AX168" s="109"/>
      <c r="AY168" s="109"/>
    </row>
    <row r="169" spans="50:51" x14ac:dyDescent="0.35">
      <c r="AX169" s="109"/>
      <c r="AY169" s="109"/>
    </row>
    <row r="170" spans="50:51" x14ac:dyDescent="0.35">
      <c r="AX170" s="109"/>
      <c r="AY170" s="109"/>
    </row>
    <row r="171" spans="50:51" x14ac:dyDescent="0.35">
      <c r="AX171" s="109"/>
      <c r="AY171" s="109"/>
    </row>
    <row r="172" spans="50:51" x14ac:dyDescent="0.35">
      <c r="AX172" s="109"/>
      <c r="AY172" s="109"/>
    </row>
    <row r="173" spans="50:51" x14ac:dyDescent="0.35">
      <c r="AX173" s="109"/>
      <c r="AY173" s="109"/>
    </row>
    <row r="174" spans="50:51" x14ac:dyDescent="0.35">
      <c r="AX174" s="109"/>
      <c r="AY174" s="109"/>
    </row>
    <row r="175" spans="50:51" x14ac:dyDescent="0.35">
      <c r="AX175" s="109"/>
      <c r="AY175" s="109"/>
    </row>
    <row r="176" spans="50:51" x14ac:dyDescent="0.35">
      <c r="AX176" s="109"/>
      <c r="AY176" s="109"/>
    </row>
    <row r="177" spans="50:51" x14ac:dyDescent="0.35">
      <c r="AX177" s="109"/>
      <c r="AY177" s="109"/>
    </row>
    <row r="178" spans="50:51" x14ac:dyDescent="0.35">
      <c r="AX178" s="109"/>
      <c r="AY178" s="109"/>
    </row>
    <row r="179" spans="50:51" x14ac:dyDescent="0.35">
      <c r="AX179" s="109"/>
      <c r="AY179" s="109"/>
    </row>
    <row r="180" spans="50:51" x14ac:dyDescent="0.35">
      <c r="AX180" s="109"/>
      <c r="AY180" s="109"/>
    </row>
    <row r="181" spans="50:51" x14ac:dyDescent="0.35">
      <c r="AX181" s="109"/>
      <c r="AY181" s="109"/>
    </row>
    <row r="182" spans="50:51" x14ac:dyDescent="0.35">
      <c r="AX182" s="109"/>
      <c r="AY182" s="109"/>
    </row>
    <row r="183" spans="50:51" x14ac:dyDescent="0.35">
      <c r="AX183" s="109"/>
      <c r="AY183" s="109"/>
    </row>
    <row r="184" spans="50:51" x14ac:dyDescent="0.35">
      <c r="AX184" s="109"/>
      <c r="AY184" s="109"/>
    </row>
    <row r="185" spans="50:51" x14ac:dyDescent="0.35">
      <c r="AX185" s="109"/>
      <c r="AY185" s="109"/>
    </row>
    <row r="186" spans="50:51" x14ac:dyDescent="0.35">
      <c r="AX186" s="109"/>
      <c r="AY186" s="109"/>
    </row>
    <row r="187" spans="50:51" x14ac:dyDescent="0.35">
      <c r="AX187" s="109"/>
      <c r="AY187" s="109"/>
    </row>
    <row r="188" spans="50:51" x14ac:dyDescent="0.35">
      <c r="AX188" s="109"/>
      <c r="AY188" s="109"/>
    </row>
    <row r="189" spans="50:51" x14ac:dyDescent="0.35">
      <c r="AX189" s="109"/>
      <c r="AY189" s="109"/>
    </row>
    <row r="190" spans="50:51" x14ac:dyDescent="0.35">
      <c r="AX190" s="109"/>
      <c r="AY190" s="109"/>
    </row>
    <row r="191" spans="50:51" x14ac:dyDescent="0.35">
      <c r="AX191" s="109"/>
      <c r="AY191" s="109"/>
    </row>
    <row r="192" spans="50:51" x14ac:dyDescent="0.35">
      <c r="AX192" s="109"/>
      <c r="AY192" s="109"/>
    </row>
    <row r="193" spans="50:51" x14ac:dyDescent="0.35">
      <c r="AX193" s="109"/>
      <c r="AY193" s="109"/>
    </row>
    <row r="194" spans="50:51" x14ac:dyDescent="0.35">
      <c r="AX194" s="109"/>
      <c r="AY194" s="109"/>
    </row>
    <row r="195" spans="50:51" x14ac:dyDescent="0.35">
      <c r="AX195" s="109"/>
      <c r="AY195" s="109"/>
    </row>
    <row r="196" spans="50:51" x14ac:dyDescent="0.35">
      <c r="AX196" s="109"/>
      <c r="AY196" s="109"/>
    </row>
    <row r="197" spans="50:51" x14ac:dyDescent="0.35">
      <c r="AX197" s="109"/>
      <c r="AY197" s="109"/>
    </row>
    <row r="198" spans="50:51" x14ac:dyDescent="0.35">
      <c r="AX198" s="109"/>
      <c r="AY198" s="109"/>
    </row>
    <row r="199" spans="50:51" x14ac:dyDescent="0.35">
      <c r="AX199" s="109"/>
      <c r="AY199" s="109"/>
    </row>
    <row r="200" spans="50:51" x14ac:dyDescent="0.35">
      <c r="AX200" s="109"/>
      <c r="AY200" s="109"/>
    </row>
    <row r="201" spans="50:51" x14ac:dyDescent="0.35">
      <c r="AX201" s="109"/>
      <c r="AY201" s="109"/>
    </row>
    <row r="202" spans="50:51" x14ac:dyDescent="0.35">
      <c r="AX202" s="109"/>
      <c r="AY202" s="109"/>
    </row>
    <row r="203" spans="50:51" x14ac:dyDescent="0.35">
      <c r="AX203" s="109"/>
      <c r="AY203" s="109"/>
    </row>
    <row r="204" spans="50:51" x14ac:dyDescent="0.35">
      <c r="AX204" s="109"/>
      <c r="AY204" s="109"/>
    </row>
    <row r="205" spans="50:51" x14ac:dyDescent="0.35">
      <c r="AX205" s="109"/>
      <c r="AY205" s="109"/>
    </row>
    <row r="206" spans="50:51" x14ac:dyDescent="0.35">
      <c r="AX206" s="109"/>
      <c r="AY206" s="109"/>
    </row>
    <row r="207" spans="50:51" x14ac:dyDescent="0.35">
      <c r="AX207" s="109"/>
      <c r="AY207" s="109"/>
    </row>
    <row r="208" spans="50:51" x14ac:dyDescent="0.35">
      <c r="AX208" s="109"/>
      <c r="AY208" s="109"/>
    </row>
    <row r="209" spans="50:51" x14ac:dyDescent="0.35">
      <c r="AX209" s="109"/>
      <c r="AY209" s="109"/>
    </row>
    <row r="210" spans="50:51" x14ac:dyDescent="0.35">
      <c r="AX210" s="109"/>
      <c r="AY210" s="109"/>
    </row>
    <row r="211" spans="50:51" x14ac:dyDescent="0.35">
      <c r="AX211" s="109"/>
      <c r="AY211" s="109"/>
    </row>
    <row r="212" spans="50:51" x14ac:dyDescent="0.35">
      <c r="AX212" s="109"/>
      <c r="AY212" s="109"/>
    </row>
    <row r="213" spans="50:51" x14ac:dyDescent="0.35">
      <c r="AX213" s="109"/>
      <c r="AY213" s="109"/>
    </row>
    <row r="214" spans="50:51" x14ac:dyDescent="0.35">
      <c r="AX214" s="109"/>
      <c r="AY214" s="109"/>
    </row>
    <row r="215" spans="50:51" x14ac:dyDescent="0.35">
      <c r="AX215" s="109"/>
      <c r="AY215" s="109"/>
    </row>
    <row r="216" spans="50:51" x14ac:dyDescent="0.35">
      <c r="AX216" s="109"/>
      <c r="AY216" s="109"/>
    </row>
    <row r="217" spans="50:51" x14ac:dyDescent="0.35">
      <c r="AX217" s="109"/>
      <c r="AY217" s="109"/>
    </row>
    <row r="218" spans="50:51" x14ac:dyDescent="0.35">
      <c r="AX218" s="109"/>
      <c r="AY218" s="109"/>
    </row>
    <row r="219" spans="50:51" x14ac:dyDescent="0.35">
      <c r="AX219" s="109"/>
      <c r="AY219" s="109"/>
    </row>
    <row r="220" spans="50:51" x14ac:dyDescent="0.35">
      <c r="AX220" s="109"/>
      <c r="AY220" s="109"/>
    </row>
    <row r="221" spans="50:51" x14ac:dyDescent="0.35">
      <c r="AX221" s="109"/>
      <c r="AY221" s="109"/>
    </row>
    <row r="222" spans="50:51" x14ac:dyDescent="0.35">
      <c r="AX222" s="109"/>
      <c r="AY222" s="109"/>
    </row>
    <row r="223" spans="50:51" x14ac:dyDescent="0.35">
      <c r="AX223" s="109"/>
      <c r="AY223" s="109"/>
    </row>
    <row r="224" spans="50:51" x14ac:dyDescent="0.35">
      <c r="AX224" s="109"/>
      <c r="AY224" s="109"/>
    </row>
    <row r="225" spans="50:51" x14ac:dyDescent="0.35">
      <c r="AX225" s="109"/>
      <c r="AY225" s="109"/>
    </row>
    <row r="226" spans="50:51" x14ac:dyDescent="0.35">
      <c r="AX226" s="109"/>
      <c r="AY226" s="109"/>
    </row>
    <row r="227" spans="50:51" x14ac:dyDescent="0.35">
      <c r="AX227" s="109"/>
      <c r="AY227" s="109"/>
    </row>
    <row r="228" spans="50:51" x14ac:dyDescent="0.35">
      <c r="AX228" s="109"/>
      <c r="AY228" s="109"/>
    </row>
    <row r="229" spans="50:51" x14ac:dyDescent="0.35">
      <c r="AX229" s="109"/>
      <c r="AY229" s="109"/>
    </row>
    <row r="230" spans="50:51" x14ac:dyDescent="0.35">
      <c r="AX230" s="109"/>
      <c r="AY230" s="109"/>
    </row>
    <row r="231" spans="50:51" x14ac:dyDescent="0.35">
      <c r="AX231" s="109"/>
      <c r="AY231" s="109"/>
    </row>
    <row r="232" spans="50:51" x14ac:dyDescent="0.35">
      <c r="AX232" s="109"/>
      <c r="AY232" s="109"/>
    </row>
    <row r="233" spans="50:51" x14ac:dyDescent="0.35">
      <c r="AX233" s="109"/>
      <c r="AY233" s="109"/>
    </row>
    <row r="234" spans="50:51" x14ac:dyDescent="0.35">
      <c r="AX234" s="109"/>
      <c r="AY234" s="109"/>
    </row>
    <row r="235" spans="50:51" x14ac:dyDescent="0.35">
      <c r="AX235" s="109"/>
      <c r="AY235" s="109"/>
    </row>
    <row r="236" spans="50:51" x14ac:dyDescent="0.35">
      <c r="AX236" s="109"/>
      <c r="AY236" s="109"/>
    </row>
    <row r="237" spans="50:51" x14ac:dyDescent="0.35">
      <c r="AX237" s="109"/>
      <c r="AY237" s="109"/>
    </row>
    <row r="238" spans="50:51" x14ac:dyDescent="0.35">
      <c r="AX238" s="109"/>
      <c r="AY238" s="109"/>
    </row>
    <row r="239" spans="50:51" x14ac:dyDescent="0.35">
      <c r="AX239" s="109"/>
      <c r="AY239" s="109"/>
    </row>
    <row r="240" spans="50:51" x14ac:dyDescent="0.35">
      <c r="AX240" s="109"/>
      <c r="AY240" s="109"/>
    </row>
    <row r="241" spans="50:51" x14ac:dyDescent="0.35">
      <c r="AX241" s="109"/>
      <c r="AY241" s="109"/>
    </row>
    <row r="242" spans="50:51" x14ac:dyDescent="0.35">
      <c r="AX242" s="109"/>
      <c r="AY242" s="109"/>
    </row>
    <row r="243" spans="50:51" x14ac:dyDescent="0.35">
      <c r="AX243" s="109"/>
      <c r="AY243" s="109"/>
    </row>
    <row r="244" spans="50:51" x14ac:dyDescent="0.35">
      <c r="AX244" s="109"/>
      <c r="AY244" s="109"/>
    </row>
    <row r="245" spans="50:51" x14ac:dyDescent="0.35">
      <c r="AX245" s="109"/>
      <c r="AY245" s="109"/>
    </row>
    <row r="246" spans="50:51" x14ac:dyDescent="0.35">
      <c r="AX246" s="109"/>
      <c r="AY246" s="109"/>
    </row>
    <row r="247" spans="50:51" x14ac:dyDescent="0.35">
      <c r="AX247" s="109"/>
      <c r="AY247" s="109"/>
    </row>
    <row r="248" spans="50:51" x14ac:dyDescent="0.35">
      <c r="AX248" s="109"/>
      <c r="AY248" s="109"/>
    </row>
    <row r="249" spans="50:51" x14ac:dyDescent="0.35">
      <c r="AX249" s="109"/>
      <c r="AY249" s="109"/>
    </row>
    <row r="250" spans="50:51" x14ac:dyDescent="0.35">
      <c r="AX250" s="109"/>
      <c r="AY250" s="109"/>
    </row>
    <row r="251" spans="50:51" x14ac:dyDescent="0.35">
      <c r="AX251" s="109"/>
      <c r="AY251" s="109"/>
    </row>
    <row r="252" spans="50:51" x14ac:dyDescent="0.35">
      <c r="AX252" s="109"/>
      <c r="AY252" s="109"/>
    </row>
    <row r="253" spans="50:51" x14ac:dyDescent="0.35">
      <c r="AX253" s="109"/>
      <c r="AY253" s="109"/>
    </row>
    <row r="254" spans="50:51" x14ac:dyDescent="0.35">
      <c r="AX254" s="109"/>
      <c r="AY254" s="109"/>
    </row>
    <row r="255" spans="50:51" x14ac:dyDescent="0.35">
      <c r="AX255" s="109"/>
      <c r="AY255" s="109"/>
    </row>
    <row r="256" spans="50:51" x14ac:dyDescent="0.35">
      <c r="AX256" s="109"/>
      <c r="AY256" s="109"/>
    </row>
    <row r="257" spans="50:51" x14ac:dyDescent="0.35">
      <c r="AX257" s="109"/>
      <c r="AY257" s="109"/>
    </row>
    <row r="258" spans="50:51" x14ac:dyDescent="0.35">
      <c r="AX258" s="109"/>
      <c r="AY258" s="109"/>
    </row>
    <row r="259" spans="50:51" x14ac:dyDescent="0.35">
      <c r="AX259" s="109"/>
      <c r="AY259" s="109"/>
    </row>
    <row r="260" spans="50:51" x14ac:dyDescent="0.35">
      <c r="AX260" s="109"/>
      <c r="AY260" s="109"/>
    </row>
    <row r="261" spans="50:51" x14ac:dyDescent="0.35">
      <c r="AX261" s="109"/>
      <c r="AY261" s="109"/>
    </row>
    <row r="262" spans="50:51" x14ac:dyDescent="0.35">
      <c r="AX262" s="109"/>
      <c r="AY262" s="109"/>
    </row>
    <row r="263" spans="50:51" x14ac:dyDescent="0.35">
      <c r="AX263" s="109"/>
      <c r="AY263" s="109"/>
    </row>
    <row r="264" spans="50:51" x14ac:dyDescent="0.35">
      <c r="AX264" s="109"/>
      <c r="AY264" s="109"/>
    </row>
    <row r="265" spans="50:51" x14ac:dyDescent="0.35">
      <c r="AX265" s="109"/>
      <c r="AY265" s="109"/>
    </row>
    <row r="266" spans="50:51" x14ac:dyDescent="0.35">
      <c r="AX266" s="109"/>
      <c r="AY266" s="109"/>
    </row>
    <row r="267" spans="50:51" x14ac:dyDescent="0.35">
      <c r="AX267" s="109"/>
      <c r="AY267" s="109"/>
    </row>
    <row r="268" spans="50:51" x14ac:dyDescent="0.35">
      <c r="AX268" s="109"/>
      <c r="AY268" s="109"/>
    </row>
    <row r="269" spans="50:51" x14ac:dyDescent="0.35">
      <c r="AX269" s="109"/>
      <c r="AY269" s="109"/>
    </row>
    <row r="270" spans="50:51" x14ac:dyDescent="0.35">
      <c r="AX270" s="109"/>
      <c r="AY270" s="109"/>
    </row>
    <row r="271" spans="50:51" x14ac:dyDescent="0.35">
      <c r="AX271" s="109"/>
      <c r="AY271" s="109"/>
    </row>
    <row r="272" spans="50:51" x14ac:dyDescent="0.35">
      <c r="AX272" s="109"/>
      <c r="AY272" s="109"/>
    </row>
    <row r="273" spans="50:51" x14ac:dyDescent="0.35">
      <c r="AX273" s="109"/>
      <c r="AY273" s="109"/>
    </row>
    <row r="274" spans="50:51" x14ac:dyDescent="0.35">
      <c r="AX274" s="109"/>
      <c r="AY274" s="109"/>
    </row>
    <row r="275" spans="50:51" x14ac:dyDescent="0.35">
      <c r="AX275" s="109"/>
      <c r="AY275" s="109"/>
    </row>
    <row r="276" spans="50:51" x14ac:dyDescent="0.35">
      <c r="AX276" s="109"/>
      <c r="AY276" s="109"/>
    </row>
    <row r="277" spans="50:51" x14ac:dyDescent="0.35">
      <c r="AX277" s="109"/>
      <c r="AY277" s="109"/>
    </row>
    <row r="278" spans="50:51" x14ac:dyDescent="0.35">
      <c r="AX278" s="109"/>
      <c r="AY278" s="109"/>
    </row>
    <row r="279" spans="50:51" x14ac:dyDescent="0.35">
      <c r="AX279" s="109"/>
      <c r="AY279" s="109"/>
    </row>
    <row r="280" spans="50:51" x14ac:dyDescent="0.35">
      <c r="AX280" s="109"/>
      <c r="AY280" s="109"/>
    </row>
    <row r="281" spans="50:51" x14ac:dyDescent="0.35">
      <c r="AX281" s="109"/>
      <c r="AY281" s="109"/>
    </row>
    <row r="282" spans="50:51" x14ac:dyDescent="0.35">
      <c r="AX282" s="109"/>
      <c r="AY282" s="109"/>
    </row>
    <row r="283" spans="50:51" x14ac:dyDescent="0.35">
      <c r="AX283" s="109"/>
      <c r="AY283" s="109"/>
    </row>
    <row r="284" spans="50:51" x14ac:dyDescent="0.35">
      <c r="AX284" s="109"/>
      <c r="AY284" s="109"/>
    </row>
    <row r="285" spans="50:51" x14ac:dyDescent="0.35">
      <c r="AX285" s="109"/>
      <c r="AY285" s="109"/>
    </row>
    <row r="286" spans="50:51" x14ac:dyDescent="0.35">
      <c r="AX286" s="109"/>
      <c r="AY286" s="109"/>
    </row>
    <row r="287" spans="50:51" x14ac:dyDescent="0.35">
      <c r="AX287" s="109"/>
      <c r="AY287" s="109"/>
    </row>
    <row r="288" spans="50:51" x14ac:dyDescent="0.35">
      <c r="AX288" s="109"/>
      <c r="AY288" s="109"/>
    </row>
    <row r="289" spans="50:51" x14ac:dyDescent="0.35">
      <c r="AX289" s="109"/>
      <c r="AY289" s="109"/>
    </row>
    <row r="290" spans="50:51" x14ac:dyDescent="0.35">
      <c r="AX290" s="109"/>
      <c r="AY290" s="109"/>
    </row>
    <row r="291" spans="50:51" x14ac:dyDescent="0.35">
      <c r="AX291" s="109"/>
      <c r="AY291" s="109"/>
    </row>
    <row r="292" spans="50:51" x14ac:dyDescent="0.35">
      <c r="AX292" s="109"/>
      <c r="AY292" s="109"/>
    </row>
    <row r="293" spans="50:51" x14ac:dyDescent="0.35">
      <c r="AX293" s="109"/>
      <c r="AY293" s="109"/>
    </row>
    <row r="294" spans="50:51" x14ac:dyDescent="0.35">
      <c r="AX294" s="109"/>
      <c r="AY294" s="109"/>
    </row>
    <row r="295" spans="50:51" x14ac:dyDescent="0.35">
      <c r="AX295" s="109"/>
      <c r="AY295" s="109"/>
    </row>
    <row r="296" spans="50:51" x14ac:dyDescent="0.35">
      <c r="AX296" s="109"/>
      <c r="AY296" s="109"/>
    </row>
    <row r="297" spans="50:51" x14ac:dyDescent="0.35">
      <c r="AX297" s="109"/>
      <c r="AY297" s="109"/>
    </row>
    <row r="298" spans="50:51" x14ac:dyDescent="0.35">
      <c r="AX298" s="109"/>
      <c r="AY298" s="109"/>
    </row>
    <row r="299" spans="50:51" x14ac:dyDescent="0.35">
      <c r="AX299" s="109"/>
      <c r="AY299" s="109"/>
    </row>
    <row r="300" spans="50:51" x14ac:dyDescent="0.35">
      <c r="AX300" s="109"/>
      <c r="AY300" s="109"/>
    </row>
    <row r="301" spans="50:51" x14ac:dyDescent="0.35">
      <c r="AX301" s="109"/>
      <c r="AY301" s="109"/>
    </row>
    <row r="302" spans="50:51" x14ac:dyDescent="0.35">
      <c r="AX302" s="109"/>
      <c r="AY302" s="109"/>
    </row>
    <row r="303" spans="50:51" x14ac:dyDescent="0.35">
      <c r="AX303" s="109"/>
      <c r="AY303" s="109"/>
    </row>
    <row r="304" spans="50:51" x14ac:dyDescent="0.35">
      <c r="AX304" s="109"/>
      <c r="AY304" s="109"/>
    </row>
    <row r="305" spans="50:51" x14ac:dyDescent="0.35">
      <c r="AX305" s="109"/>
      <c r="AY305" s="109"/>
    </row>
    <row r="306" spans="50:51" x14ac:dyDescent="0.35">
      <c r="AX306" s="109"/>
      <c r="AY306" s="109"/>
    </row>
    <row r="307" spans="50:51" x14ac:dyDescent="0.35">
      <c r="AX307" s="109"/>
      <c r="AY307" s="109"/>
    </row>
    <row r="308" spans="50:51" x14ac:dyDescent="0.35">
      <c r="AX308" s="109"/>
      <c r="AY308" s="109"/>
    </row>
    <row r="309" spans="50:51" x14ac:dyDescent="0.35">
      <c r="AX309" s="109"/>
      <c r="AY309" s="109"/>
    </row>
    <row r="310" spans="50:51" x14ac:dyDescent="0.35">
      <c r="AX310" s="109"/>
      <c r="AY310" s="109"/>
    </row>
    <row r="311" spans="50:51" x14ac:dyDescent="0.35">
      <c r="AX311" s="109"/>
      <c r="AY311" s="109"/>
    </row>
    <row r="312" spans="50:51" x14ac:dyDescent="0.35">
      <c r="AX312" s="109"/>
      <c r="AY312" s="109"/>
    </row>
    <row r="313" spans="50:51" x14ac:dyDescent="0.35">
      <c r="AX313" s="109"/>
      <c r="AY313" s="109"/>
    </row>
    <row r="314" spans="50:51" x14ac:dyDescent="0.35">
      <c r="AX314" s="109"/>
      <c r="AY314" s="109"/>
    </row>
    <row r="315" spans="50:51" x14ac:dyDescent="0.35">
      <c r="AX315" s="109"/>
      <c r="AY315" s="109"/>
    </row>
    <row r="316" spans="50:51" x14ac:dyDescent="0.35">
      <c r="AX316" s="109"/>
      <c r="AY316" s="109"/>
    </row>
    <row r="317" spans="50:51" x14ac:dyDescent="0.35">
      <c r="AX317" s="109"/>
      <c r="AY317" s="109"/>
    </row>
    <row r="318" spans="50:51" x14ac:dyDescent="0.35">
      <c r="AX318" s="109"/>
      <c r="AY318" s="109"/>
    </row>
    <row r="319" spans="50:51" x14ac:dyDescent="0.35">
      <c r="AX319" s="109"/>
      <c r="AY319" s="109"/>
    </row>
    <row r="320" spans="50:51" x14ac:dyDescent="0.35">
      <c r="AX320" s="109"/>
      <c r="AY320" s="109"/>
    </row>
    <row r="321" spans="50:51" x14ac:dyDescent="0.35">
      <c r="AX321" s="109"/>
      <c r="AY321" s="109"/>
    </row>
    <row r="322" spans="50:51" x14ac:dyDescent="0.35">
      <c r="AX322" s="109"/>
      <c r="AY322" s="109"/>
    </row>
    <row r="323" spans="50:51" x14ac:dyDescent="0.35">
      <c r="AX323" s="109"/>
      <c r="AY323" s="109"/>
    </row>
    <row r="324" spans="50:51" x14ac:dyDescent="0.35">
      <c r="AX324" s="109"/>
      <c r="AY324" s="109"/>
    </row>
    <row r="325" spans="50:51" x14ac:dyDescent="0.35">
      <c r="AX325" s="109"/>
      <c r="AY325" s="109"/>
    </row>
    <row r="326" spans="50:51" x14ac:dyDescent="0.35">
      <c r="AX326" s="109"/>
      <c r="AY326" s="109"/>
    </row>
    <row r="327" spans="50:51" x14ac:dyDescent="0.35">
      <c r="AX327" s="109"/>
      <c r="AY327" s="109"/>
    </row>
    <row r="328" spans="50:51" x14ac:dyDescent="0.35">
      <c r="AX328" s="109"/>
      <c r="AY328" s="109"/>
    </row>
    <row r="329" spans="50:51" x14ac:dyDescent="0.35">
      <c r="AX329" s="109"/>
      <c r="AY329" s="109"/>
    </row>
    <row r="330" spans="50:51" x14ac:dyDescent="0.35">
      <c r="AX330" s="109"/>
      <c r="AY330" s="109"/>
    </row>
    <row r="331" spans="50:51" x14ac:dyDescent="0.35">
      <c r="AX331" s="109"/>
      <c r="AY331" s="109"/>
    </row>
    <row r="332" spans="50:51" x14ac:dyDescent="0.35">
      <c r="AX332" s="109"/>
      <c r="AY332" s="109"/>
    </row>
    <row r="333" spans="50:51" x14ac:dyDescent="0.35">
      <c r="AX333" s="109"/>
      <c r="AY333" s="109"/>
    </row>
    <row r="334" spans="50:51" x14ac:dyDescent="0.35">
      <c r="AX334" s="109"/>
      <c r="AY334" s="109"/>
    </row>
    <row r="335" spans="50:51" x14ac:dyDescent="0.35">
      <c r="AX335" s="109"/>
      <c r="AY335" s="109"/>
    </row>
    <row r="336" spans="50:51" x14ac:dyDescent="0.35">
      <c r="AX336" s="109"/>
      <c r="AY336" s="109"/>
    </row>
    <row r="337" spans="50:51" x14ac:dyDescent="0.35">
      <c r="AX337" s="109"/>
      <c r="AY337" s="109"/>
    </row>
    <row r="338" spans="50:51" x14ac:dyDescent="0.35">
      <c r="AX338" s="109"/>
      <c r="AY338" s="109"/>
    </row>
    <row r="339" spans="50:51" x14ac:dyDescent="0.35">
      <c r="AX339" s="109"/>
      <c r="AY339" s="109"/>
    </row>
    <row r="340" spans="50:51" x14ac:dyDescent="0.35">
      <c r="AX340" s="109"/>
      <c r="AY340" s="109"/>
    </row>
    <row r="341" spans="50:51" x14ac:dyDescent="0.35">
      <c r="AX341" s="109"/>
      <c r="AY341" s="109"/>
    </row>
    <row r="342" spans="50:51" x14ac:dyDescent="0.35">
      <c r="AX342" s="109"/>
      <c r="AY342" s="109"/>
    </row>
    <row r="343" spans="50:51" x14ac:dyDescent="0.35">
      <c r="AX343" s="109"/>
      <c r="AY343" s="109"/>
    </row>
    <row r="344" spans="50:51" x14ac:dyDescent="0.35">
      <c r="AX344" s="109"/>
      <c r="AY344" s="109"/>
    </row>
    <row r="345" spans="50:51" x14ac:dyDescent="0.35">
      <c r="AX345" s="109"/>
      <c r="AY345" s="109"/>
    </row>
    <row r="346" spans="50:51" x14ac:dyDescent="0.35">
      <c r="AX346" s="109"/>
      <c r="AY346" s="109"/>
    </row>
    <row r="347" spans="50:51" x14ac:dyDescent="0.35">
      <c r="AX347" s="109"/>
      <c r="AY347" s="109"/>
    </row>
    <row r="348" spans="50:51" x14ac:dyDescent="0.35">
      <c r="AX348" s="109"/>
      <c r="AY348" s="109"/>
    </row>
    <row r="349" spans="50:51" x14ac:dyDescent="0.35">
      <c r="AX349" s="109"/>
      <c r="AY349" s="109"/>
    </row>
    <row r="350" spans="50:51" x14ac:dyDescent="0.35">
      <c r="AX350" s="109"/>
      <c r="AY350" s="109"/>
    </row>
    <row r="351" spans="50:51" x14ac:dyDescent="0.35">
      <c r="AX351" s="109"/>
      <c r="AY351" s="109"/>
    </row>
    <row r="352" spans="50:51" x14ac:dyDescent="0.35">
      <c r="AX352" s="109"/>
      <c r="AY352" s="109"/>
    </row>
    <row r="353" spans="50:51" x14ac:dyDescent="0.35">
      <c r="AX353" s="109"/>
      <c r="AY353" s="109"/>
    </row>
    <row r="354" spans="50:51" x14ac:dyDescent="0.35">
      <c r="AX354" s="109"/>
      <c r="AY354" s="109"/>
    </row>
    <row r="355" spans="50:51" x14ac:dyDescent="0.35">
      <c r="AX355" s="109"/>
      <c r="AY355" s="109"/>
    </row>
    <row r="356" spans="50:51" x14ac:dyDescent="0.35">
      <c r="AX356" s="109"/>
      <c r="AY356" s="109"/>
    </row>
    <row r="357" spans="50:51" x14ac:dyDescent="0.35">
      <c r="AX357" s="109"/>
      <c r="AY357" s="109"/>
    </row>
    <row r="358" spans="50:51" x14ac:dyDescent="0.35">
      <c r="AX358" s="109"/>
      <c r="AY358" s="109"/>
    </row>
    <row r="359" spans="50:51" x14ac:dyDescent="0.35">
      <c r="AX359" s="109"/>
      <c r="AY359" s="109"/>
    </row>
    <row r="360" spans="50:51" x14ac:dyDescent="0.35">
      <c r="AX360" s="109"/>
      <c r="AY360" s="109"/>
    </row>
    <row r="361" spans="50:51" x14ac:dyDescent="0.35">
      <c r="AX361" s="109"/>
      <c r="AY361" s="109"/>
    </row>
    <row r="362" spans="50:51" x14ac:dyDescent="0.35">
      <c r="AX362" s="109"/>
      <c r="AY362" s="109"/>
    </row>
    <row r="363" spans="50:51" x14ac:dyDescent="0.35">
      <c r="AX363" s="109"/>
      <c r="AY363" s="109"/>
    </row>
    <row r="364" spans="50:51" x14ac:dyDescent="0.35">
      <c r="AX364" s="109"/>
      <c r="AY364" s="109"/>
    </row>
    <row r="365" spans="50:51" x14ac:dyDescent="0.35">
      <c r="AX365" s="109"/>
      <c r="AY365" s="109"/>
    </row>
    <row r="366" spans="50:51" x14ac:dyDescent="0.35">
      <c r="AX366" s="109"/>
      <c r="AY366" s="109"/>
    </row>
    <row r="367" spans="50:51" x14ac:dyDescent="0.35">
      <c r="AX367" s="109"/>
      <c r="AY367" s="109"/>
    </row>
    <row r="368" spans="50:51" x14ac:dyDescent="0.35">
      <c r="AX368" s="109"/>
      <c r="AY368" s="109"/>
    </row>
    <row r="369" spans="50:51" x14ac:dyDescent="0.35">
      <c r="AX369" s="109"/>
      <c r="AY369" s="109"/>
    </row>
    <row r="370" spans="50:51" x14ac:dyDescent="0.35">
      <c r="AX370" s="109"/>
      <c r="AY370" s="109"/>
    </row>
    <row r="371" spans="50:51" x14ac:dyDescent="0.35">
      <c r="AX371" s="109"/>
      <c r="AY371" s="109"/>
    </row>
    <row r="372" spans="50:51" x14ac:dyDescent="0.35">
      <c r="AX372" s="109"/>
      <c r="AY372" s="109"/>
    </row>
    <row r="373" spans="50:51" x14ac:dyDescent="0.35">
      <c r="AX373" s="109"/>
      <c r="AY373" s="109"/>
    </row>
    <row r="374" spans="50:51" x14ac:dyDescent="0.35">
      <c r="AX374" s="109"/>
      <c r="AY374" s="109"/>
    </row>
    <row r="375" spans="50:51" x14ac:dyDescent="0.35">
      <c r="AX375" s="109"/>
      <c r="AY375" s="109"/>
    </row>
    <row r="376" spans="50:51" x14ac:dyDescent="0.35">
      <c r="AX376" s="109"/>
      <c r="AY376" s="109"/>
    </row>
    <row r="377" spans="50:51" x14ac:dyDescent="0.35">
      <c r="AX377" s="109"/>
      <c r="AY377" s="109"/>
    </row>
    <row r="378" spans="50:51" x14ac:dyDescent="0.35">
      <c r="AX378" s="109"/>
      <c r="AY378" s="109"/>
    </row>
    <row r="379" spans="50:51" x14ac:dyDescent="0.35">
      <c r="AX379" s="109"/>
      <c r="AY379" s="109"/>
    </row>
    <row r="380" spans="50:51" x14ac:dyDescent="0.35">
      <c r="AX380" s="109"/>
      <c r="AY380" s="109"/>
    </row>
    <row r="381" spans="50:51" x14ac:dyDescent="0.35">
      <c r="AX381" s="109"/>
      <c r="AY381" s="109"/>
    </row>
    <row r="382" spans="50:51" x14ac:dyDescent="0.35">
      <c r="AX382" s="109"/>
      <c r="AY382" s="109"/>
    </row>
    <row r="383" spans="50:51" x14ac:dyDescent="0.35">
      <c r="AX383" s="109"/>
      <c r="AY383" s="109"/>
    </row>
    <row r="384" spans="50:51" x14ac:dyDescent="0.35">
      <c r="AX384" s="109"/>
      <c r="AY384" s="109"/>
    </row>
    <row r="385" spans="50:51" x14ac:dyDescent="0.35">
      <c r="AX385" s="109"/>
      <c r="AY385" s="109"/>
    </row>
    <row r="386" spans="50:51" x14ac:dyDescent="0.35">
      <c r="AX386" s="109"/>
      <c r="AY386" s="109"/>
    </row>
    <row r="387" spans="50:51" x14ac:dyDescent="0.35">
      <c r="AX387" s="109"/>
      <c r="AY387" s="109"/>
    </row>
    <row r="388" spans="50:51" x14ac:dyDescent="0.35">
      <c r="AX388" s="109"/>
      <c r="AY388" s="109"/>
    </row>
    <row r="389" spans="50:51" x14ac:dyDescent="0.35">
      <c r="AX389" s="109"/>
      <c r="AY389" s="109"/>
    </row>
    <row r="390" spans="50:51" x14ac:dyDescent="0.35">
      <c r="AX390" s="109"/>
      <c r="AY390" s="109"/>
    </row>
    <row r="391" spans="50:51" x14ac:dyDescent="0.35">
      <c r="AX391" s="109"/>
      <c r="AY391" s="109"/>
    </row>
    <row r="392" spans="50:51" x14ac:dyDescent="0.35">
      <c r="AX392" s="109"/>
      <c r="AY392" s="109"/>
    </row>
    <row r="393" spans="50:51" x14ac:dyDescent="0.35">
      <c r="AX393" s="109"/>
      <c r="AY393" s="109"/>
    </row>
    <row r="394" spans="50:51" x14ac:dyDescent="0.35">
      <c r="AX394" s="109"/>
      <c r="AY394" s="109"/>
    </row>
    <row r="395" spans="50:51" x14ac:dyDescent="0.35">
      <c r="AX395" s="109"/>
      <c r="AY395" s="109"/>
    </row>
    <row r="396" spans="50:51" x14ac:dyDescent="0.35">
      <c r="AX396" s="109"/>
      <c r="AY396" s="109"/>
    </row>
    <row r="397" spans="50:51" x14ac:dyDescent="0.35">
      <c r="AX397" s="109"/>
      <c r="AY397" s="109"/>
    </row>
    <row r="398" spans="50:51" x14ac:dyDescent="0.35">
      <c r="AX398" s="109"/>
      <c r="AY398" s="109"/>
    </row>
    <row r="399" spans="50:51" x14ac:dyDescent="0.35">
      <c r="AX399" s="109"/>
      <c r="AY399" s="109"/>
    </row>
    <row r="400" spans="50:51" x14ac:dyDescent="0.35">
      <c r="AX400" s="109"/>
      <c r="AY400" s="109"/>
    </row>
    <row r="401" spans="50:51" x14ac:dyDescent="0.35">
      <c r="AX401" s="109"/>
      <c r="AY401" s="109"/>
    </row>
    <row r="402" spans="50:51" x14ac:dyDescent="0.35">
      <c r="AX402" s="109"/>
      <c r="AY402" s="109"/>
    </row>
    <row r="403" spans="50:51" x14ac:dyDescent="0.35">
      <c r="AX403" s="109"/>
      <c r="AY403" s="109"/>
    </row>
    <row r="404" spans="50:51" x14ac:dyDescent="0.35">
      <c r="AX404" s="109"/>
      <c r="AY404" s="109"/>
    </row>
    <row r="405" spans="50:51" x14ac:dyDescent="0.35">
      <c r="AX405" s="109"/>
      <c r="AY405" s="109"/>
    </row>
    <row r="406" spans="50:51" x14ac:dyDescent="0.35">
      <c r="AX406" s="109"/>
      <c r="AY406" s="109"/>
    </row>
    <row r="407" spans="50:51" x14ac:dyDescent="0.35">
      <c r="AX407" s="109"/>
      <c r="AY407" s="109"/>
    </row>
    <row r="408" spans="50:51" x14ac:dyDescent="0.35">
      <c r="AX408" s="109"/>
      <c r="AY408" s="109"/>
    </row>
    <row r="409" spans="50:51" x14ac:dyDescent="0.35">
      <c r="AX409" s="109"/>
      <c r="AY409" s="109"/>
    </row>
    <row r="410" spans="50:51" x14ac:dyDescent="0.35">
      <c r="AX410" s="109"/>
      <c r="AY410" s="109"/>
    </row>
    <row r="411" spans="50:51" x14ac:dyDescent="0.35">
      <c r="AX411" s="109"/>
      <c r="AY411" s="109"/>
    </row>
    <row r="412" spans="50:51" x14ac:dyDescent="0.35">
      <c r="AX412" s="109"/>
      <c r="AY412" s="109"/>
    </row>
    <row r="413" spans="50:51" x14ac:dyDescent="0.35">
      <c r="AX413" s="109"/>
      <c r="AY413" s="109"/>
    </row>
    <row r="414" spans="50:51" x14ac:dyDescent="0.35">
      <c r="AX414" s="109"/>
      <c r="AY414" s="109"/>
    </row>
    <row r="415" spans="50:51" x14ac:dyDescent="0.35">
      <c r="AX415" s="109"/>
      <c r="AY415" s="109"/>
    </row>
    <row r="416" spans="50:51" x14ac:dyDescent="0.35">
      <c r="AX416" s="109"/>
      <c r="AY416" s="109"/>
    </row>
    <row r="417" spans="50:51" x14ac:dyDescent="0.35">
      <c r="AX417" s="109"/>
      <c r="AY417" s="109"/>
    </row>
    <row r="418" spans="50:51" x14ac:dyDescent="0.35">
      <c r="AX418" s="109"/>
      <c r="AY418" s="109"/>
    </row>
    <row r="419" spans="50:51" x14ac:dyDescent="0.35">
      <c r="AX419" s="109"/>
      <c r="AY419" s="109"/>
    </row>
    <row r="420" spans="50:51" x14ac:dyDescent="0.35">
      <c r="AX420" s="109"/>
      <c r="AY420" s="109"/>
    </row>
    <row r="421" spans="50:51" x14ac:dyDescent="0.35">
      <c r="AX421" s="109"/>
      <c r="AY421" s="109"/>
    </row>
    <row r="422" spans="50:51" x14ac:dyDescent="0.35">
      <c r="AX422" s="109"/>
      <c r="AY422" s="109"/>
    </row>
    <row r="423" spans="50:51" x14ac:dyDescent="0.35">
      <c r="AX423" s="109"/>
      <c r="AY423" s="109"/>
    </row>
    <row r="424" spans="50:51" x14ac:dyDescent="0.35">
      <c r="AX424" s="109"/>
      <c r="AY424" s="109"/>
    </row>
    <row r="425" spans="50:51" x14ac:dyDescent="0.35">
      <c r="AX425" s="109"/>
      <c r="AY425" s="109"/>
    </row>
    <row r="426" spans="50:51" x14ac:dyDescent="0.35">
      <c r="AX426" s="109"/>
      <c r="AY426" s="109"/>
    </row>
    <row r="427" spans="50:51" x14ac:dyDescent="0.35">
      <c r="AX427" s="109"/>
      <c r="AY427" s="109"/>
    </row>
    <row r="428" spans="50:51" x14ac:dyDescent="0.35">
      <c r="AX428" s="109"/>
      <c r="AY428" s="109"/>
    </row>
    <row r="429" spans="50:51" x14ac:dyDescent="0.35">
      <c r="AX429" s="109"/>
      <c r="AY429" s="109"/>
    </row>
    <row r="430" spans="50:51" x14ac:dyDescent="0.35">
      <c r="AX430" s="109"/>
      <c r="AY430" s="109"/>
    </row>
    <row r="431" spans="50:51" x14ac:dyDescent="0.35">
      <c r="AX431" s="109"/>
      <c r="AY431" s="109"/>
    </row>
    <row r="432" spans="50:51" x14ac:dyDescent="0.35">
      <c r="AX432" s="109"/>
      <c r="AY432" s="109"/>
    </row>
    <row r="433" spans="50:51" x14ac:dyDescent="0.35">
      <c r="AX433" s="109"/>
      <c r="AY433" s="109"/>
    </row>
    <row r="434" spans="50:51" x14ac:dyDescent="0.35">
      <c r="AX434" s="109"/>
      <c r="AY434" s="109"/>
    </row>
    <row r="435" spans="50:51" x14ac:dyDescent="0.35">
      <c r="AX435" s="109"/>
      <c r="AY435" s="109"/>
    </row>
    <row r="436" spans="50:51" x14ac:dyDescent="0.35">
      <c r="AX436" s="109"/>
      <c r="AY436" s="109"/>
    </row>
    <row r="437" spans="50:51" x14ac:dyDescent="0.35">
      <c r="AX437" s="109"/>
      <c r="AY437" s="109"/>
    </row>
    <row r="438" spans="50:51" x14ac:dyDescent="0.35">
      <c r="AX438" s="109"/>
      <c r="AY438" s="109"/>
    </row>
    <row r="439" spans="50:51" x14ac:dyDescent="0.35">
      <c r="AX439" s="109"/>
      <c r="AY439" s="109"/>
    </row>
    <row r="440" spans="50:51" x14ac:dyDescent="0.35">
      <c r="AX440" s="109"/>
      <c r="AY440" s="109"/>
    </row>
    <row r="441" spans="50:51" x14ac:dyDescent="0.35">
      <c r="AX441" s="109"/>
      <c r="AY441" s="109"/>
    </row>
    <row r="442" spans="50:51" x14ac:dyDescent="0.35">
      <c r="AX442" s="109"/>
      <c r="AY442" s="109"/>
    </row>
    <row r="443" spans="50:51" x14ac:dyDescent="0.35">
      <c r="AX443" s="109"/>
      <c r="AY443" s="109"/>
    </row>
    <row r="444" spans="50:51" x14ac:dyDescent="0.35">
      <c r="AX444" s="109"/>
      <c r="AY444" s="109"/>
    </row>
    <row r="445" spans="50:51" x14ac:dyDescent="0.35">
      <c r="AX445" s="109"/>
      <c r="AY445" s="109"/>
    </row>
    <row r="446" spans="50:51" x14ac:dyDescent="0.35">
      <c r="AX446" s="109"/>
      <c r="AY446" s="109"/>
    </row>
    <row r="447" spans="50:51" x14ac:dyDescent="0.35">
      <c r="AX447" s="109"/>
      <c r="AY447" s="109"/>
    </row>
    <row r="448" spans="50:51" x14ac:dyDescent="0.35">
      <c r="AX448" s="109"/>
      <c r="AY448" s="109"/>
    </row>
    <row r="449" spans="50:51" x14ac:dyDescent="0.35">
      <c r="AX449" s="109"/>
      <c r="AY449" s="109"/>
    </row>
    <row r="450" spans="50:51" x14ac:dyDescent="0.35">
      <c r="AX450" s="109"/>
      <c r="AY450" s="109"/>
    </row>
    <row r="451" spans="50:51" x14ac:dyDescent="0.35">
      <c r="AX451" s="109"/>
      <c r="AY451" s="109"/>
    </row>
    <row r="452" spans="50:51" x14ac:dyDescent="0.35">
      <c r="AX452" s="109"/>
      <c r="AY452" s="109"/>
    </row>
    <row r="453" spans="50:51" x14ac:dyDescent="0.35">
      <c r="AX453" s="109"/>
      <c r="AY453" s="109"/>
    </row>
    <row r="454" spans="50:51" x14ac:dyDescent="0.35">
      <c r="AX454" s="109"/>
      <c r="AY454" s="109"/>
    </row>
    <row r="455" spans="50:51" x14ac:dyDescent="0.35">
      <c r="AX455" s="109"/>
      <c r="AY455" s="109"/>
    </row>
    <row r="456" spans="50:51" x14ac:dyDescent="0.35">
      <c r="AX456" s="109"/>
      <c r="AY456" s="109"/>
    </row>
    <row r="457" spans="50:51" x14ac:dyDescent="0.35">
      <c r="AX457" s="109"/>
      <c r="AY457" s="109"/>
    </row>
    <row r="458" spans="50:51" x14ac:dyDescent="0.35">
      <c r="AX458" s="109"/>
      <c r="AY458" s="109"/>
    </row>
    <row r="459" spans="50:51" x14ac:dyDescent="0.35">
      <c r="AX459" s="109"/>
      <c r="AY459" s="109"/>
    </row>
    <row r="460" spans="50:51" x14ac:dyDescent="0.35">
      <c r="AX460" s="109"/>
      <c r="AY460" s="109"/>
    </row>
    <row r="461" spans="50:51" x14ac:dyDescent="0.35">
      <c r="AX461" s="109"/>
      <c r="AY461" s="109"/>
    </row>
    <row r="462" spans="50:51" x14ac:dyDescent="0.35">
      <c r="AX462" s="109"/>
      <c r="AY462" s="109"/>
    </row>
    <row r="463" spans="50:51" x14ac:dyDescent="0.35">
      <c r="AX463" s="109"/>
      <c r="AY463" s="109"/>
    </row>
    <row r="464" spans="50:51" x14ac:dyDescent="0.35">
      <c r="AX464" s="109"/>
      <c r="AY464" s="109"/>
    </row>
    <row r="465" spans="50:51" x14ac:dyDescent="0.35">
      <c r="AX465" s="109"/>
      <c r="AY465" s="109"/>
    </row>
    <row r="466" spans="50:51" x14ac:dyDescent="0.35">
      <c r="AX466" s="109"/>
      <c r="AY466" s="109"/>
    </row>
    <row r="467" spans="50:51" x14ac:dyDescent="0.35">
      <c r="AX467" s="109"/>
      <c r="AY467" s="109"/>
    </row>
    <row r="468" spans="50:51" x14ac:dyDescent="0.35">
      <c r="AX468" s="109"/>
      <c r="AY468" s="109"/>
    </row>
    <row r="469" spans="50:51" x14ac:dyDescent="0.35">
      <c r="AX469" s="109"/>
      <c r="AY469" s="109"/>
    </row>
    <row r="470" spans="50:51" x14ac:dyDescent="0.35">
      <c r="AX470" s="109"/>
      <c r="AY470" s="109"/>
    </row>
    <row r="471" spans="50:51" x14ac:dyDescent="0.35">
      <c r="AX471" s="109"/>
      <c r="AY471" s="109"/>
    </row>
    <row r="472" spans="50:51" x14ac:dyDescent="0.35">
      <c r="AX472" s="109"/>
      <c r="AY472" s="109"/>
    </row>
    <row r="473" spans="50:51" x14ac:dyDescent="0.35">
      <c r="AX473" s="109"/>
      <c r="AY473" s="109"/>
    </row>
    <row r="474" spans="50:51" x14ac:dyDescent="0.35">
      <c r="AX474" s="109"/>
      <c r="AY474" s="109"/>
    </row>
    <row r="475" spans="50:51" x14ac:dyDescent="0.35">
      <c r="AX475" s="109"/>
      <c r="AY475" s="109"/>
    </row>
    <row r="476" spans="50:51" x14ac:dyDescent="0.35">
      <c r="AX476" s="109"/>
      <c r="AY476" s="109"/>
    </row>
    <row r="477" spans="50:51" x14ac:dyDescent="0.35">
      <c r="AX477" s="109"/>
      <c r="AY477" s="109"/>
    </row>
    <row r="478" spans="50:51" x14ac:dyDescent="0.35">
      <c r="AX478" s="109"/>
      <c r="AY478" s="109"/>
    </row>
    <row r="479" spans="50:51" x14ac:dyDescent="0.35">
      <c r="AX479" s="109"/>
      <c r="AY479" s="109"/>
    </row>
    <row r="480" spans="50:51" x14ac:dyDescent="0.35">
      <c r="AX480" s="109"/>
      <c r="AY480" s="109"/>
    </row>
    <row r="481" spans="50:51" x14ac:dyDescent="0.35">
      <c r="AX481" s="109"/>
      <c r="AY481" s="109"/>
    </row>
    <row r="482" spans="50:51" x14ac:dyDescent="0.35">
      <c r="AX482" s="109"/>
      <c r="AY482" s="109"/>
    </row>
    <row r="483" spans="50:51" x14ac:dyDescent="0.35">
      <c r="AX483" s="109"/>
      <c r="AY483" s="109"/>
    </row>
    <row r="484" spans="50:51" x14ac:dyDescent="0.35">
      <c r="AX484" s="109"/>
      <c r="AY484" s="109"/>
    </row>
    <row r="485" spans="50:51" x14ac:dyDescent="0.35">
      <c r="AX485" s="109"/>
      <c r="AY485" s="109"/>
    </row>
    <row r="486" spans="50:51" x14ac:dyDescent="0.35">
      <c r="AX486" s="109"/>
      <c r="AY486" s="109"/>
    </row>
    <row r="487" spans="50:51" x14ac:dyDescent="0.35">
      <c r="AX487" s="109"/>
      <c r="AY487" s="109"/>
    </row>
    <row r="488" spans="50:51" x14ac:dyDescent="0.35">
      <c r="AX488" s="109"/>
      <c r="AY488" s="109"/>
    </row>
    <row r="489" spans="50:51" x14ac:dyDescent="0.35">
      <c r="AX489" s="109"/>
      <c r="AY489" s="109"/>
    </row>
    <row r="490" spans="50:51" x14ac:dyDescent="0.35">
      <c r="AX490" s="109"/>
      <c r="AY490" s="109"/>
    </row>
    <row r="491" spans="50:51" x14ac:dyDescent="0.35">
      <c r="AX491" s="109"/>
      <c r="AY491" s="109"/>
    </row>
    <row r="492" spans="50:51" x14ac:dyDescent="0.35">
      <c r="AX492" s="109"/>
      <c r="AY492" s="109"/>
    </row>
    <row r="493" spans="50:51" x14ac:dyDescent="0.35">
      <c r="AX493" s="109"/>
      <c r="AY493" s="109"/>
    </row>
    <row r="494" spans="50:51" x14ac:dyDescent="0.35">
      <c r="AX494" s="109"/>
      <c r="AY494" s="109"/>
    </row>
    <row r="495" spans="50:51" x14ac:dyDescent="0.35">
      <c r="AX495" s="109"/>
      <c r="AY495" s="109"/>
    </row>
    <row r="496" spans="50:51" x14ac:dyDescent="0.35">
      <c r="AX496" s="109"/>
      <c r="AY496" s="109"/>
    </row>
    <row r="497" spans="50:51" x14ac:dyDescent="0.35">
      <c r="AX497" s="109"/>
      <c r="AY497" s="109"/>
    </row>
    <row r="498" spans="50:51" x14ac:dyDescent="0.35">
      <c r="AX498" s="109"/>
      <c r="AY498" s="109"/>
    </row>
    <row r="499" spans="50:51" x14ac:dyDescent="0.35">
      <c r="AX499" s="109"/>
      <c r="AY499" s="109"/>
    </row>
    <row r="500" spans="50:51" x14ac:dyDescent="0.35">
      <c r="AX500" s="109"/>
      <c r="AY500" s="109"/>
    </row>
    <row r="501" spans="50:51" x14ac:dyDescent="0.35">
      <c r="AX501" s="109"/>
      <c r="AY501" s="109"/>
    </row>
    <row r="502" spans="50:51" x14ac:dyDescent="0.35">
      <c r="AX502" s="109"/>
      <c r="AY502" s="109"/>
    </row>
    <row r="503" spans="50:51" x14ac:dyDescent="0.35">
      <c r="AX503" s="109"/>
      <c r="AY503" s="109"/>
    </row>
    <row r="504" spans="50:51" x14ac:dyDescent="0.35">
      <c r="AX504" s="109"/>
      <c r="AY504" s="109"/>
    </row>
    <row r="505" spans="50:51" x14ac:dyDescent="0.35">
      <c r="AX505" s="109"/>
      <c r="AY505" s="109"/>
    </row>
    <row r="506" spans="50:51" x14ac:dyDescent="0.35">
      <c r="AX506" s="109"/>
      <c r="AY506" s="109"/>
    </row>
    <row r="507" spans="50:51" x14ac:dyDescent="0.35">
      <c r="AX507" s="109"/>
      <c r="AY507" s="109"/>
    </row>
    <row r="508" spans="50:51" x14ac:dyDescent="0.35">
      <c r="AX508" s="109"/>
      <c r="AY508" s="109"/>
    </row>
    <row r="509" spans="50:51" x14ac:dyDescent="0.35">
      <c r="AX509" s="109"/>
      <c r="AY509" s="109"/>
    </row>
    <row r="510" spans="50:51" x14ac:dyDescent="0.35">
      <c r="AX510" s="109"/>
      <c r="AY510" s="109"/>
    </row>
    <row r="511" spans="50:51" x14ac:dyDescent="0.35">
      <c r="AX511" s="109"/>
      <c r="AY511" s="109"/>
    </row>
    <row r="512" spans="50:51" x14ac:dyDescent="0.35">
      <c r="AX512" s="109"/>
      <c r="AY512" s="109"/>
    </row>
    <row r="513" spans="50:51" x14ac:dyDescent="0.35">
      <c r="AX513" s="109"/>
      <c r="AY513" s="109"/>
    </row>
    <row r="514" spans="50:51" x14ac:dyDescent="0.35">
      <c r="AX514" s="109"/>
      <c r="AY514" s="109"/>
    </row>
    <row r="515" spans="50:51" x14ac:dyDescent="0.35">
      <c r="AX515" s="109"/>
      <c r="AY515" s="109"/>
    </row>
    <row r="516" spans="50:51" x14ac:dyDescent="0.35">
      <c r="AX516" s="109"/>
      <c r="AY516" s="109"/>
    </row>
    <row r="517" spans="50:51" x14ac:dyDescent="0.35">
      <c r="AX517" s="109"/>
      <c r="AY517" s="109"/>
    </row>
    <row r="518" spans="50:51" x14ac:dyDescent="0.35">
      <c r="AX518" s="109"/>
      <c r="AY518" s="109"/>
    </row>
    <row r="519" spans="50:51" x14ac:dyDescent="0.35">
      <c r="AX519" s="109"/>
      <c r="AY519" s="109"/>
    </row>
    <row r="520" spans="50:51" x14ac:dyDescent="0.35">
      <c r="AX520" s="109"/>
      <c r="AY520" s="109"/>
    </row>
    <row r="521" spans="50:51" x14ac:dyDescent="0.35">
      <c r="AX521" s="109"/>
      <c r="AY521" s="109"/>
    </row>
    <row r="522" spans="50:51" x14ac:dyDescent="0.35">
      <c r="AX522" s="109"/>
      <c r="AY522" s="109"/>
    </row>
    <row r="523" spans="50:51" x14ac:dyDescent="0.35">
      <c r="AX523" s="109"/>
      <c r="AY523" s="109"/>
    </row>
    <row r="524" spans="50:51" x14ac:dyDescent="0.35">
      <c r="AX524" s="109"/>
      <c r="AY524" s="109"/>
    </row>
    <row r="525" spans="50:51" x14ac:dyDescent="0.35">
      <c r="AX525" s="109"/>
      <c r="AY525" s="109"/>
    </row>
    <row r="526" spans="50:51" x14ac:dyDescent="0.35">
      <c r="AX526" s="109"/>
      <c r="AY526" s="109"/>
    </row>
    <row r="527" spans="50:51" x14ac:dyDescent="0.35">
      <c r="AX527" s="109"/>
      <c r="AY527" s="109"/>
    </row>
    <row r="528" spans="50:51" x14ac:dyDescent="0.35">
      <c r="AX528" s="109"/>
      <c r="AY528" s="109"/>
    </row>
    <row r="529" spans="50:51" x14ac:dyDescent="0.35">
      <c r="AX529" s="109"/>
      <c r="AY529" s="109"/>
    </row>
    <row r="530" spans="50:51" x14ac:dyDescent="0.35">
      <c r="AX530" s="109"/>
      <c r="AY530" s="109"/>
    </row>
    <row r="531" spans="50:51" x14ac:dyDescent="0.35">
      <c r="AX531" s="109"/>
      <c r="AY531" s="109"/>
    </row>
    <row r="532" spans="50:51" x14ac:dyDescent="0.35">
      <c r="AX532" s="109"/>
      <c r="AY532" s="109"/>
    </row>
    <row r="533" spans="50:51" x14ac:dyDescent="0.35">
      <c r="AX533" s="109"/>
      <c r="AY533" s="109"/>
    </row>
    <row r="534" spans="50:51" x14ac:dyDescent="0.35">
      <c r="AX534" s="109"/>
      <c r="AY534" s="109"/>
    </row>
    <row r="535" spans="50:51" x14ac:dyDescent="0.35">
      <c r="AX535" s="109"/>
      <c r="AY535" s="109"/>
    </row>
    <row r="536" spans="50:51" x14ac:dyDescent="0.35">
      <c r="AX536" s="109"/>
      <c r="AY536" s="109"/>
    </row>
    <row r="537" spans="50:51" x14ac:dyDescent="0.35">
      <c r="AX537" s="109"/>
      <c r="AY537" s="109"/>
    </row>
    <row r="538" spans="50:51" x14ac:dyDescent="0.35">
      <c r="AX538" s="109"/>
      <c r="AY538" s="109"/>
    </row>
    <row r="539" spans="50:51" x14ac:dyDescent="0.35">
      <c r="AX539" s="109"/>
      <c r="AY539" s="109"/>
    </row>
    <row r="540" spans="50:51" x14ac:dyDescent="0.35">
      <c r="AX540" s="109"/>
      <c r="AY540" s="109"/>
    </row>
    <row r="541" spans="50:51" x14ac:dyDescent="0.35">
      <c r="AX541" s="109"/>
      <c r="AY541" s="109"/>
    </row>
    <row r="542" spans="50:51" x14ac:dyDescent="0.35">
      <c r="AX542" s="109"/>
      <c r="AY542" s="109"/>
    </row>
    <row r="543" spans="50:51" x14ac:dyDescent="0.35">
      <c r="AX543" s="109"/>
      <c r="AY543" s="109"/>
    </row>
    <row r="544" spans="50:51" x14ac:dyDescent="0.35">
      <c r="AX544" s="109"/>
      <c r="AY544" s="109"/>
    </row>
    <row r="545" spans="50:51" x14ac:dyDescent="0.35">
      <c r="AX545" s="109"/>
      <c r="AY545" s="109"/>
    </row>
    <row r="546" spans="50:51" x14ac:dyDescent="0.35">
      <c r="AX546" s="109"/>
      <c r="AY546" s="109"/>
    </row>
    <row r="547" spans="50:51" x14ac:dyDescent="0.35">
      <c r="AX547" s="109"/>
      <c r="AY547" s="109"/>
    </row>
    <row r="548" spans="50:51" x14ac:dyDescent="0.35">
      <c r="AX548" s="109"/>
      <c r="AY548" s="109"/>
    </row>
    <row r="549" spans="50:51" x14ac:dyDescent="0.35">
      <c r="AX549" s="109"/>
      <c r="AY549" s="109"/>
    </row>
    <row r="550" spans="50:51" x14ac:dyDescent="0.35">
      <c r="AX550" s="109"/>
      <c r="AY550" s="109"/>
    </row>
    <row r="551" spans="50:51" x14ac:dyDescent="0.35">
      <c r="AX551" s="109"/>
      <c r="AY551" s="109"/>
    </row>
    <row r="552" spans="50:51" x14ac:dyDescent="0.35">
      <c r="AX552" s="109"/>
      <c r="AY552" s="109"/>
    </row>
    <row r="553" spans="50:51" x14ac:dyDescent="0.35">
      <c r="AX553" s="109"/>
      <c r="AY553" s="109"/>
    </row>
    <row r="554" spans="50:51" x14ac:dyDescent="0.35">
      <c r="AX554" s="109"/>
      <c r="AY554" s="109"/>
    </row>
    <row r="555" spans="50:51" x14ac:dyDescent="0.35">
      <c r="AX555" s="109"/>
      <c r="AY555" s="109"/>
    </row>
    <row r="556" spans="50:51" x14ac:dyDescent="0.35">
      <c r="AX556" s="109"/>
      <c r="AY556" s="109"/>
    </row>
    <row r="557" spans="50:51" x14ac:dyDescent="0.35">
      <c r="AX557" s="109"/>
      <c r="AY557" s="109"/>
    </row>
    <row r="558" spans="50:51" x14ac:dyDescent="0.35">
      <c r="AX558" s="109"/>
      <c r="AY558" s="109"/>
    </row>
    <row r="559" spans="50:51" x14ac:dyDescent="0.35">
      <c r="AX559" s="109"/>
      <c r="AY559" s="109"/>
    </row>
    <row r="560" spans="50:51" x14ac:dyDescent="0.35">
      <c r="AX560" s="109"/>
      <c r="AY560" s="109"/>
    </row>
    <row r="561" spans="50:51" x14ac:dyDescent="0.35">
      <c r="AX561" s="109"/>
      <c r="AY561" s="109"/>
    </row>
    <row r="562" spans="50:51" x14ac:dyDescent="0.35">
      <c r="AX562" s="109"/>
      <c r="AY562" s="109"/>
    </row>
    <row r="563" spans="50:51" x14ac:dyDescent="0.35">
      <c r="AX563" s="109"/>
      <c r="AY563" s="109"/>
    </row>
    <row r="564" spans="50:51" x14ac:dyDescent="0.35">
      <c r="AX564" s="109"/>
      <c r="AY564" s="109"/>
    </row>
    <row r="565" spans="50:51" x14ac:dyDescent="0.35">
      <c r="AX565" s="109"/>
      <c r="AY565" s="109"/>
    </row>
    <row r="566" spans="50:51" x14ac:dyDescent="0.35">
      <c r="AX566" s="109"/>
      <c r="AY566" s="109"/>
    </row>
    <row r="567" spans="50:51" x14ac:dyDescent="0.35">
      <c r="AX567" s="109"/>
      <c r="AY567" s="109"/>
    </row>
    <row r="568" spans="50:51" x14ac:dyDescent="0.35">
      <c r="AX568" s="109"/>
      <c r="AY568" s="109"/>
    </row>
    <row r="569" spans="50:51" x14ac:dyDescent="0.35">
      <c r="AX569" s="109"/>
      <c r="AY569" s="109"/>
    </row>
    <row r="570" spans="50:51" x14ac:dyDescent="0.35">
      <c r="AX570" s="109"/>
      <c r="AY570" s="109"/>
    </row>
    <row r="571" spans="50:51" x14ac:dyDescent="0.35">
      <c r="AX571" s="109"/>
      <c r="AY571" s="109"/>
    </row>
    <row r="572" spans="50:51" x14ac:dyDescent="0.35">
      <c r="AX572" s="109"/>
      <c r="AY572" s="109"/>
    </row>
    <row r="573" spans="50:51" x14ac:dyDescent="0.35">
      <c r="AX573" s="109"/>
      <c r="AY573" s="109"/>
    </row>
    <row r="574" spans="50:51" x14ac:dyDescent="0.35">
      <c r="AX574" s="109"/>
      <c r="AY574" s="109"/>
    </row>
    <row r="575" spans="50:51" x14ac:dyDescent="0.35">
      <c r="AX575" s="109"/>
      <c r="AY575" s="109"/>
    </row>
    <row r="576" spans="50:51" x14ac:dyDescent="0.35">
      <c r="AX576" s="109"/>
      <c r="AY576" s="109"/>
    </row>
    <row r="577" spans="50:51" x14ac:dyDescent="0.35">
      <c r="AX577" s="109"/>
      <c r="AY577" s="109"/>
    </row>
    <row r="578" spans="50:51" x14ac:dyDescent="0.35">
      <c r="AX578" s="109"/>
      <c r="AY578" s="109"/>
    </row>
    <row r="579" spans="50:51" x14ac:dyDescent="0.35">
      <c r="AX579" s="109"/>
      <c r="AY579" s="109"/>
    </row>
    <row r="580" spans="50:51" x14ac:dyDescent="0.35">
      <c r="AX580" s="109"/>
      <c r="AY580" s="109"/>
    </row>
    <row r="581" spans="50:51" x14ac:dyDescent="0.35">
      <c r="AX581" s="109"/>
      <c r="AY581" s="109"/>
    </row>
    <row r="582" spans="50:51" x14ac:dyDescent="0.35">
      <c r="AX582" s="109"/>
      <c r="AY582" s="109"/>
    </row>
    <row r="583" spans="50:51" x14ac:dyDescent="0.35">
      <c r="AX583" s="109"/>
      <c r="AY583" s="109"/>
    </row>
    <row r="584" spans="50:51" x14ac:dyDescent="0.35">
      <c r="AX584" s="109"/>
      <c r="AY584" s="109"/>
    </row>
    <row r="585" spans="50:51" x14ac:dyDescent="0.35">
      <c r="AX585" s="109"/>
      <c r="AY585" s="109"/>
    </row>
    <row r="586" spans="50:51" x14ac:dyDescent="0.35">
      <c r="AX586" s="109"/>
      <c r="AY586" s="109"/>
    </row>
    <row r="587" spans="50:51" x14ac:dyDescent="0.35">
      <c r="AX587" s="109"/>
      <c r="AY587" s="109"/>
    </row>
    <row r="588" spans="50:51" x14ac:dyDescent="0.35">
      <c r="AX588" s="109"/>
      <c r="AY588" s="109"/>
    </row>
    <row r="589" spans="50:51" x14ac:dyDescent="0.35">
      <c r="AX589" s="109"/>
      <c r="AY589" s="109"/>
    </row>
    <row r="590" spans="50:51" x14ac:dyDescent="0.35">
      <c r="AX590" s="109"/>
      <c r="AY590" s="109"/>
    </row>
    <row r="591" spans="50:51" x14ac:dyDescent="0.35">
      <c r="AX591" s="109"/>
      <c r="AY591" s="109"/>
    </row>
    <row r="592" spans="50:51" x14ac:dyDescent="0.35">
      <c r="AX592" s="109"/>
      <c r="AY592" s="109"/>
    </row>
    <row r="593" spans="50:51" x14ac:dyDescent="0.35">
      <c r="AX593" s="109"/>
      <c r="AY593" s="109"/>
    </row>
    <row r="594" spans="50:51" x14ac:dyDescent="0.35">
      <c r="AX594" s="109"/>
      <c r="AY594" s="109"/>
    </row>
    <row r="595" spans="50:51" x14ac:dyDescent="0.35">
      <c r="AX595" s="109"/>
      <c r="AY595" s="109"/>
    </row>
    <row r="596" spans="50:51" x14ac:dyDescent="0.35">
      <c r="AX596" s="109"/>
      <c r="AY596" s="109"/>
    </row>
    <row r="597" spans="50:51" x14ac:dyDescent="0.35">
      <c r="AX597" s="109"/>
      <c r="AY597" s="109"/>
    </row>
    <row r="598" spans="50:51" x14ac:dyDescent="0.35">
      <c r="AX598" s="109"/>
      <c r="AY598" s="109"/>
    </row>
    <row r="599" spans="50:51" x14ac:dyDescent="0.35">
      <c r="AX599" s="109"/>
      <c r="AY599" s="109"/>
    </row>
    <row r="600" spans="50:51" x14ac:dyDescent="0.35">
      <c r="AX600" s="109"/>
      <c r="AY600" s="109"/>
    </row>
    <row r="601" spans="50:51" x14ac:dyDescent="0.35">
      <c r="AX601" s="109"/>
      <c r="AY601" s="109"/>
    </row>
    <row r="602" spans="50:51" x14ac:dyDescent="0.35">
      <c r="AX602" s="109"/>
      <c r="AY602" s="109"/>
    </row>
    <row r="603" spans="50:51" x14ac:dyDescent="0.35">
      <c r="AX603" s="109"/>
      <c r="AY603" s="109"/>
    </row>
    <row r="604" spans="50:51" x14ac:dyDescent="0.35">
      <c r="AX604" s="109"/>
      <c r="AY604" s="109"/>
    </row>
    <row r="605" spans="50:51" x14ac:dyDescent="0.35">
      <c r="AX605" s="109"/>
      <c r="AY605" s="109"/>
    </row>
    <row r="606" spans="50:51" x14ac:dyDescent="0.35">
      <c r="AX606" s="109"/>
      <c r="AY606" s="109"/>
    </row>
    <row r="607" spans="50:51" x14ac:dyDescent="0.35">
      <c r="AX607" s="109"/>
      <c r="AY607" s="109"/>
    </row>
    <row r="608" spans="50:51" x14ac:dyDescent="0.35">
      <c r="AX608" s="109"/>
      <c r="AY608" s="109"/>
    </row>
    <row r="609" spans="50:51" x14ac:dyDescent="0.35">
      <c r="AX609" s="109"/>
      <c r="AY609" s="109"/>
    </row>
    <row r="610" spans="50:51" x14ac:dyDescent="0.35">
      <c r="AX610" s="109"/>
      <c r="AY610" s="109"/>
    </row>
    <row r="611" spans="50:51" x14ac:dyDescent="0.35">
      <c r="AX611" s="109"/>
      <c r="AY611" s="109"/>
    </row>
    <row r="612" spans="50:51" x14ac:dyDescent="0.35">
      <c r="AX612" s="109"/>
      <c r="AY612" s="109"/>
    </row>
    <row r="613" spans="50:51" x14ac:dyDescent="0.35">
      <c r="AX613" s="109"/>
      <c r="AY613" s="109"/>
    </row>
    <row r="614" spans="50:51" x14ac:dyDescent="0.35">
      <c r="AX614" s="109"/>
      <c r="AY614" s="109"/>
    </row>
    <row r="615" spans="50:51" x14ac:dyDescent="0.35">
      <c r="AX615" s="109"/>
      <c r="AY615" s="109"/>
    </row>
    <row r="616" spans="50:51" x14ac:dyDescent="0.35">
      <c r="AX616" s="109"/>
      <c r="AY616" s="109"/>
    </row>
    <row r="617" spans="50:51" x14ac:dyDescent="0.35">
      <c r="AX617" s="109"/>
      <c r="AY617" s="109"/>
    </row>
    <row r="618" spans="50:51" x14ac:dyDescent="0.35">
      <c r="AX618" s="109"/>
      <c r="AY618" s="109"/>
    </row>
    <row r="619" spans="50:51" x14ac:dyDescent="0.35">
      <c r="AX619" s="109"/>
      <c r="AY619" s="109"/>
    </row>
    <row r="620" spans="50:51" x14ac:dyDescent="0.35">
      <c r="AX620" s="109"/>
      <c r="AY620" s="109"/>
    </row>
    <row r="621" spans="50:51" x14ac:dyDescent="0.35">
      <c r="AX621" s="109"/>
      <c r="AY621" s="109"/>
    </row>
    <row r="622" spans="50:51" x14ac:dyDescent="0.35">
      <c r="AX622" s="109"/>
      <c r="AY622" s="109"/>
    </row>
    <row r="623" spans="50:51" x14ac:dyDescent="0.35">
      <c r="AX623" s="109"/>
      <c r="AY623" s="109"/>
    </row>
    <row r="624" spans="50:51" x14ac:dyDescent="0.35">
      <c r="AX624" s="109"/>
      <c r="AY624" s="109"/>
    </row>
    <row r="625" spans="50:51" x14ac:dyDescent="0.35">
      <c r="AX625" s="109"/>
      <c r="AY625" s="109"/>
    </row>
    <row r="626" spans="50:51" x14ac:dyDescent="0.35">
      <c r="AX626" s="109"/>
      <c r="AY626" s="109"/>
    </row>
    <row r="627" spans="50:51" x14ac:dyDescent="0.35">
      <c r="AX627" s="109"/>
      <c r="AY627" s="109"/>
    </row>
    <row r="628" spans="50:51" x14ac:dyDescent="0.35">
      <c r="AX628" s="109"/>
      <c r="AY628" s="109"/>
    </row>
    <row r="629" spans="50:51" x14ac:dyDescent="0.35">
      <c r="AX629" s="109"/>
      <c r="AY629" s="109"/>
    </row>
    <row r="630" spans="50:51" x14ac:dyDescent="0.35">
      <c r="AX630" s="109"/>
      <c r="AY630" s="109"/>
    </row>
    <row r="631" spans="50:51" x14ac:dyDescent="0.35">
      <c r="AX631" s="109"/>
      <c r="AY631" s="109"/>
    </row>
    <row r="632" spans="50:51" x14ac:dyDescent="0.35">
      <c r="AX632" s="109"/>
      <c r="AY632" s="109"/>
    </row>
    <row r="633" spans="50:51" x14ac:dyDescent="0.35">
      <c r="AX633" s="109"/>
      <c r="AY633" s="109"/>
    </row>
    <row r="634" spans="50:51" x14ac:dyDescent="0.35">
      <c r="AX634" s="109"/>
      <c r="AY634" s="109"/>
    </row>
    <row r="635" spans="50:51" x14ac:dyDescent="0.35">
      <c r="AX635" s="109"/>
      <c r="AY635" s="109"/>
    </row>
    <row r="636" spans="50:51" x14ac:dyDescent="0.35">
      <c r="AX636" s="109"/>
      <c r="AY636" s="109"/>
    </row>
    <row r="637" spans="50:51" x14ac:dyDescent="0.35">
      <c r="AX637" s="109"/>
      <c r="AY637" s="109"/>
    </row>
    <row r="638" spans="50:51" x14ac:dyDescent="0.35">
      <c r="AX638" s="109"/>
      <c r="AY638" s="109"/>
    </row>
    <row r="639" spans="50:51" x14ac:dyDescent="0.35">
      <c r="AX639" s="109"/>
      <c r="AY639" s="109"/>
    </row>
    <row r="640" spans="50:51" x14ac:dyDescent="0.35">
      <c r="AX640" s="109"/>
      <c r="AY640" s="109"/>
    </row>
    <row r="641" spans="50:51" x14ac:dyDescent="0.35">
      <c r="AX641" s="109"/>
      <c r="AY641" s="109"/>
    </row>
    <row r="642" spans="50:51" x14ac:dyDescent="0.35">
      <c r="AX642" s="109"/>
      <c r="AY642" s="109"/>
    </row>
    <row r="643" spans="50:51" x14ac:dyDescent="0.35">
      <c r="AX643" s="109"/>
      <c r="AY643" s="109"/>
    </row>
    <row r="644" spans="50:51" x14ac:dyDescent="0.35">
      <c r="AX644" s="109"/>
      <c r="AY644" s="109"/>
    </row>
    <row r="645" spans="50:51" x14ac:dyDescent="0.35">
      <c r="AX645" s="109"/>
      <c r="AY645" s="109"/>
    </row>
    <row r="646" spans="50:51" x14ac:dyDescent="0.35">
      <c r="AX646" s="109"/>
      <c r="AY646" s="109"/>
    </row>
    <row r="647" spans="50:51" x14ac:dyDescent="0.35">
      <c r="AX647" s="109"/>
      <c r="AY647" s="109"/>
    </row>
    <row r="648" spans="50:51" x14ac:dyDescent="0.35">
      <c r="AX648" s="109"/>
      <c r="AY648" s="109"/>
    </row>
    <row r="649" spans="50:51" x14ac:dyDescent="0.35">
      <c r="AX649" s="109"/>
      <c r="AY649" s="109"/>
    </row>
    <row r="650" spans="50:51" x14ac:dyDescent="0.35">
      <c r="AX650" s="109"/>
      <c r="AY650" s="109"/>
    </row>
    <row r="651" spans="50:51" x14ac:dyDescent="0.35">
      <c r="AX651" s="109"/>
      <c r="AY651" s="109"/>
    </row>
    <row r="652" spans="50:51" x14ac:dyDescent="0.35">
      <c r="AX652" s="109"/>
      <c r="AY652" s="109"/>
    </row>
    <row r="653" spans="50:51" x14ac:dyDescent="0.35">
      <c r="AX653" s="109"/>
      <c r="AY653" s="109"/>
    </row>
    <row r="654" spans="50:51" x14ac:dyDescent="0.35">
      <c r="AX654" s="109"/>
      <c r="AY654" s="109"/>
    </row>
    <row r="655" spans="50:51" x14ac:dyDescent="0.35">
      <c r="AX655" s="109"/>
      <c r="AY655" s="109"/>
    </row>
    <row r="656" spans="50:51" x14ac:dyDescent="0.35">
      <c r="AX656" s="109"/>
      <c r="AY656" s="109"/>
    </row>
    <row r="657" spans="50:51" x14ac:dyDescent="0.35">
      <c r="AX657" s="109"/>
      <c r="AY657" s="109"/>
    </row>
    <row r="658" spans="50:51" x14ac:dyDescent="0.35">
      <c r="AX658" s="109"/>
      <c r="AY658" s="109"/>
    </row>
    <row r="659" spans="50:51" x14ac:dyDescent="0.35">
      <c r="AX659" s="109"/>
      <c r="AY659" s="109"/>
    </row>
    <row r="660" spans="50:51" x14ac:dyDescent="0.35">
      <c r="AX660" s="109"/>
      <c r="AY660" s="109"/>
    </row>
    <row r="661" spans="50:51" x14ac:dyDescent="0.35">
      <c r="AX661" s="109"/>
      <c r="AY661" s="109"/>
    </row>
    <row r="662" spans="50:51" x14ac:dyDescent="0.35">
      <c r="AX662" s="109"/>
      <c r="AY662" s="109"/>
    </row>
    <row r="663" spans="50:51" x14ac:dyDescent="0.35">
      <c r="AX663" s="109"/>
      <c r="AY663" s="109"/>
    </row>
    <row r="664" spans="50:51" x14ac:dyDescent="0.35">
      <c r="AX664" s="109"/>
      <c r="AY664" s="109"/>
    </row>
    <row r="665" spans="50:51" x14ac:dyDescent="0.35">
      <c r="AX665" s="109"/>
      <c r="AY665" s="109"/>
    </row>
    <row r="666" spans="50:51" x14ac:dyDescent="0.35">
      <c r="AX666" s="109"/>
      <c r="AY666" s="109"/>
    </row>
    <row r="667" spans="50:51" x14ac:dyDescent="0.35">
      <c r="AX667" s="109"/>
      <c r="AY667" s="109"/>
    </row>
    <row r="668" spans="50:51" x14ac:dyDescent="0.35">
      <c r="AX668" s="109"/>
      <c r="AY668" s="109"/>
    </row>
    <row r="669" spans="50:51" x14ac:dyDescent="0.35">
      <c r="AX669" s="109"/>
      <c r="AY669" s="109"/>
    </row>
    <row r="670" spans="50:51" x14ac:dyDescent="0.35">
      <c r="AX670" s="109"/>
      <c r="AY670" s="109"/>
    </row>
    <row r="671" spans="50:51" x14ac:dyDescent="0.35">
      <c r="AX671" s="109"/>
      <c r="AY671" s="109"/>
    </row>
    <row r="672" spans="50:51" x14ac:dyDescent="0.35">
      <c r="AX672" s="109"/>
      <c r="AY672" s="109"/>
    </row>
    <row r="673" spans="50:51" x14ac:dyDescent="0.35">
      <c r="AX673" s="109"/>
      <c r="AY673" s="109"/>
    </row>
    <row r="674" spans="50:51" x14ac:dyDescent="0.35">
      <c r="AX674" s="109"/>
      <c r="AY674" s="109"/>
    </row>
    <row r="675" spans="50:51" x14ac:dyDescent="0.35">
      <c r="AX675" s="109"/>
      <c r="AY675" s="109"/>
    </row>
    <row r="676" spans="50:51" x14ac:dyDescent="0.35">
      <c r="AX676" s="109"/>
      <c r="AY676" s="109"/>
    </row>
    <row r="677" spans="50:51" x14ac:dyDescent="0.35">
      <c r="AX677" s="109"/>
      <c r="AY677" s="109"/>
    </row>
    <row r="678" spans="50:51" x14ac:dyDescent="0.35">
      <c r="AX678" s="109"/>
      <c r="AY678" s="109"/>
    </row>
    <row r="679" spans="50:51" x14ac:dyDescent="0.35">
      <c r="AX679" s="109"/>
      <c r="AY679" s="109"/>
    </row>
    <row r="680" spans="50:51" x14ac:dyDescent="0.35">
      <c r="AX680" s="109"/>
      <c r="AY680" s="109"/>
    </row>
    <row r="681" spans="50:51" x14ac:dyDescent="0.35">
      <c r="AX681" s="109"/>
      <c r="AY681" s="109"/>
    </row>
    <row r="682" spans="50:51" x14ac:dyDescent="0.35">
      <c r="AX682" s="109"/>
      <c r="AY682" s="109"/>
    </row>
    <row r="683" spans="50:51" x14ac:dyDescent="0.35">
      <c r="AX683" s="109"/>
      <c r="AY683" s="109"/>
    </row>
    <row r="684" spans="50:51" x14ac:dyDescent="0.35">
      <c r="AX684" s="109"/>
      <c r="AY684" s="109"/>
    </row>
    <row r="685" spans="50:51" x14ac:dyDescent="0.35">
      <c r="AX685" s="109"/>
      <c r="AY685" s="109"/>
    </row>
    <row r="686" spans="50:51" x14ac:dyDescent="0.35">
      <c r="AX686" s="109"/>
      <c r="AY686" s="109"/>
    </row>
    <row r="687" spans="50:51" x14ac:dyDescent="0.35">
      <c r="AX687" s="109"/>
      <c r="AY687" s="109"/>
    </row>
    <row r="688" spans="50:51" x14ac:dyDescent="0.35">
      <c r="AX688" s="109"/>
      <c r="AY688" s="109"/>
    </row>
    <row r="689" spans="50:51" x14ac:dyDescent="0.35">
      <c r="AX689" s="109"/>
      <c r="AY689" s="109"/>
    </row>
    <row r="690" spans="50:51" x14ac:dyDescent="0.35">
      <c r="AX690" s="109"/>
      <c r="AY690" s="109"/>
    </row>
    <row r="691" spans="50:51" x14ac:dyDescent="0.35">
      <c r="AX691" s="109"/>
      <c r="AY691" s="109"/>
    </row>
    <row r="692" spans="50:51" x14ac:dyDescent="0.35">
      <c r="AX692" s="109"/>
      <c r="AY692" s="109"/>
    </row>
    <row r="693" spans="50:51" x14ac:dyDescent="0.35">
      <c r="AX693" s="109"/>
      <c r="AY693" s="109"/>
    </row>
    <row r="694" spans="50:51" x14ac:dyDescent="0.35">
      <c r="AX694" s="109"/>
      <c r="AY694" s="109"/>
    </row>
    <row r="695" spans="50:51" x14ac:dyDescent="0.35">
      <c r="AX695" s="109"/>
      <c r="AY695" s="109"/>
    </row>
    <row r="696" spans="50:51" x14ac:dyDescent="0.35">
      <c r="AX696" s="109"/>
      <c r="AY696" s="109"/>
    </row>
    <row r="697" spans="50:51" x14ac:dyDescent="0.35">
      <c r="AX697" s="109"/>
      <c r="AY697" s="109"/>
    </row>
    <row r="698" spans="50:51" x14ac:dyDescent="0.35">
      <c r="AX698" s="109"/>
      <c r="AY698" s="109"/>
    </row>
    <row r="699" spans="50:51" x14ac:dyDescent="0.35">
      <c r="AX699" s="109"/>
      <c r="AY699" s="109"/>
    </row>
    <row r="700" spans="50:51" x14ac:dyDescent="0.35">
      <c r="AX700" s="109"/>
      <c r="AY700" s="109"/>
    </row>
    <row r="701" spans="50:51" x14ac:dyDescent="0.35">
      <c r="AX701" s="109"/>
      <c r="AY701" s="109"/>
    </row>
    <row r="702" spans="50:51" x14ac:dyDescent="0.35">
      <c r="AX702" s="109"/>
      <c r="AY702" s="109"/>
    </row>
    <row r="703" spans="50:51" x14ac:dyDescent="0.35">
      <c r="AX703" s="109"/>
      <c r="AY703" s="109"/>
    </row>
    <row r="704" spans="50:51" x14ac:dyDescent="0.35">
      <c r="AX704" s="109"/>
      <c r="AY704" s="109"/>
    </row>
    <row r="705" spans="50:51" x14ac:dyDescent="0.35">
      <c r="AX705" s="109"/>
      <c r="AY705" s="109"/>
    </row>
    <row r="706" spans="50:51" x14ac:dyDescent="0.35">
      <c r="AX706" s="109"/>
      <c r="AY706" s="109"/>
    </row>
    <row r="707" spans="50:51" x14ac:dyDescent="0.35">
      <c r="AX707" s="109"/>
      <c r="AY707" s="109"/>
    </row>
    <row r="708" spans="50:51" x14ac:dyDescent="0.35">
      <c r="AX708" s="109"/>
      <c r="AY708" s="109"/>
    </row>
    <row r="709" spans="50:51" x14ac:dyDescent="0.35">
      <c r="AX709" s="109"/>
      <c r="AY709" s="109"/>
    </row>
    <row r="710" spans="50:51" x14ac:dyDescent="0.35">
      <c r="AX710" s="109"/>
      <c r="AY710" s="109"/>
    </row>
    <row r="711" spans="50:51" x14ac:dyDescent="0.35">
      <c r="AX711" s="109"/>
      <c r="AY711" s="109"/>
    </row>
    <row r="712" spans="50:51" x14ac:dyDescent="0.35">
      <c r="AX712" s="109"/>
      <c r="AY712" s="109"/>
    </row>
    <row r="713" spans="50:51" x14ac:dyDescent="0.35">
      <c r="AX713" s="109"/>
      <c r="AY713" s="109"/>
    </row>
    <row r="714" spans="50:51" x14ac:dyDescent="0.35">
      <c r="AX714" s="109"/>
      <c r="AY714" s="109"/>
    </row>
    <row r="715" spans="50:51" x14ac:dyDescent="0.35">
      <c r="AX715" s="109"/>
      <c r="AY715" s="109"/>
    </row>
    <row r="716" spans="50:51" x14ac:dyDescent="0.35">
      <c r="AX716" s="109"/>
      <c r="AY716" s="109"/>
    </row>
    <row r="717" spans="50:51" x14ac:dyDescent="0.35">
      <c r="AX717" s="109"/>
      <c r="AY717" s="109"/>
    </row>
    <row r="718" spans="50:51" x14ac:dyDescent="0.35">
      <c r="AX718" s="109"/>
      <c r="AY718" s="109"/>
    </row>
    <row r="719" spans="50:51" x14ac:dyDescent="0.35">
      <c r="AX719" s="109"/>
      <c r="AY719" s="109"/>
    </row>
    <row r="720" spans="50:51" x14ac:dyDescent="0.35">
      <c r="AX720" s="109"/>
      <c r="AY720" s="109"/>
    </row>
    <row r="721" spans="50:51" x14ac:dyDescent="0.35">
      <c r="AX721" s="109"/>
      <c r="AY721" s="109"/>
    </row>
    <row r="722" spans="50:51" x14ac:dyDescent="0.35">
      <c r="AX722" s="109"/>
      <c r="AY722" s="109"/>
    </row>
    <row r="723" spans="50:51" x14ac:dyDescent="0.35">
      <c r="AX723" s="109"/>
      <c r="AY723" s="109"/>
    </row>
    <row r="724" spans="50:51" x14ac:dyDescent="0.35">
      <c r="AX724" s="109"/>
      <c r="AY724" s="109"/>
    </row>
    <row r="725" spans="50:51" x14ac:dyDescent="0.35">
      <c r="AX725" s="109"/>
      <c r="AY725" s="109"/>
    </row>
    <row r="726" spans="50:51" x14ac:dyDescent="0.35">
      <c r="AX726" s="109"/>
      <c r="AY726" s="109"/>
    </row>
    <row r="727" spans="50:51" x14ac:dyDescent="0.35">
      <c r="AX727" s="109"/>
      <c r="AY727" s="109"/>
    </row>
    <row r="728" spans="50:51" x14ac:dyDescent="0.35">
      <c r="AX728" s="109"/>
      <c r="AY728" s="109"/>
    </row>
    <row r="729" spans="50:51" x14ac:dyDescent="0.35">
      <c r="AX729" s="109"/>
      <c r="AY729" s="109"/>
    </row>
    <row r="730" spans="50:51" x14ac:dyDescent="0.35">
      <c r="AX730" s="109"/>
      <c r="AY730" s="109"/>
    </row>
    <row r="731" spans="50:51" x14ac:dyDescent="0.35">
      <c r="AX731" s="109"/>
      <c r="AY731" s="109"/>
    </row>
    <row r="732" spans="50:51" x14ac:dyDescent="0.35">
      <c r="AX732" s="109"/>
      <c r="AY732" s="109"/>
    </row>
    <row r="733" spans="50:51" x14ac:dyDescent="0.35">
      <c r="AX733" s="109"/>
      <c r="AY733" s="109"/>
    </row>
    <row r="734" spans="50:51" x14ac:dyDescent="0.35">
      <c r="AX734" s="109"/>
      <c r="AY734" s="109"/>
    </row>
    <row r="735" spans="50:51" x14ac:dyDescent="0.35">
      <c r="AX735" s="109"/>
      <c r="AY735" s="109"/>
    </row>
    <row r="736" spans="50:51" x14ac:dyDescent="0.35">
      <c r="AX736" s="109"/>
      <c r="AY736" s="109"/>
    </row>
    <row r="737" spans="50:51" x14ac:dyDescent="0.35">
      <c r="AX737" s="109"/>
      <c r="AY737" s="109"/>
    </row>
    <row r="738" spans="50:51" x14ac:dyDescent="0.35">
      <c r="AX738" s="109"/>
      <c r="AY738" s="109"/>
    </row>
    <row r="739" spans="50:51" x14ac:dyDescent="0.35">
      <c r="AX739" s="109"/>
      <c r="AY739" s="109"/>
    </row>
    <row r="740" spans="50:51" x14ac:dyDescent="0.35">
      <c r="AX740" s="109"/>
      <c r="AY740" s="109"/>
    </row>
    <row r="741" spans="50:51" x14ac:dyDescent="0.35">
      <c r="AX741" s="109"/>
      <c r="AY741" s="109"/>
    </row>
    <row r="742" spans="50:51" x14ac:dyDescent="0.35">
      <c r="AX742" s="109"/>
      <c r="AY742" s="109"/>
    </row>
    <row r="743" spans="50:51" x14ac:dyDescent="0.35">
      <c r="AX743" s="109"/>
      <c r="AY743" s="109"/>
    </row>
    <row r="744" spans="50:51" x14ac:dyDescent="0.35">
      <c r="AX744" s="109"/>
      <c r="AY744" s="109"/>
    </row>
    <row r="745" spans="50:51" x14ac:dyDescent="0.35">
      <c r="AX745" s="109"/>
      <c r="AY745" s="109"/>
    </row>
    <row r="746" spans="50:51" x14ac:dyDescent="0.35">
      <c r="AX746" s="109"/>
      <c r="AY746" s="109"/>
    </row>
    <row r="747" spans="50:51" x14ac:dyDescent="0.35">
      <c r="AX747" s="109"/>
      <c r="AY747" s="109"/>
    </row>
    <row r="748" spans="50:51" x14ac:dyDescent="0.35">
      <c r="AX748" s="109"/>
      <c r="AY748" s="109"/>
    </row>
    <row r="749" spans="50:51" x14ac:dyDescent="0.35">
      <c r="AX749" s="109"/>
      <c r="AY749" s="109"/>
    </row>
    <row r="750" spans="50:51" x14ac:dyDescent="0.35">
      <c r="AX750" s="109"/>
      <c r="AY750" s="109"/>
    </row>
    <row r="751" spans="50:51" x14ac:dyDescent="0.35">
      <c r="AX751" s="109"/>
      <c r="AY751" s="109"/>
    </row>
    <row r="752" spans="50:51" x14ac:dyDescent="0.35">
      <c r="AX752" s="109"/>
      <c r="AY752" s="109"/>
    </row>
    <row r="753" spans="50:51" x14ac:dyDescent="0.35">
      <c r="AX753" s="109"/>
      <c r="AY753" s="109"/>
    </row>
    <row r="754" spans="50:51" x14ac:dyDescent="0.35">
      <c r="AX754" s="109"/>
      <c r="AY754" s="109"/>
    </row>
    <row r="755" spans="50:51" x14ac:dyDescent="0.35">
      <c r="AX755" s="109"/>
      <c r="AY755" s="109"/>
    </row>
    <row r="756" spans="50:51" x14ac:dyDescent="0.35">
      <c r="AX756" s="109"/>
      <c r="AY756" s="109"/>
    </row>
    <row r="757" spans="50:51" x14ac:dyDescent="0.35">
      <c r="AX757" s="109"/>
      <c r="AY757" s="109"/>
    </row>
    <row r="758" spans="50:51" x14ac:dyDescent="0.35">
      <c r="AX758" s="109"/>
      <c r="AY758" s="109"/>
    </row>
    <row r="759" spans="50:51" x14ac:dyDescent="0.35">
      <c r="AX759" s="109"/>
      <c r="AY759" s="109"/>
    </row>
    <row r="760" spans="50:51" x14ac:dyDescent="0.35">
      <c r="AX760" s="109"/>
      <c r="AY760" s="109"/>
    </row>
    <row r="761" spans="50:51" x14ac:dyDescent="0.35">
      <c r="AX761" s="109"/>
      <c r="AY761" s="109"/>
    </row>
    <row r="762" spans="50:51" x14ac:dyDescent="0.35">
      <c r="AX762" s="109"/>
      <c r="AY762" s="109"/>
    </row>
    <row r="763" spans="50:51" x14ac:dyDescent="0.35">
      <c r="AX763" s="109"/>
      <c r="AY763" s="109"/>
    </row>
    <row r="764" spans="50:51" x14ac:dyDescent="0.35">
      <c r="AX764" s="109"/>
      <c r="AY764" s="109"/>
    </row>
    <row r="765" spans="50:51" x14ac:dyDescent="0.35">
      <c r="AX765" s="109"/>
      <c r="AY765" s="109"/>
    </row>
    <row r="766" spans="50:51" x14ac:dyDescent="0.35">
      <c r="AX766" s="109"/>
      <c r="AY766" s="109"/>
    </row>
    <row r="767" spans="50:51" x14ac:dyDescent="0.35">
      <c r="AX767" s="109"/>
      <c r="AY767" s="109"/>
    </row>
    <row r="768" spans="50:51" x14ac:dyDescent="0.35">
      <c r="AX768" s="109"/>
      <c r="AY768" s="109"/>
    </row>
    <row r="769" spans="50:51" x14ac:dyDescent="0.35">
      <c r="AX769" s="109"/>
      <c r="AY769" s="109"/>
    </row>
    <row r="770" spans="50:51" x14ac:dyDescent="0.35">
      <c r="AX770" s="109"/>
      <c r="AY770" s="109"/>
    </row>
    <row r="771" spans="50:51" x14ac:dyDescent="0.35">
      <c r="AX771" s="109"/>
      <c r="AY771" s="109"/>
    </row>
    <row r="772" spans="50:51" x14ac:dyDescent="0.35">
      <c r="AX772" s="109"/>
      <c r="AY772" s="109"/>
    </row>
    <row r="773" spans="50:51" x14ac:dyDescent="0.35">
      <c r="AX773" s="109"/>
      <c r="AY773" s="109"/>
    </row>
    <row r="774" spans="50:51" x14ac:dyDescent="0.35">
      <c r="AX774" s="109"/>
      <c r="AY774" s="109"/>
    </row>
    <row r="775" spans="50:51" x14ac:dyDescent="0.35">
      <c r="AX775" s="109"/>
      <c r="AY775" s="109"/>
    </row>
    <row r="776" spans="50:51" x14ac:dyDescent="0.35">
      <c r="AX776" s="109"/>
      <c r="AY776" s="109"/>
    </row>
    <row r="777" spans="50:51" x14ac:dyDescent="0.35">
      <c r="AX777" s="109"/>
      <c r="AY777" s="109"/>
    </row>
    <row r="778" spans="50:51" x14ac:dyDescent="0.35">
      <c r="AX778" s="109"/>
      <c r="AY778" s="109"/>
    </row>
    <row r="779" spans="50:51" x14ac:dyDescent="0.35">
      <c r="AX779" s="109"/>
      <c r="AY779" s="109"/>
    </row>
    <row r="780" spans="50:51" x14ac:dyDescent="0.35">
      <c r="AX780" s="109"/>
      <c r="AY780" s="109"/>
    </row>
    <row r="781" spans="50:51" x14ac:dyDescent="0.35">
      <c r="AX781" s="109"/>
      <c r="AY781" s="109"/>
    </row>
    <row r="782" spans="50:51" x14ac:dyDescent="0.35">
      <c r="AX782" s="109"/>
      <c r="AY782" s="109"/>
    </row>
    <row r="783" spans="50:51" x14ac:dyDescent="0.35">
      <c r="AX783" s="109"/>
      <c r="AY783" s="109"/>
    </row>
    <row r="784" spans="50:51" x14ac:dyDescent="0.35">
      <c r="AX784" s="109"/>
      <c r="AY784" s="109"/>
    </row>
    <row r="785" spans="50:51" x14ac:dyDescent="0.35">
      <c r="AX785" s="109"/>
      <c r="AY785" s="109"/>
    </row>
    <row r="786" spans="50:51" x14ac:dyDescent="0.35">
      <c r="AX786" s="109"/>
      <c r="AY786" s="109"/>
    </row>
    <row r="787" spans="50:51" x14ac:dyDescent="0.35">
      <c r="AX787" s="109"/>
      <c r="AY787" s="109"/>
    </row>
    <row r="788" spans="50:51" x14ac:dyDescent="0.35">
      <c r="AX788" s="109"/>
      <c r="AY788" s="109"/>
    </row>
    <row r="789" spans="50:51" x14ac:dyDescent="0.35">
      <c r="AX789" s="109"/>
      <c r="AY789" s="109"/>
    </row>
    <row r="790" spans="50:51" x14ac:dyDescent="0.35">
      <c r="AX790" s="109"/>
      <c r="AY790" s="109"/>
    </row>
    <row r="791" spans="50:51" x14ac:dyDescent="0.35">
      <c r="AX791" s="109"/>
      <c r="AY791" s="109"/>
    </row>
    <row r="792" spans="50:51" x14ac:dyDescent="0.35">
      <c r="AX792" s="109"/>
      <c r="AY792" s="109"/>
    </row>
    <row r="793" spans="50:51" x14ac:dyDescent="0.35">
      <c r="AX793" s="109"/>
      <c r="AY793" s="109"/>
    </row>
    <row r="794" spans="50:51" x14ac:dyDescent="0.35">
      <c r="AX794" s="109"/>
      <c r="AY794" s="109"/>
    </row>
    <row r="795" spans="50:51" x14ac:dyDescent="0.35">
      <c r="AX795" s="109"/>
      <c r="AY795" s="109"/>
    </row>
    <row r="796" spans="50:51" x14ac:dyDescent="0.35">
      <c r="AX796" s="109"/>
      <c r="AY796" s="109"/>
    </row>
    <row r="797" spans="50:51" x14ac:dyDescent="0.35">
      <c r="AX797" s="109"/>
      <c r="AY797" s="109"/>
    </row>
    <row r="798" spans="50:51" x14ac:dyDescent="0.35">
      <c r="AX798" s="109"/>
      <c r="AY798" s="109"/>
    </row>
    <row r="799" spans="50:51" x14ac:dyDescent="0.35">
      <c r="AX799" s="109"/>
      <c r="AY799" s="109"/>
    </row>
    <row r="800" spans="50:51" x14ac:dyDescent="0.35">
      <c r="AX800" s="109"/>
      <c r="AY800" s="109"/>
    </row>
    <row r="801" spans="50:51" x14ac:dyDescent="0.35">
      <c r="AX801" s="109"/>
      <c r="AY801" s="109"/>
    </row>
    <row r="802" spans="50:51" x14ac:dyDescent="0.35">
      <c r="AX802" s="109"/>
      <c r="AY802" s="109"/>
    </row>
    <row r="803" spans="50:51" x14ac:dyDescent="0.35">
      <c r="AX803" s="109"/>
      <c r="AY803" s="109"/>
    </row>
    <row r="804" spans="50:51" x14ac:dyDescent="0.35">
      <c r="AX804" s="109"/>
      <c r="AY804" s="109"/>
    </row>
    <row r="805" spans="50:51" x14ac:dyDescent="0.35">
      <c r="AX805" s="109"/>
      <c r="AY805" s="109"/>
    </row>
    <row r="806" spans="50:51" x14ac:dyDescent="0.35">
      <c r="AX806" s="109"/>
      <c r="AY806" s="109"/>
    </row>
    <row r="807" spans="50:51" x14ac:dyDescent="0.35">
      <c r="AX807" s="109"/>
      <c r="AY807" s="109"/>
    </row>
    <row r="808" spans="50:51" x14ac:dyDescent="0.35">
      <c r="AX808" s="109"/>
      <c r="AY808" s="109"/>
    </row>
    <row r="809" spans="50:51" x14ac:dyDescent="0.35">
      <c r="AX809" s="109"/>
      <c r="AY809" s="109"/>
    </row>
    <row r="810" spans="50:51" x14ac:dyDescent="0.35">
      <c r="AX810" s="109"/>
      <c r="AY810" s="109"/>
    </row>
    <row r="811" spans="50:51" x14ac:dyDescent="0.35">
      <c r="AX811" s="109"/>
      <c r="AY811" s="109"/>
    </row>
    <row r="812" spans="50:51" x14ac:dyDescent="0.35">
      <c r="AX812" s="109"/>
      <c r="AY812" s="109"/>
    </row>
    <row r="813" spans="50:51" x14ac:dyDescent="0.35">
      <c r="AX813" s="109"/>
      <c r="AY813" s="109"/>
    </row>
    <row r="814" spans="50:51" x14ac:dyDescent="0.35">
      <c r="AX814" s="109"/>
      <c r="AY814" s="109"/>
    </row>
    <row r="815" spans="50:51" x14ac:dyDescent="0.35">
      <c r="AX815" s="109"/>
      <c r="AY815" s="109"/>
    </row>
    <row r="816" spans="50:51" x14ac:dyDescent="0.35">
      <c r="AX816" s="109"/>
      <c r="AY816" s="109"/>
    </row>
    <row r="817" spans="50:51" x14ac:dyDescent="0.35">
      <c r="AX817" s="109"/>
      <c r="AY817" s="109"/>
    </row>
    <row r="818" spans="50:51" x14ac:dyDescent="0.35">
      <c r="AX818" s="109"/>
      <c r="AY818" s="109"/>
    </row>
    <row r="819" spans="50:51" x14ac:dyDescent="0.35">
      <c r="AX819" s="109"/>
      <c r="AY819" s="109"/>
    </row>
    <row r="820" spans="50:51" x14ac:dyDescent="0.35">
      <c r="AX820" s="109"/>
      <c r="AY820" s="109"/>
    </row>
    <row r="821" spans="50:51" x14ac:dyDescent="0.35">
      <c r="AX821" s="109"/>
      <c r="AY821" s="109"/>
    </row>
    <row r="822" spans="50:51" x14ac:dyDescent="0.35">
      <c r="AX822" s="109"/>
      <c r="AY822" s="109"/>
    </row>
    <row r="823" spans="50:51" x14ac:dyDescent="0.35">
      <c r="AX823" s="109"/>
      <c r="AY823" s="109"/>
    </row>
    <row r="824" spans="50:51" x14ac:dyDescent="0.35">
      <c r="AX824" s="109"/>
      <c r="AY824" s="109"/>
    </row>
    <row r="825" spans="50:51" x14ac:dyDescent="0.35">
      <c r="AX825" s="109"/>
      <c r="AY825" s="109"/>
    </row>
    <row r="826" spans="50:51" x14ac:dyDescent="0.35">
      <c r="AX826" s="109"/>
      <c r="AY826" s="109"/>
    </row>
    <row r="827" spans="50:51" x14ac:dyDescent="0.35">
      <c r="AX827" s="109"/>
      <c r="AY827" s="109"/>
    </row>
    <row r="828" spans="50:51" x14ac:dyDescent="0.35">
      <c r="AX828" s="109"/>
      <c r="AY828" s="109"/>
    </row>
    <row r="829" spans="50:51" x14ac:dyDescent="0.35">
      <c r="AX829" s="109"/>
      <c r="AY829" s="109"/>
    </row>
    <row r="830" spans="50:51" x14ac:dyDescent="0.35">
      <c r="AX830" s="109"/>
      <c r="AY830" s="109"/>
    </row>
    <row r="831" spans="50:51" x14ac:dyDescent="0.35">
      <c r="AX831" s="109"/>
      <c r="AY831" s="109"/>
    </row>
    <row r="832" spans="50:51" x14ac:dyDescent="0.35">
      <c r="AX832" s="109"/>
      <c r="AY832" s="109"/>
    </row>
    <row r="833" spans="50:51" x14ac:dyDescent="0.35">
      <c r="AX833" s="109"/>
      <c r="AY833" s="109"/>
    </row>
    <row r="834" spans="50:51" x14ac:dyDescent="0.35">
      <c r="AX834" s="109"/>
      <c r="AY834" s="109"/>
    </row>
    <row r="835" spans="50:51" x14ac:dyDescent="0.35">
      <c r="AX835" s="109"/>
      <c r="AY835" s="109"/>
    </row>
    <row r="836" spans="50:51" x14ac:dyDescent="0.35">
      <c r="AX836" s="109"/>
      <c r="AY836" s="109"/>
    </row>
    <row r="837" spans="50:51" x14ac:dyDescent="0.35">
      <c r="AX837" s="109"/>
      <c r="AY837" s="109"/>
    </row>
    <row r="838" spans="50:51" x14ac:dyDescent="0.35">
      <c r="AX838" s="109"/>
      <c r="AY838" s="109"/>
    </row>
    <row r="839" spans="50:51" x14ac:dyDescent="0.35">
      <c r="AX839" s="109"/>
      <c r="AY839" s="109"/>
    </row>
    <row r="840" spans="50:51" x14ac:dyDescent="0.35">
      <c r="AX840" s="109"/>
      <c r="AY840" s="109"/>
    </row>
    <row r="841" spans="50:51" x14ac:dyDescent="0.35">
      <c r="AX841" s="109"/>
      <c r="AY841" s="109"/>
    </row>
    <row r="842" spans="50:51" x14ac:dyDescent="0.35">
      <c r="AX842" s="109"/>
      <c r="AY842" s="109"/>
    </row>
    <row r="843" spans="50:51" x14ac:dyDescent="0.35">
      <c r="AX843" s="109"/>
      <c r="AY843" s="109"/>
    </row>
    <row r="844" spans="50:51" x14ac:dyDescent="0.35">
      <c r="AX844" s="109"/>
      <c r="AY844" s="109"/>
    </row>
    <row r="845" spans="50:51" x14ac:dyDescent="0.35">
      <c r="AX845" s="109"/>
      <c r="AY845" s="109"/>
    </row>
    <row r="846" spans="50:51" x14ac:dyDescent="0.35">
      <c r="AX846" s="109"/>
      <c r="AY846" s="109"/>
    </row>
    <row r="847" spans="50:51" x14ac:dyDescent="0.35">
      <c r="AX847" s="109"/>
      <c r="AY847" s="109"/>
    </row>
    <row r="848" spans="50:51" x14ac:dyDescent="0.35">
      <c r="AX848" s="109"/>
      <c r="AY848" s="109"/>
    </row>
    <row r="849" spans="50:51" x14ac:dyDescent="0.35">
      <c r="AX849" s="109"/>
      <c r="AY849" s="109"/>
    </row>
    <row r="850" spans="50:51" x14ac:dyDescent="0.35">
      <c r="AX850" s="109"/>
      <c r="AY850" s="109"/>
    </row>
    <row r="851" spans="50:51" x14ac:dyDescent="0.35">
      <c r="AX851" s="109"/>
      <c r="AY851" s="109"/>
    </row>
    <row r="852" spans="50:51" x14ac:dyDescent="0.35">
      <c r="AX852" s="109"/>
      <c r="AY852" s="109"/>
    </row>
    <row r="853" spans="50:51" x14ac:dyDescent="0.35">
      <c r="AX853" s="109"/>
      <c r="AY853" s="109"/>
    </row>
    <row r="854" spans="50:51" x14ac:dyDescent="0.35">
      <c r="AX854" s="109"/>
      <c r="AY854" s="109"/>
    </row>
    <row r="855" spans="50:51" x14ac:dyDescent="0.35">
      <c r="AX855" s="109"/>
      <c r="AY855" s="109"/>
    </row>
    <row r="856" spans="50:51" x14ac:dyDescent="0.35">
      <c r="AX856" s="109"/>
      <c r="AY856" s="109"/>
    </row>
    <row r="857" spans="50:51" x14ac:dyDescent="0.35">
      <c r="AX857" s="109"/>
      <c r="AY857" s="109"/>
    </row>
    <row r="858" spans="50:51" x14ac:dyDescent="0.35">
      <c r="AX858" s="109"/>
      <c r="AY858" s="109"/>
    </row>
    <row r="859" spans="50:51" x14ac:dyDescent="0.35">
      <c r="AX859" s="109"/>
      <c r="AY859" s="109"/>
    </row>
    <row r="860" spans="50:51" x14ac:dyDescent="0.35">
      <c r="AX860" s="109"/>
      <c r="AY860" s="109"/>
    </row>
    <row r="861" spans="50:51" x14ac:dyDescent="0.35">
      <c r="AX861" s="109"/>
      <c r="AY861" s="109"/>
    </row>
    <row r="862" spans="50:51" x14ac:dyDescent="0.35">
      <c r="AX862" s="109"/>
      <c r="AY862" s="109"/>
    </row>
    <row r="863" spans="50:51" x14ac:dyDescent="0.35">
      <c r="AX863" s="109"/>
      <c r="AY863" s="109"/>
    </row>
    <row r="864" spans="50:51" x14ac:dyDescent="0.35">
      <c r="AX864" s="109"/>
      <c r="AY864" s="109"/>
    </row>
    <row r="865" spans="50:51" x14ac:dyDescent="0.35">
      <c r="AX865" s="109"/>
      <c r="AY865" s="109"/>
    </row>
    <row r="866" spans="50:51" x14ac:dyDescent="0.35">
      <c r="AX866" s="109"/>
      <c r="AY866" s="109"/>
    </row>
    <row r="867" spans="50:51" x14ac:dyDescent="0.35">
      <c r="AX867" s="109"/>
      <c r="AY867" s="109"/>
    </row>
    <row r="868" spans="50:51" x14ac:dyDescent="0.35">
      <c r="AX868" s="109"/>
      <c r="AY868" s="109"/>
    </row>
    <row r="869" spans="50:51" x14ac:dyDescent="0.35">
      <c r="AX869" s="109"/>
      <c r="AY869" s="109"/>
    </row>
    <row r="870" spans="50:51" x14ac:dyDescent="0.35">
      <c r="AX870" s="109"/>
      <c r="AY870" s="109"/>
    </row>
    <row r="871" spans="50:51" x14ac:dyDescent="0.35">
      <c r="AX871" s="109"/>
      <c r="AY871" s="109"/>
    </row>
    <row r="872" spans="50:51" x14ac:dyDescent="0.35">
      <c r="AX872" s="109"/>
      <c r="AY872" s="109"/>
    </row>
    <row r="873" spans="50:51" x14ac:dyDescent="0.35">
      <c r="AX873" s="109"/>
      <c r="AY873" s="109"/>
    </row>
    <row r="874" spans="50:51" x14ac:dyDescent="0.35">
      <c r="AX874" s="109"/>
      <c r="AY874" s="109"/>
    </row>
    <row r="875" spans="50:51" x14ac:dyDescent="0.35">
      <c r="AX875" s="109"/>
      <c r="AY875" s="109"/>
    </row>
    <row r="876" spans="50:51" x14ac:dyDescent="0.35">
      <c r="AX876" s="109"/>
      <c r="AY876" s="109"/>
    </row>
    <row r="877" spans="50:51" x14ac:dyDescent="0.35">
      <c r="AX877" s="109"/>
      <c r="AY877" s="109"/>
    </row>
    <row r="878" spans="50:51" x14ac:dyDescent="0.35">
      <c r="AX878" s="109"/>
      <c r="AY878" s="109"/>
    </row>
    <row r="879" spans="50:51" x14ac:dyDescent="0.35">
      <c r="AX879" s="109"/>
      <c r="AY879" s="109"/>
    </row>
    <row r="880" spans="50:51" x14ac:dyDescent="0.35">
      <c r="AX880" s="109"/>
      <c r="AY880" s="109"/>
    </row>
    <row r="881" spans="50:51" x14ac:dyDescent="0.35">
      <c r="AX881" s="109"/>
      <c r="AY881" s="109"/>
    </row>
    <row r="882" spans="50:51" x14ac:dyDescent="0.35">
      <c r="AX882" s="109"/>
      <c r="AY882" s="109"/>
    </row>
    <row r="883" spans="50:51" x14ac:dyDescent="0.35">
      <c r="AX883" s="109"/>
      <c r="AY883" s="109"/>
    </row>
    <row r="884" spans="50:51" x14ac:dyDescent="0.35">
      <c r="AX884" s="109"/>
      <c r="AY884" s="109"/>
    </row>
    <row r="885" spans="50:51" x14ac:dyDescent="0.35">
      <c r="AX885" s="109"/>
      <c r="AY885" s="109"/>
    </row>
    <row r="886" spans="50:51" x14ac:dyDescent="0.35">
      <c r="AX886" s="109"/>
      <c r="AY886" s="109"/>
    </row>
    <row r="887" spans="50:51" x14ac:dyDescent="0.35">
      <c r="AX887" s="109"/>
      <c r="AY887" s="109"/>
    </row>
    <row r="888" spans="50:51" x14ac:dyDescent="0.35">
      <c r="AX888" s="109"/>
      <c r="AY888" s="109"/>
    </row>
    <row r="889" spans="50:51" x14ac:dyDescent="0.35">
      <c r="AX889" s="109"/>
      <c r="AY889" s="109"/>
    </row>
    <row r="890" spans="50:51" x14ac:dyDescent="0.35">
      <c r="AX890" s="109"/>
      <c r="AY890" s="109"/>
    </row>
    <row r="891" spans="50:51" x14ac:dyDescent="0.35">
      <c r="AX891" s="109"/>
      <c r="AY891" s="109"/>
    </row>
    <row r="892" spans="50:51" x14ac:dyDescent="0.35">
      <c r="AX892" s="109"/>
      <c r="AY892" s="109"/>
    </row>
    <row r="893" spans="50:51" x14ac:dyDescent="0.35">
      <c r="AX893" s="109"/>
      <c r="AY893" s="109"/>
    </row>
    <row r="894" spans="50:51" x14ac:dyDescent="0.35">
      <c r="AX894" s="109"/>
      <c r="AY894" s="109"/>
    </row>
    <row r="895" spans="50:51" x14ac:dyDescent="0.35">
      <c r="AX895" s="109"/>
      <c r="AY895" s="109"/>
    </row>
    <row r="896" spans="50:51" x14ac:dyDescent="0.35">
      <c r="AX896" s="109"/>
      <c r="AY896" s="109"/>
    </row>
    <row r="897" spans="50:51" x14ac:dyDescent="0.35">
      <c r="AX897" s="109"/>
      <c r="AY897" s="109"/>
    </row>
    <row r="898" spans="50:51" x14ac:dyDescent="0.35">
      <c r="AX898" s="109"/>
      <c r="AY898" s="109"/>
    </row>
    <row r="899" spans="50:51" x14ac:dyDescent="0.35">
      <c r="AX899" s="109"/>
      <c r="AY899" s="109"/>
    </row>
    <row r="900" spans="50:51" x14ac:dyDescent="0.35">
      <c r="AX900" s="109"/>
      <c r="AY900" s="109"/>
    </row>
    <row r="901" spans="50:51" x14ac:dyDescent="0.35">
      <c r="AX901" s="109"/>
      <c r="AY901" s="109"/>
    </row>
    <row r="902" spans="50:51" x14ac:dyDescent="0.35">
      <c r="AX902" s="109"/>
      <c r="AY902" s="109"/>
    </row>
    <row r="903" spans="50:51" x14ac:dyDescent="0.35">
      <c r="AX903" s="109"/>
      <c r="AY903" s="109"/>
    </row>
    <row r="904" spans="50:51" x14ac:dyDescent="0.35">
      <c r="AX904" s="109"/>
      <c r="AY904" s="109"/>
    </row>
    <row r="905" spans="50:51" x14ac:dyDescent="0.35">
      <c r="AX905" s="109"/>
      <c r="AY905" s="109"/>
    </row>
    <row r="906" spans="50:51" x14ac:dyDescent="0.35">
      <c r="AX906" s="109"/>
      <c r="AY906" s="109"/>
    </row>
    <row r="907" spans="50:51" x14ac:dyDescent="0.35">
      <c r="AX907" s="109"/>
      <c r="AY907" s="109"/>
    </row>
    <row r="908" spans="50:51" x14ac:dyDescent="0.35">
      <c r="AX908" s="109"/>
      <c r="AY908" s="109"/>
    </row>
    <row r="909" spans="50:51" x14ac:dyDescent="0.35">
      <c r="AX909" s="109"/>
      <c r="AY909" s="109"/>
    </row>
    <row r="910" spans="50:51" x14ac:dyDescent="0.35">
      <c r="AX910" s="109"/>
      <c r="AY910" s="109"/>
    </row>
    <row r="911" spans="50:51" x14ac:dyDescent="0.35">
      <c r="AX911" s="109"/>
      <c r="AY911" s="109"/>
    </row>
    <row r="912" spans="50:51" x14ac:dyDescent="0.35">
      <c r="AX912" s="109"/>
      <c r="AY912" s="109"/>
    </row>
    <row r="913" spans="50:51" x14ac:dyDescent="0.35">
      <c r="AX913" s="109"/>
      <c r="AY913" s="109"/>
    </row>
    <row r="914" spans="50:51" x14ac:dyDescent="0.35">
      <c r="AX914" s="109"/>
      <c r="AY914" s="109"/>
    </row>
    <row r="915" spans="50:51" x14ac:dyDescent="0.35">
      <c r="AX915" s="109"/>
      <c r="AY915" s="109"/>
    </row>
    <row r="916" spans="50:51" x14ac:dyDescent="0.35">
      <c r="AX916" s="109"/>
      <c r="AY916" s="109"/>
    </row>
    <row r="917" spans="50:51" x14ac:dyDescent="0.35">
      <c r="AX917" s="109"/>
      <c r="AY917" s="109"/>
    </row>
    <row r="918" spans="50:51" x14ac:dyDescent="0.35">
      <c r="AX918" s="109"/>
      <c r="AY918" s="109"/>
    </row>
    <row r="919" spans="50:51" x14ac:dyDescent="0.35">
      <c r="AX919" s="109"/>
      <c r="AY919" s="109"/>
    </row>
    <row r="920" spans="50:51" x14ac:dyDescent="0.35">
      <c r="AX920" s="109"/>
      <c r="AY920" s="109"/>
    </row>
    <row r="921" spans="50:51" x14ac:dyDescent="0.35">
      <c r="AX921" s="109"/>
      <c r="AY921" s="109"/>
    </row>
    <row r="922" spans="50:51" x14ac:dyDescent="0.35">
      <c r="AX922" s="109"/>
      <c r="AY922" s="109"/>
    </row>
    <row r="923" spans="50:51" x14ac:dyDescent="0.35">
      <c r="AX923" s="109"/>
      <c r="AY923" s="109"/>
    </row>
    <row r="924" spans="50:51" x14ac:dyDescent="0.35">
      <c r="AX924" s="109"/>
      <c r="AY924" s="109"/>
    </row>
    <row r="925" spans="50:51" x14ac:dyDescent="0.35">
      <c r="AX925" s="109"/>
      <c r="AY925" s="109"/>
    </row>
    <row r="926" spans="50:51" x14ac:dyDescent="0.35">
      <c r="AX926" s="109"/>
      <c r="AY926" s="109"/>
    </row>
    <row r="927" spans="50:51" x14ac:dyDescent="0.35">
      <c r="AX927" s="109"/>
      <c r="AY927" s="109"/>
    </row>
    <row r="928" spans="50:51" x14ac:dyDescent="0.35">
      <c r="AX928" s="109"/>
      <c r="AY928" s="109"/>
    </row>
    <row r="929" spans="50:51" x14ac:dyDescent="0.35">
      <c r="AX929" s="109"/>
      <c r="AY929" s="109"/>
    </row>
    <row r="930" spans="50:51" x14ac:dyDescent="0.35">
      <c r="AX930" s="109"/>
      <c r="AY930" s="109"/>
    </row>
    <row r="931" spans="50:51" x14ac:dyDescent="0.35">
      <c r="AX931" s="109"/>
      <c r="AY931" s="109"/>
    </row>
    <row r="932" spans="50:51" x14ac:dyDescent="0.35">
      <c r="AX932" s="109"/>
      <c r="AY932" s="109"/>
    </row>
    <row r="933" spans="50:51" x14ac:dyDescent="0.35">
      <c r="AX933" s="109"/>
      <c r="AY933" s="109"/>
    </row>
    <row r="934" spans="50:51" x14ac:dyDescent="0.35">
      <c r="AX934" s="109"/>
      <c r="AY934" s="109"/>
    </row>
    <row r="935" spans="50:51" x14ac:dyDescent="0.35">
      <c r="AX935" s="109"/>
      <c r="AY935" s="109"/>
    </row>
    <row r="936" spans="50:51" x14ac:dyDescent="0.35">
      <c r="AX936" s="109"/>
      <c r="AY936" s="109"/>
    </row>
    <row r="937" spans="50:51" x14ac:dyDescent="0.35">
      <c r="AX937" s="109"/>
      <c r="AY937" s="109"/>
    </row>
    <row r="938" spans="50:51" x14ac:dyDescent="0.35">
      <c r="AX938" s="109"/>
      <c r="AY938" s="109"/>
    </row>
    <row r="939" spans="50:51" x14ac:dyDescent="0.35">
      <c r="AX939" s="109"/>
      <c r="AY939" s="109"/>
    </row>
    <row r="940" spans="50:51" x14ac:dyDescent="0.35">
      <c r="AX940" s="109"/>
      <c r="AY940" s="109"/>
    </row>
    <row r="941" spans="50:51" x14ac:dyDescent="0.35">
      <c r="AX941" s="109"/>
      <c r="AY941" s="109"/>
    </row>
    <row r="942" spans="50:51" x14ac:dyDescent="0.35">
      <c r="AX942" s="109"/>
      <c r="AY942" s="109"/>
    </row>
    <row r="943" spans="50:51" x14ac:dyDescent="0.35">
      <c r="AX943" s="109"/>
      <c r="AY943" s="109"/>
    </row>
    <row r="944" spans="50:51" x14ac:dyDescent="0.35">
      <c r="AX944" s="109"/>
      <c r="AY944" s="109"/>
    </row>
    <row r="945" spans="50:51" x14ac:dyDescent="0.35">
      <c r="AX945" s="109"/>
      <c r="AY945" s="109"/>
    </row>
    <row r="946" spans="50:51" x14ac:dyDescent="0.35">
      <c r="AX946" s="109"/>
      <c r="AY946" s="109"/>
    </row>
    <row r="947" spans="50:51" x14ac:dyDescent="0.35">
      <c r="AX947" s="109"/>
      <c r="AY947" s="109"/>
    </row>
    <row r="948" spans="50:51" x14ac:dyDescent="0.35">
      <c r="AX948" s="109"/>
      <c r="AY948" s="109"/>
    </row>
    <row r="949" spans="50:51" x14ac:dyDescent="0.35">
      <c r="AX949" s="109"/>
      <c r="AY949" s="109"/>
    </row>
    <row r="950" spans="50:51" x14ac:dyDescent="0.35">
      <c r="AX950" s="109"/>
      <c r="AY950" s="109"/>
    </row>
    <row r="951" spans="50:51" x14ac:dyDescent="0.35">
      <c r="AX951" s="109"/>
      <c r="AY951" s="109"/>
    </row>
    <row r="952" spans="50:51" x14ac:dyDescent="0.35">
      <c r="AX952" s="109"/>
      <c r="AY952" s="109"/>
    </row>
    <row r="953" spans="50:51" x14ac:dyDescent="0.35">
      <c r="AX953" s="109"/>
      <c r="AY953" s="109"/>
    </row>
    <row r="954" spans="50:51" x14ac:dyDescent="0.35">
      <c r="AX954" s="109"/>
      <c r="AY954" s="109"/>
    </row>
    <row r="955" spans="50:51" x14ac:dyDescent="0.35">
      <c r="AX955" s="109"/>
      <c r="AY955" s="109"/>
    </row>
    <row r="956" spans="50:51" x14ac:dyDescent="0.35">
      <c r="AX956" s="109"/>
      <c r="AY956" s="109"/>
    </row>
    <row r="957" spans="50:51" x14ac:dyDescent="0.35">
      <c r="AX957" s="109"/>
      <c r="AY957" s="109"/>
    </row>
    <row r="958" spans="50:51" x14ac:dyDescent="0.35">
      <c r="AX958" s="109"/>
      <c r="AY958" s="109"/>
    </row>
    <row r="959" spans="50:51" x14ac:dyDescent="0.35">
      <c r="AX959" s="109"/>
      <c r="AY959" s="109"/>
    </row>
    <row r="960" spans="50:51" x14ac:dyDescent="0.35">
      <c r="AX960" s="109"/>
      <c r="AY960" s="109"/>
    </row>
    <row r="961" spans="50:51" x14ac:dyDescent="0.35">
      <c r="AX961" s="109"/>
      <c r="AY961" s="109"/>
    </row>
    <row r="962" spans="50:51" x14ac:dyDescent="0.35">
      <c r="AX962" s="109"/>
      <c r="AY962" s="109"/>
    </row>
    <row r="963" spans="50:51" x14ac:dyDescent="0.35">
      <c r="AX963" s="109"/>
      <c r="AY963" s="109"/>
    </row>
    <row r="964" spans="50:51" x14ac:dyDescent="0.35">
      <c r="AX964" s="109"/>
      <c r="AY964" s="109"/>
    </row>
    <row r="965" spans="50:51" x14ac:dyDescent="0.35">
      <c r="AX965" s="109"/>
      <c r="AY965" s="109"/>
    </row>
    <row r="966" spans="50:51" x14ac:dyDescent="0.35">
      <c r="AX966" s="109"/>
      <c r="AY966" s="109"/>
    </row>
    <row r="967" spans="50:51" x14ac:dyDescent="0.35">
      <c r="AX967" s="109"/>
      <c r="AY967" s="109"/>
    </row>
    <row r="968" spans="50:51" x14ac:dyDescent="0.35">
      <c r="AX968" s="109"/>
      <c r="AY968" s="109"/>
    </row>
    <row r="969" spans="50:51" x14ac:dyDescent="0.35">
      <c r="AX969" s="109"/>
      <c r="AY969" s="109"/>
    </row>
    <row r="970" spans="50:51" x14ac:dyDescent="0.35">
      <c r="AX970" s="109"/>
      <c r="AY970" s="109"/>
    </row>
    <row r="971" spans="50:51" x14ac:dyDescent="0.35">
      <c r="AX971" s="109"/>
      <c r="AY971" s="109"/>
    </row>
    <row r="972" spans="50:51" x14ac:dyDescent="0.35">
      <c r="AX972" s="109"/>
      <c r="AY972" s="109"/>
    </row>
    <row r="973" spans="50:51" x14ac:dyDescent="0.35">
      <c r="AX973" s="109"/>
      <c r="AY973" s="109"/>
    </row>
    <row r="974" spans="50:51" x14ac:dyDescent="0.35">
      <c r="AX974" s="109"/>
      <c r="AY974" s="109"/>
    </row>
    <row r="975" spans="50:51" x14ac:dyDescent="0.35">
      <c r="AX975" s="109"/>
      <c r="AY975" s="109"/>
    </row>
    <row r="976" spans="50:51" x14ac:dyDescent="0.35">
      <c r="AX976" s="109"/>
      <c r="AY976" s="109"/>
    </row>
    <row r="977" spans="50:51" x14ac:dyDescent="0.35">
      <c r="AX977" s="109"/>
      <c r="AY977" s="109"/>
    </row>
    <row r="978" spans="50:51" x14ac:dyDescent="0.35">
      <c r="AX978" s="109"/>
      <c r="AY978" s="109"/>
    </row>
    <row r="979" spans="50:51" x14ac:dyDescent="0.35">
      <c r="AX979" s="109"/>
      <c r="AY979" s="109"/>
    </row>
    <row r="980" spans="50:51" x14ac:dyDescent="0.35">
      <c r="AX980" s="109"/>
      <c r="AY980" s="109"/>
    </row>
    <row r="981" spans="50:51" x14ac:dyDescent="0.35">
      <c r="AX981" s="109"/>
      <c r="AY981" s="109"/>
    </row>
    <row r="982" spans="50:51" x14ac:dyDescent="0.35">
      <c r="AX982" s="109"/>
      <c r="AY982" s="109"/>
    </row>
    <row r="983" spans="50:51" x14ac:dyDescent="0.35">
      <c r="AX983" s="109"/>
      <c r="AY983" s="109"/>
    </row>
    <row r="984" spans="50:51" x14ac:dyDescent="0.35">
      <c r="AX984" s="109"/>
      <c r="AY984" s="109"/>
    </row>
    <row r="985" spans="50:51" x14ac:dyDescent="0.35">
      <c r="AX985" s="109"/>
      <c r="AY985" s="109"/>
    </row>
    <row r="986" spans="50:51" x14ac:dyDescent="0.35">
      <c r="AX986" s="109"/>
      <c r="AY986" s="109"/>
    </row>
    <row r="987" spans="50:51" x14ac:dyDescent="0.35">
      <c r="AX987" s="109"/>
      <c r="AY987" s="109"/>
    </row>
    <row r="988" spans="50:51" x14ac:dyDescent="0.35">
      <c r="AX988" s="109"/>
      <c r="AY988" s="109"/>
    </row>
    <row r="989" spans="50:51" x14ac:dyDescent="0.35">
      <c r="AX989" s="109"/>
      <c r="AY989" s="109"/>
    </row>
    <row r="990" spans="50:51" x14ac:dyDescent="0.35">
      <c r="AX990" s="109"/>
      <c r="AY990" s="109"/>
    </row>
    <row r="991" spans="50:51" x14ac:dyDescent="0.35">
      <c r="AX991" s="109"/>
      <c r="AY991" s="109"/>
    </row>
    <row r="992" spans="50:51" x14ac:dyDescent="0.35">
      <c r="AX992" s="109"/>
      <c r="AY992" s="109"/>
    </row>
    <row r="993" spans="50:51" x14ac:dyDescent="0.35">
      <c r="AX993" s="109"/>
      <c r="AY993" s="109"/>
    </row>
    <row r="994" spans="50:51" x14ac:dyDescent="0.35">
      <c r="AX994" s="109"/>
      <c r="AY994" s="109"/>
    </row>
    <row r="995" spans="50:51" x14ac:dyDescent="0.35">
      <c r="AX995" s="109"/>
      <c r="AY995" s="109"/>
    </row>
    <row r="996" spans="50:51" x14ac:dyDescent="0.35">
      <c r="AX996" s="109"/>
      <c r="AY996" s="109"/>
    </row>
    <row r="997" spans="50:51" x14ac:dyDescent="0.35">
      <c r="AX997" s="109"/>
      <c r="AY997" s="109"/>
    </row>
    <row r="998" spans="50:51" x14ac:dyDescent="0.35">
      <c r="AX998" s="109"/>
      <c r="AY998" s="109"/>
    </row>
    <row r="999" spans="50:51" x14ac:dyDescent="0.35">
      <c r="AX999" s="109"/>
      <c r="AY999" s="109"/>
    </row>
    <row r="1000" spans="50:51" x14ac:dyDescent="0.35">
      <c r="AX1000" s="109"/>
      <c r="AY1000" s="109"/>
    </row>
    <row r="1001" spans="50:51" x14ac:dyDescent="0.35">
      <c r="AX1001" s="109"/>
      <c r="AY1001" s="109"/>
    </row>
    <row r="1002" spans="50:51" x14ac:dyDescent="0.35">
      <c r="AX1002" s="109"/>
      <c r="AY1002" s="109"/>
    </row>
    <row r="1003" spans="50:51" x14ac:dyDescent="0.35">
      <c r="AX1003" s="109"/>
      <c r="AY1003" s="109"/>
    </row>
    <row r="1004" spans="50:51" x14ac:dyDescent="0.35">
      <c r="AX1004" s="109"/>
      <c r="AY1004" s="109"/>
    </row>
    <row r="1005" spans="50:51" x14ac:dyDescent="0.35">
      <c r="AX1005" s="109"/>
      <c r="AY1005" s="109"/>
    </row>
    <row r="1006" spans="50:51" x14ac:dyDescent="0.35">
      <c r="AX1006" s="109"/>
      <c r="AY1006" s="109"/>
    </row>
    <row r="1007" spans="50:51" x14ac:dyDescent="0.35">
      <c r="AX1007" s="109"/>
      <c r="AY1007" s="109"/>
    </row>
    <row r="1008" spans="50:51" x14ac:dyDescent="0.35">
      <c r="AX1008" s="109"/>
      <c r="AY1008" s="109"/>
    </row>
    <row r="1009" spans="50:51" x14ac:dyDescent="0.35">
      <c r="AX1009" s="109"/>
      <c r="AY1009" s="109"/>
    </row>
    <row r="1010" spans="50:51" x14ac:dyDescent="0.35">
      <c r="AX1010" s="109"/>
      <c r="AY1010" s="109"/>
    </row>
    <row r="1011" spans="50:51" x14ac:dyDescent="0.35">
      <c r="AX1011" s="109"/>
      <c r="AY1011" s="109"/>
    </row>
    <row r="1012" spans="50:51" x14ac:dyDescent="0.35">
      <c r="AX1012" s="109"/>
      <c r="AY1012" s="109"/>
    </row>
    <row r="1013" spans="50:51" x14ac:dyDescent="0.35">
      <c r="AX1013" s="109"/>
      <c r="AY1013" s="109"/>
    </row>
    <row r="1014" spans="50:51" x14ac:dyDescent="0.35">
      <c r="AX1014" s="109"/>
      <c r="AY1014" s="109"/>
    </row>
    <row r="1015" spans="50:51" x14ac:dyDescent="0.35">
      <c r="AX1015" s="109"/>
      <c r="AY1015" s="109"/>
    </row>
    <row r="1016" spans="50:51" x14ac:dyDescent="0.35">
      <c r="AX1016" s="109"/>
      <c r="AY1016" s="109"/>
    </row>
    <row r="1017" spans="50:51" x14ac:dyDescent="0.35">
      <c r="AX1017" s="109"/>
      <c r="AY1017" s="109"/>
    </row>
    <row r="1018" spans="50:51" x14ac:dyDescent="0.35">
      <c r="AX1018" s="109"/>
      <c r="AY1018" s="109"/>
    </row>
    <row r="1019" spans="50:51" x14ac:dyDescent="0.35">
      <c r="AX1019" s="109"/>
      <c r="AY1019" s="109"/>
    </row>
    <row r="1020" spans="50:51" x14ac:dyDescent="0.35">
      <c r="AX1020" s="109"/>
      <c r="AY1020" s="109"/>
    </row>
    <row r="1021" spans="50:51" x14ac:dyDescent="0.35">
      <c r="AX1021" s="109"/>
      <c r="AY1021" s="109"/>
    </row>
    <row r="1022" spans="50:51" x14ac:dyDescent="0.35">
      <c r="AX1022" s="109"/>
      <c r="AY1022" s="109"/>
    </row>
    <row r="1023" spans="50:51" x14ac:dyDescent="0.35">
      <c r="AX1023" s="109"/>
      <c r="AY1023" s="109"/>
    </row>
    <row r="1024" spans="50:51" x14ac:dyDescent="0.35">
      <c r="AX1024" s="109"/>
      <c r="AY1024" s="109"/>
    </row>
    <row r="1025" spans="50:51" x14ac:dyDescent="0.35">
      <c r="AX1025" s="109"/>
      <c r="AY1025" s="109"/>
    </row>
    <row r="1026" spans="50:51" x14ac:dyDescent="0.35">
      <c r="AX1026" s="109"/>
      <c r="AY1026" s="109"/>
    </row>
    <row r="1027" spans="50:51" x14ac:dyDescent="0.35">
      <c r="AX1027" s="109"/>
      <c r="AY1027" s="109"/>
    </row>
    <row r="1028" spans="50:51" x14ac:dyDescent="0.35">
      <c r="AX1028" s="109"/>
      <c r="AY1028" s="109"/>
    </row>
    <row r="1029" spans="50:51" x14ac:dyDescent="0.35">
      <c r="AX1029" s="109"/>
      <c r="AY1029" s="109"/>
    </row>
    <row r="1030" spans="50:51" x14ac:dyDescent="0.35">
      <c r="AX1030" s="109"/>
      <c r="AY1030" s="109"/>
    </row>
    <row r="1031" spans="50:51" x14ac:dyDescent="0.35">
      <c r="AX1031" s="109"/>
      <c r="AY1031" s="109"/>
    </row>
    <row r="1032" spans="50:51" x14ac:dyDescent="0.35">
      <c r="AX1032" s="109"/>
      <c r="AY1032" s="109"/>
    </row>
    <row r="1033" spans="50:51" x14ac:dyDescent="0.35">
      <c r="AX1033" s="109"/>
      <c r="AY1033" s="109"/>
    </row>
    <row r="1034" spans="50:51" x14ac:dyDescent="0.35">
      <c r="AX1034" s="109"/>
      <c r="AY1034" s="109"/>
    </row>
    <row r="1035" spans="50:51" x14ac:dyDescent="0.35">
      <c r="AX1035" s="109"/>
      <c r="AY1035" s="109"/>
    </row>
    <row r="1036" spans="50:51" x14ac:dyDescent="0.35">
      <c r="AX1036" s="109"/>
      <c r="AY1036" s="109"/>
    </row>
    <row r="1037" spans="50:51" x14ac:dyDescent="0.35">
      <c r="AX1037" s="109"/>
      <c r="AY1037" s="109"/>
    </row>
    <row r="1038" spans="50:51" x14ac:dyDescent="0.35">
      <c r="AX1038" s="109"/>
      <c r="AY1038" s="109"/>
    </row>
    <row r="1039" spans="50:51" x14ac:dyDescent="0.35">
      <c r="AX1039" s="109"/>
      <c r="AY1039" s="109"/>
    </row>
    <row r="1040" spans="50:51" x14ac:dyDescent="0.35">
      <c r="AX1040" s="109"/>
      <c r="AY1040" s="109"/>
    </row>
    <row r="1041" spans="50:51" x14ac:dyDescent="0.35">
      <c r="AX1041" s="109"/>
      <c r="AY1041" s="109"/>
    </row>
    <row r="1042" spans="50:51" x14ac:dyDescent="0.35">
      <c r="AX1042" s="109"/>
      <c r="AY1042" s="109"/>
    </row>
    <row r="1043" spans="50:51" x14ac:dyDescent="0.35">
      <c r="AX1043" s="109"/>
      <c r="AY1043" s="109"/>
    </row>
    <row r="1044" spans="50:51" x14ac:dyDescent="0.35">
      <c r="AX1044" s="109"/>
      <c r="AY1044" s="109"/>
    </row>
    <row r="1045" spans="50:51" x14ac:dyDescent="0.35">
      <c r="AX1045" s="109"/>
      <c r="AY1045" s="109"/>
    </row>
    <row r="1046" spans="50:51" x14ac:dyDescent="0.35">
      <c r="AX1046" s="109"/>
      <c r="AY1046" s="109"/>
    </row>
    <row r="1047" spans="50:51" x14ac:dyDescent="0.35">
      <c r="AX1047" s="109"/>
      <c r="AY1047" s="109"/>
    </row>
    <row r="1048" spans="50:51" x14ac:dyDescent="0.35">
      <c r="AX1048" s="109"/>
      <c r="AY1048" s="109"/>
    </row>
    <row r="1049" spans="50:51" x14ac:dyDescent="0.35">
      <c r="AX1049" s="109"/>
      <c r="AY1049" s="109"/>
    </row>
    <row r="1050" spans="50:51" x14ac:dyDescent="0.35">
      <c r="AX1050" s="109"/>
      <c r="AY1050" s="109"/>
    </row>
    <row r="1051" spans="50:51" x14ac:dyDescent="0.35">
      <c r="AX1051" s="109"/>
      <c r="AY1051" s="109"/>
    </row>
    <row r="1052" spans="50:51" x14ac:dyDescent="0.35">
      <c r="AX1052" s="109"/>
      <c r="AY1052" s="109"/>
    </row>
    <row r="1053" spans="50:51" x14ac:dyDescent="0.35">
      <c r="AX1053" s="109"/>
      <c r="AY1053" s="109"/>
    </row>
    <row r="1054" spans="50:51" x14ac:dyDescent="0.35">
      <c r="AX1054" s="109"/>
      <c r="AY1054" s="109"/>
    </row>
    <row r="1055" spans="50:51" x14ac:dyDescent="0.35">
      <c r="AX1055" s="109"/>
      <c r="AY1055" s="109"/>
    </row>
    <row r="1056" spans="50:51" x14ac:dyDescent="0.35">
      <c r="AX1056" s="109"/>
      <c r="AY1056" s="109"/>
    </row>
    <row r="1057" spans="50:51" x14ac:dyDescent="0.35">
      <c r="AX1057" s="109"/>
      <c r="AY1057" s="109"/>
    </row>
    <row r="1058" spans="50:51" x14ac:dyDescent="0.35">
      <c r="AX1058" s="109"/>
      <c r="AY1058" s="109"/>
    </row>
    <row r="1059" spans="50:51" x14ac:dyDescent="0.35">
      <c r="AX1059" s="109"/>
      <c r="AY1059" s="109"/>
    </row>
    <row r="1060" spans="50:51" x14ac:dyDescent="0.35">
      <c r="AX1060" s="109"/>
      <c r="AY1060" s="109"/>
    </row>
    <row r="1061" spans="50:51" x14ac:dyDescent="0.35">
      <c r="AX1061" s="109"/>
      <c r="AY1061" s="109"/>
    </row>
    <row r="1062" spans="50:51" x14ac:dyDescent="0.35">
      <c r="AX1062" s="109"/>
      <c r="AY1062" s="109"/>
    </row>
    <row r="1063" spans="50:51" x14ac:dyDescent="0.35">
      <c r="AX1063" s="109"/>
      <c r="AY1063" s="109"/>
    </row>
    <row r="1064" spans="50:51" x14ac:dyDescent="0.35">
      <c r="AX1064" s="109"/>
      <c r="AY1064" s="109"/>
    </row>
    <row r="1065" spans="50:51" x14ac:dyDescent="0.35">
      <c r="AX1065" s="109"/>
      <c r="AY1065" s="109"/>
    </row>
    <row r="1066" spans="50:51" x14ac:dyDescent="0.35">
      <c r="AX1066" s="109"/>
      <c r="AY1066" s="109"/>
    </row>
    <row r="1067" spans="50:51" x14ac:dyDescent="0.35">
      <c r="AX1067" s="109"/>
      <c r="AY1067" s="109"/>
    </row>
    <row r="1068" spans="50:51" x14ac:dyDescent="0.35">
      <c r="AX1068" s="109"/>
      <c r="AY1068" s="109"/>
    </row>
    <row r="1069" spans="50:51" x14ac:dyDescent="0.35">
      <c r="AX1069" s="109"/>
      <c r="AY1069" s="109"/>
    </row>
    <row r="1070" spans="50:51" x14ac:dyDescent="0.35">
      <c r="AX1070" s="109"/>
      <c r="AY1070" s="109"/>
    </row>
    <row r="1071" spans="50:51" x14ac:dyDescent="0.35">
      <c r="AX1071" s="109"/>
      <c r="AY1071" s="109"/>
    </row>
    <row r="1072" spans="50:51" x14ac:dyDescent="0.35">
      <c r="AX1072" s="109"/>
      <c r="AY1072" s="109"/>
    </row>
    <row r="1073" spans="50:51" x14ac:dyDescent="0.35">
      <c r="AX1073" s="109"/>
      <c r="AY1073" s="109"/>
    </row>
    <row r="1074" spans="50:51" x14ac:dyDescent="0.35">
      <c r="AX1074" s="109"/>
      <c r="AY1074" s="109"/>
    </row>
    <row r="1075" spans="50:51" x14ac:dyDescent="0.35">
      <c r="AX1075" s="109"/>
      <c r="AY1075" s="109"/>
    </row>
    <row r="1076" spans="50:51" x14ac:dyDescent="0.35">
      <c r="AX1076" s="109"/>
      <c r="AY1076" s="109"/>
    </row>
    <row r="1077" spans="50:51" x14ac:dyDescent="0.35">
      <c r="AX1077" s="109"/>
      <c r="AY1077" s="109"/>
    </row>
    <row r="1078" spans="50:51" x14ac:dyDescent="0.35">
      <c r="AX1078" s="109"/>
      <c r="AY1078" s="109"/>
    </row>
    <row r="1079" spans="50:51" x14ac:dyDescent="0.35">
      <c r="AX1079" s="109"/>
      <c r="AY1079" s="109"/>
    </row>
    <row r="1080" spans="50:51" x14ac:dyDescent="0.35">
      <c r="AX1080" s="109"/>
      <c r="AY1080" s="109"/>
    </row>
    <row r="1081" spans="50:51" x14ac:dyDescent="0.35">
      <c r="AX1081" s="109"/>
      <c r="AY1081" s="109"/>
    </row>
    <row r="1082" spans="50:51" x14ac:dyDescent="0.35">
      <c r="AX1082" s="109"/>
      <c r="AY1082" s="109"/>
    </row>
    <row r="1083" spans="50:51" x14ac:dyDescent="0.35">
      <c r="AX1083" s="109"/>
      <c r="AY1083" s="109"/>
    </row>
    <row r="1084" spans="50:51" x14ac:dyDescent="0.35">
      <c r="AX1084" s="109"/>
      <c r="AY1084" s="109"/>
    </row>
    <row r="1085" spans="50:51" x14ac:dyDescent="0.35">
      <c r="AX1085" s="109"/>
      <c r="AY1085" s="109"/>
    </row>
    <row r="1086" spans="50:51" x14ac:dyDescent="0.35">
      <c r="AX1086" s="109"/>
      <c r="AY1086" s="109"/>
    </row>
    <row r="1087" spans="50:51" x14ac:dyDescent="0.35">
      <c r="AX1087" s="109"/>
      <c r="AY1087" s="109"/>
    </row>
    <row r="1088" spans="50:51" x14ac:dyDescent="0.35">
      <c r="AX1088" s="109"/>
      <c r="AY1088" s="109"/>
    </row>
    <row r="1089" spans="50:51" x14ac:dyDescent="0.35">
      <c r="AX1089" s="109"/>
      <c r="AY1089" s="109"/>
    </row>
    <row r="1090" spans="50:51" x14ac:dyDescent="0.35">
      <c r="AX1090" s="109"/>
      <c r="AY1090" s="109"/>
    </row>
    <row r="1091" spans="50:51" x14ac:dyDescent="0.35">
      <c r="AX1091" s="109"/>
      <c r="AY1091" s="109"/>
    </row>
    <row r="1092" spans="50:51" x14ac:dyDescent="0.35">
      <c r="AX1092" s="109"/>
      <c r="AY1092" s="109"/>
    </row>
    <row r="1093" spans="50:51" x14ac:dyDescent="0.35">
      <c r="AX1093" s="109"/>
      <c r="AY1093" s="109"/>
    </row>
    <row r="1094" spans="50:51" x14ac:dyDescent="0.35">
      <c r="AX1094" s="109"/>
      <c r="AY1094" s="109"/>
    </row>
    <row r="1095" spans="50:51" x14ac:dyDescent="0.35">
      <c r="AX1095" s="109"/>
      <c r="AY1095" s="109"/>
    </row>
    <row r="1096" spans="50:51" x14ac:dyDescent="0.35">
      <c r="AX1096" s="109"/>
      <c r="AY1096" s="109"/>
    </row>
    <row r="1097" spans="50:51" x14ac:dyDescent="0.35">
      <c r="AX1097" s="109"/>
      <c r="AY1097" s="109"/>
    </row>
    <row r="1098" spans="50:51" x14ac:dyDescent="0.35">
      <c r="AX1098" s="109"/>
      <c r="AY1098" s="109"/>
    </row>
    <row r="1099" spans="50:51" x14ac:dyDescent="0.35">
      <c r="AX1099" s="109"/>
      <c r="AY1099" s="109"/>
    </row>
    <row r="1100" spans="50:51" x14ac:dyDescent="0.35">
      <c r="AX1100" s="109"/>
      <c r="AY1100" s="109"/>
    </row>
    <row r="1101" spans="50:51" x14ac:dyDescent="0.35">
      <c r="AX1101" s="109"/>
      <c r="AY1101" s="109"/>
    </row>
    <row r="1102" spans="50:51" x14ac:dyDescent="0.35">
      <c r="AX1102" s="109"/>
      <c r="AY1102" s="109"/>
    </row>
    <row r="1103" spans="50:51" x14ac:dyDescent="0.35">
      <c r="AX1103" s="109"/>
      <c r="AY1103" s="109"/>
    </row>
    <row r="1104" spans="50:51" x14ac:dyDescent="0.35">
      <c r="AX1104" s="109"/>
      <c r="AY1104" s="109"/>
    </row>
    <row r="1105" spans="50:51" x14ac:dyDescent="0.35">
      <c r="AX1105" s="109"/>
      <c r="AY1105" s="109"/>
    </row>
    <row r="1106" spans="50:51" x14ac:dyDescent="0.35">
      <c r="AX1106" s="109"/>
      <c r="AY1106" s="109"/>
    </row>
    <row r="1107" spans="50:51" x14ac:dyDescent="0.35">
      <c r="AX1107" s="109"/>
      <c r="AY1107" s="109"/>
    </row>
    <row r="1108" spans="50:51" x14ac:dyDescent="0.35">
      <c r="AX1108" s="109"/>
      <c r="AY1108" s="109"/>
    </row>
    <row r="1109" spans="50:51" x14ac:dyDescent="0.35">
      <c r="AX1109" s="109"/>
      <c r="AY1109" s="109"/>
    </row>
    <row r="1110" spans="50:51" x14ac:dyDescent="0.35">
      <c r="AX1110" s="109"/>
      <c r="AY1110" s="109"/>
    </row>
    <row r="1111" spans="50:51" x14ac:dyDescent="0.35">
      <c r="AX1111" s="109"/>
      <c r="AY1111" s="109"/>
    </row>
    <row r="1112" spans="50:51" x14ac:dyDescent="0.35">
      <c r="AX1112" s="109"/>
      <c r="AY1112" s="109"/>
    </row>
    <row r="1113" spans="50:51" x14ac:dyDescent="0.35">
      <c r="AX1113" s="109"/>
      <c r="AY1113" s="109"/>
    </row>
    <row r="1114" spans="50:51" x14ac:dyDescent="0.35">
      <c r="AX1114" s="109"/>
      <c r="AY1114" s="109"/>
    </row>
    <row r="1115" spans="50:51" x14ac:dyDescent="0.35">
      <c r="AX1115" s="109"/>
      <c r="AY1115" s="109"/>
    </row>
    <row r="1116" spans="50:51" x14ac:dyDescent="0.35">
      <c r="AX1116" s="109"/>
      <c r="AY1116" s="109"/>
    </row>
    <row r="1117" spans="50:51" x14ac:dyDescent="0.35">
      <c r="AX1117" s="109"/>
      <c r="AY1117" s="109"/>
    </row>
    <row r="1118" spans="50:51" x14ac:dyDescent="0.35">
      <c r="AX1118" s="109"/>
      <c r="AY1118" s="109"/>
    </row>
    <row r="1119" spans="50:51" x14ac:dyDescent="0.35">
      <c r="AX1119" s="109"/>
      <c r="AY1119" s="109"/>
    </row>
    <row r="1120" spans="50:51" x14ac:dyDescent="0.35">
      <c r="AX1120" s="109"/>
      <c r="AY1120" s="109"/>
    </row>
    <row r="1121" spans="50:51" x14ac:dyDescent="0.35">
      <c r="AX1121" s="109"/>
      <c r="AY1121" s="109"/>
    </row>
    <row r="1122" spans="50:51" x14ac:dyDescent="0.35">
      <c r="AX1122" s="109"/>
      <c r="AY1122" s="109"/>
    </row>
    <row r="1123" spans="50:51" x14ac:dyDescent="0.35">
      <c r="AX1123" s="109"/>
      <c r="AY1123" s="109"/>
    </row>
    <row r="1124" spans="50:51" x14ac:dyDescent="0.35">
      <c r="AX1124" s="109"/>
      <c r="AY1124" s="109"/>
    </row>
    <row r="1125" spans="50:51" x14ac:dyDescent="0.35">
      <c r="AX1125" s="109"/>
      <c r="AY1125" s="109"/>
    </row>
    <row r="1126" spans="50:51" x14ac:dyDescent="0.35">
      <c r="AX1126" s="109"/>
      <c r="AY1126" s="109"/>
    </row>
    <row r="1127" spans="50:51" x14ac:dyDescent="0.35">
      <c r="AX1127" s="109"/>
      <c r="AY1127" s="109"/>
    </row>
    <row r="1128" spans="50:51" x14ac:dyDescent="0.35">
      <c r="AX1128" s="109"/>
      <c r="AY1128" s="109"/>
    </row>
    <row r="1129" spans="50:51" x14ac:dyDescent="0.35">
      <c r="AX1129" s="109"/>
      <c r="AY1129" s="109"/>
    </row>
    <row r="1130" spans="50:51" x14ac:dyDescent="0.35">
      <c r="AX1130" s="109"/>
      <c r="AY1130" s="109"/>
    </row>
    <row r="1131" spans="50:51" x14ac:dyDescent="0.35">
      <c r="AX1131" s="109"/>
      <c r="AY1131" s="109"/>
    </row>
    <row r="1132" spans="50:51" x14ac:dyDescent="0.35">
      <c r="AX1132" s="109"/>
      <c r="AY1132" s="109"/>
    </row>
    <row r="1133" spans="50:51" x14ac:dyDescent="0.35">
      <c r="AX1133" s="109"/>
      <c r="AY1133" s="109"/>
    </row>
    <row r="1134" spans="50:51" x14ac:dyDescent="0.35">
      <c r="AX1134" s="109"/>
      <c r="AY1134" s="109"/>
    </row>
    <row r="1135" spans="50:51" x14ac:dyDescent="0.35">
      <c r="AX1135" s="109"/>
      <c r="AY1135" s="109"/>
    </row>
    <row r="1136" spans="50:51" x14ac:dyDescent="0.35">
      <c r="AX1136" s="109"/>
      <c r="AY1136" s="109"/>
    </row>
    <row r="1137" spans="50:51" x14ac:dyDescent="0.35">
      <c r="AX1137" s="109"/>
      <c r="AY1137" s="109"/>
    </row>
    <row r="1138" spans="50:51" x14ac:dyDescent="0.35">
      <c r="AX1138" s="109"/>
      <c r="AY1138" s="109"/>
    </row>
    <row r="1139" spans="50:51" x14ac:dyDescent="0.35">
      <c r="AX1139" s="109"/>
      <c r="AY1139" s="109"/>
    </row>
    <row r="1140" spans="50:51" x14ac:dyDescent="0.35">
      <c r="AX1140" s="109"/>
      <c r="AY1140" s="109"/>
    </row>
    <row r="1141" spans="50:51" x14ac:dyDescent="0.35">
      <c r="AX1141" s="109"/>
      <c r="AY1141" s="109"/>
    </row>
    <row r="1142" spans="50:51" x14ac:dyDescent="0.35">
      <c r="AX1142" s="109"/>
      <c r="AY1142" s="109"/>
    </row>
    <row r="1143" spans="50:51" x14ac:dyDescent="0.35">
      <c r="AX1143" s="109"/>
      <c r="AY1143" s="109"/>
    </row>
    <row r="1144" spans="50:51" x14ac:dyDescent="0.35">
      <c r="AX1144" s="109"/>
      <c r="AY1144" s="109"/>
    </row>
    <row r="1145" spans="50:51" x14ac:dyDescent="0.35">
      <c r="AX1145" s="109"/>
      <c r="AY1145" s="109"/>
    </row>
    <row r="1146" spans="50:51" x14ac:dyDescent="0.35">
      <c r="AX1146" s="109"/>
      <c r="AY1146" s="109"/>
    </row>
    <row r="1147" spans="50:51" x14ac:dyDescent="0.35">
      <c r="AX1147" s="109"/>
      <c r="AY1147" s="109"/>
    </row>
    <row r="1148" spans="50:51" x14ac:dyDescent="0.35">
      <c r="AX1148" s="109"/>
      <c r="AY1148" s="109"/>
    </row>
    <row r="1149" spans="50:51" x14ac:dyDescent="0.35">
      <c r="AX1149" s="109"/>
      <c r="AY1149" s="109"/>
    </row>
    <row r="1150" spans="50:51" x14ac:dyDescent="0.35">
      <c r="AX1150" s="109"/>
      <c r="AY1150" s="109"/>
    </row>
    <row r="1151" spans="50:51" x14ac:dyDescent="0.35">
      <c r="AX1151" s="109"/>
      <c r="AY1151" s="109"/>
    </row>
    <row r="1152" spans="50:51" x14ac:dyDescent="0.35">
      <c r="AX1152" s="109"/>
      <c r="AY1152" s="109"/>
    </row>
    <row r="1153" spans="50:51" x14ac:dyDescent="0.35">
      <c r="AX1153" s="109"/>
      <c r="AY1153" s="109"/>
    </row>
    <row r="1154" spans="50:51" x14ac:dyDescent="0.35">
      <c r="AX1154" s="109"/>
      <c r="AY1154" s="109"/>
    </row>
    <row r="1155" spans="50:51" x14ac:dyDescent="0.35">
      <c r="AX1155" s="109"/>
      <c r="AY1155" s="109"/>
    </row>
    <row r="1156" spans="50:51" x14ac:dyDescent="0.35">
      <c r="AX1156" s="109"/>
      <c r="AY1156" s="109"/>
    </row>
    <row r="1157" spans="50:51" x14ac:dyDescent="0.35">
      <c r="AX1157" s="109"/>
      <c r="AY1157" s="109"/>
    </row>
    <row r="1158" spans="50:51" x14ac:dyDescent="0.35">
      <c r="AX1158" s="109"/>
      <c r="AY1158" s="109"/>
    </row>
    <row r="1159" spans="50:51" x14ac:dyDescent="0.35">
      <c r="AX1159" s="109"/>
      <c r="AY1159" s="109"/>
    </row>
    <row r="1160" spans="50:51" x14ac:dyDescent="0.35">
      <c r="AX1160" s="109"/>
      <c r="AY1160" s="109"/>
    </row>
    <row r="1161" spans="50:51" x14ac:dyDescent="0.35">
      <c r="AX1161" s="109"/>
      <c r="AY1161" s="109"/>
    </row>
    <row r="1162" spans="50:51" x14ac:dyDescent="0.35">
      <c r="AX1162" s="109"/>
      <c r="AY1162" s="109"/>
    </row>
    <row r="1163" spans="50:51" x14ac:dyDescent="0.35">
      <c r="AX1163" s="109"/>
      <c r="AY1163" s="109"/>
    </row>
    <row r="1164" spans="50:51" x14ac:dyDescent="0.35">
      <c r="AX1164" s="109"/>
      <c r="AY1164" s="109"/>
    </row>
    <row r="1165" spans="50:51" x14ac:dyDescent="0.35">
      <c r="AX1165" s="109"/>
      <c r="AY1165" s="109"/>
    </row>
    <row r="1166" spans="50:51" x14ac:dyDescent="0.35">
      <c r="AX1166" s="109"/>
      <c r="AY1166" s="109"/>
    </row>
    <row r="1167" spans="50:51" x14ac:dyDescent="0.35">
      <c r="AX1167" s="109"/>
      <c r="AY1167" s="109"/>
    </row>
    <row r="1168" spans="50:51" x14ac:dyDescent="0.35">
      <c r="AX1168" s="109"/>
      <c r="AY1168" s="109"/>
    </row>
    <row r="1169" spans="50:51" x14ac:dyDescent="0.35">
      <c r="AX1169" s="109"/>
      <c r="AY1169" s="109"/>
    </row>
    <row r="1170" spans="50:51" x14ac:dyDescent="0.35">
      <c r="AX1170" s="109"/>
      <c r="AY1170" s="109"/>
    </row>
    <row r="1171" spans="50:51" x14ac:dyDescent="0.35">
      <c r="AX1171" s="109"/>
      <c r="AY1171" s="109"/>
    </row>
    <row r="1172" spans="50:51" x14ac:dyDescent="0.35">
      <c r="AX1172" s="109"/>
      <c r="AY1172" s="109"/>
    </row>
    <row r="1173" spans="50:51" x14ac:dyDescent="0.35">
      <c r="AX1173" s="109"/>
      <c r="AY1173" s="109"/>
    </row>
    <row r="1174" spans="50:51" x14ac:dyDescent="0.35">
      <c r="AX1174" s="109"/>
      <c r="AY1174" s="109"/>
    </row>
    <row r="1175" spans="50:51" x14ac:dyDescent="0.35">
      <c r="AX1175" s="109"/>
      <c r="AY1175" s="109"/>
    </row>
    <row r="1176" spans="50:51" x14ac:dyDescent="0.35">
      <c r="AX1176" s="109"/>
      <c r="AY1176" s="109"/>
    </row>
    <row r="1177" spans="50:51" x14ac:dyDescent="0.35">
      <c r="AX1177" s="109"/>
      <c r="AY1177" s="109"/>
    </row>
    <row r="1178" spans="50:51" x14ac:dyDescent="0.35">
      <c r="AX1178" s="109"/>
      <c r="AY1178" s="109"/>
    </row>
    <row r="1179" spans="50:51" x14ac:dyDescent="0.35">
      <c r="AX1179" s="109"/>
      <c r="AY1179" s="109"/>
    </row>
    <row r="1180" spans="50:51" x14ac:dyDescent="0.35">
      <c r="AX1180" s="109"/>
      <c r="AY1180" s="109"/>
    </row>
    <row r="1181" spans="50:51" x14ac:dyDescent="0.35">
      <c r="AX1181" s="109"/>
      <c r="AY1181" s="109"/>
    </row>
    <row r="1182" spans="50:51" x14ac:dyDescent="0.35">
      <c r="AX1182" s="109"/>
      <c r="AY1182" s="109"/>
    </row>
    <row r="1183" spans="50:51" x14ac:dyDescent="0.35">
      <c r="AX1183" s="109"/>
      <c r="AY1183" s="109"/>
    </row>
    <row r="1184" spans="50:51" x14ac:dyDescent="0.35">
      <c r="AX1184" s="109"/>
      <c r="AY1184" s="109"/>
    </row>
    <row r="1185" spans="50:51" x14ac:dyDescent="0.35">
      <c r="AX1185" s="109"/>
      <c r="AY1185" s="109"/>
    </row>
    <row r="1186" spans="50:51" x14ac:dyDescent="0.35">
      <c r="AX1186" s="109"/>
      <c r="AY1186" s="109"/>
    </row>
    <row r="1187" spans="50:51" x14ac:dyDescent="0.35">
      <c r="AX1187" s="109"/>
      <c r="AY1187" s="109"/>
    </row>
    <row r="1188" spans="50:51" x14ac:dyDescent="0.35">
      <c r="AX1188" s="109"/>
      <c r="AY1188" s="109"/>
    </row>
    <row r="1189" spans="50:51" x14ac:dyDescent="0.35">
      <c r="AX1189" s="109"/>
      <c r="AY1189" s="109"/>
    </row>
    <row r="1190" spans="50:51" x14ac:dyDescent="0.35">
      <c r="AX1190" s="109"/>
      <c r="AY1190" s="109"/>
    </row>
    <row r="1191" spans="50:51" x14ac:dyDescent="0.35">
      <c r="AX1191" s="109"/>
      <c r="AY1191" s="109"/>
    </row>
    <row r="1192" spans="50:51" x14ac:dyDescent="0.35">
      <c r="AX1192" s="109"/>
      <c r="AY1192" s="109"/>
    </row>
    <row r="1193" spans="50:51" x14ac:dyDescent="0.35">
      <c r="AX1193" s="109"/>
      <c r="AY1193" s="109"/>
    </row>
    <row r="1194" spans="50:51" x14ac:dyDescent="0.35">
      <c r="AX1194" s="109"/>
      <c r="AY1194" s="109"/>
    </row>
    <row r="1195" spans="50:51" x14ac:dyDescent="0.35">
      <c r="AX1195" s="109"/>
      <c r="AY1195" s="109"/>
    </row>
    <row r="1196" spans="50:51" x14ac:dyDescent="0.35">
      <c r="AX1196" s="109"/>
      <c r="AY1196" s="109"/>
    </row>
    <row r="1197" spans="50:51" x14ac:dyDescent="0.35">
      <c r="AX1197" s="109"/>
      <c r="AY1197" s="109"/>
    </row>
    <row r="1198" spans="50:51" x14ac:dyDescent="0.35">
      <c r="AX1198" s="109"/>
      <c r="AY1198" s="109"/>
    </row>
    <row r="1199" spans="50:51" x14ac:dyDescent="0.35">
      <c r="AX1199" s="109"/>
      <c r="AY1199" s="109"/>
    </row>
    <row r="1200" spans="50:51" x14ac:dyDescent="0.35">
      <c r="AX1200" s="109"/>
      <c r="AY1200" s="109"/>
    </row>
    <row r="1201" spans="50:51" x14ac:dyDescent="0.35">
      <c r="AX1201" s="109"/>
      <c r="AY1201" s="109"/>
    </row>
    <row r="1202" spans="50:51" x14ac:dyDescent="0.35">
      <c r="AX1202" s="109"/>
      <c r="AY1202" s="109"/>
    </row>
    <row r="1203" spans="50:51" x14ac:dyDescent="0.35">
      <c r="AX1203" s="109"/>
      <c r="AY1203" s="109"/>
    </row>
    <row r="1204" spans="50:51" x14ac:dyDescent="0.35">
      <c r="AX1204" s="109"/>
      <c r="AY1204" s="109"/>
    </row>
    <row r="1205" spans="50:51" x14ac:dyDescent="0.35">
      <c r="AX1205" s="109"/>
      <c r="AY1205" s="109"/>
    </row>
    <row r="1206" spans="50:51" x14ac:dyDescent="0.35">
      <c r="AX1206" s="109"/>
      <c r="AY1206" s="109"/>
    </row>
    <row r="1207" spans="50:51" x14ac:dyDescent="0.35">
      <c r="AX1207" s="109"/>
      <c r="AY1207" s="109"/>
    </row>
    <row r="1208" spans="50:51" x14ac:dyDescent="0.35">
      <c r="AX1208" s="109"/>
      <c r="AY1208" s="109"/>
    </row>
    <row r="1209" spans="50:51" x14ac:dyDescent="0.35">
      <c r="AX1209" s="109"/>
      <c r="AY1209" s="109"/>
    </row>
    <row r="1210" spans="50:51" x14ac:dyDescent="0.35">
      <c r="AX1210" s="109"/>
      <c r="AY1210" s="109"/>
    </row>
    <row r="1211" spans="50:51" x14ac:dyDescent="0.35">
      <c r="AX1211" s="109"/>
      <c r="AY1211" s="109"/>
    </row>
    <row r="1212" spans="50:51" x14ac:dyDescent="0.35">
      <c r="AX1212" s="109"/>
      <c r="AY1212" s="109"/>
    </row>
    <row r="1213" spans="50:51" x14ac:dyDescent="0.35">
      <c r="AX1213" s="109"/>
      <c r="AY1213" s="109"/>
    </row>
    <row r="1214" spans="50:51" x14ac:dyDescent="0.35">
      <c r="AX1214" s="109"/>
      <c r="AY1214" s="109"/>
    </row>
    <row r="1215" spans="50:51" x14ac:dyDescent="0.35">
      <c r="AX1215" s="109"/>
      <c r="AY1215" s="109"/>
    </row>
    <row r="1216" spans="50:51" x14ac:dyDescent="0.35">
      <c r="AX1216" s="109"/>
      <c r="AY1216" s="109"/>
    </row>
    <row r="1217" spans="50:51" x14ac:dyDescent="0.35">
      <c r="AX1217" s="109"/>
      <c r="AY1217" s="109"/>
    </row>
    <row r="1218" spans="50:51" x14ac:dyDescent="0.35">
      <c r="AX1218" s="109"/>
      <c r="AY1218" s="109"/>
    </row>
    <row r="1219" spans="50:51" x14ac:dyDescent="0.35">
      <c r="AX1219" s="109"/>
      <c r="AY1219" s="109"/>
    </row>
    <row r="1220" spans="50:51" x14ac:dyDescent="0.35">
      <c r="AX1220" s="109"/>
      <c r="AY1220" s="109"/>
    </row>
    <row r="1221" spans="50:51" x14ac:dyDescent="0.35">
      <c r="AX1221" s="109"/>
      <c r="AY1221" s="109"/>
    </row>
    <row r="1222" spans="50:51" x14ac:dyDescent="0.35">
      <c r="AX1222" s="109"/>
      <c r="AY1222" s="109"/>
    </row>
    <row r="1223" spans="50:51" x14ac:dyDescent="0.35">
      <c r="AX1223" s="109"/>
      <c r="AY1223" s="109"/>
    </row>
    <row r="1224" spans="50:51" x14ac:dyDescent="0.35">
      <c r="AX1224" s="109"/>
      <c r="AY1224" s="109"/>
    </row>
    <row r="1225" spans="50:51" x14ac:dyDescent="0.35">
      <c r="AX1225" s="109"/>
      <c r="AY1225" s="109"/>
    </row>
    <row r="1226" spans="50:51" x14ac:dyDescent="0.35">
      <c r="AX1226" s="109"/>
      <c r="AY1226" s="109"/>
    </row>
    <row r="1227" spans="50:51" x14ac:dyDescent="0.35">
      <c r="AX1227" s="109"/>
      <c r="AY1227" s="109"/>
    </row>
    <row r="1228" spans="50:51" x14ac:dyDescent="0.35">
      <c r="AX1228" s="109"/>
      <c r="AY1228" s="109"/>
    </row>
    <row r="1229" spans="50:51" x14ac:dyDescent="0.35">
      <c r="AX1229" s="109"/>
      <c r="AY1229" s="109"/>
    </row>
    <row r="1230" spans="50:51" x14ac:dyDescent="0.35">
      <c r="AX1230" s="109"/>
      <c r="AY1230" s="109"/>
    </row>
    <row r="1231" spans="50:51" x14ac:dyDescent="0.35">
      <c r="AX1231" s="109"/>
      <c r="AY1231" s="109"/>
    </row>
    <row r="1232" spans="50:51" x14ac:dyDescent="0.35">
      <c r="AX1232" s="109"/>
      <c r="AY1232" s="109"/>
    </row>
    <row r="1233" spans="50:51" x14ac:dyDescent="0.35">
      <c r="AX1233" s="109"/>
      <c r="AY1233" s="109"/>
    </row>
    <row r="1234" spans="50:51" x14ac:dyDescent="0.35">
      <c r="AX1234" s="109"/>
      <c r="AY1234" s="109"/>
    </row>
    <row r="1235" spans="50:51" x14ac:dyDescent="0.35">
      <c r="AX1235" s="109"/>
      <c r="AY1235" s="109"/>
    </row>
    <row r="1236" spans="50:51" x14ac:dyDescent="0.35">
      <c r="AX1236" s="109"/>
      <c r="AY1236" s="109"/>
    </row>
    <row r="1237" spans="50:51" x14ac:dyDescent="0.35">
      <c r="AX1237" s="109"/>
      <c r="AY1237" s="109"/>
    </row>
    <row r="1238" spans="50:51" x14ac:dyDescent="0.35">
      <c r="AX1238" s="109"/>
      <c r="AY1238" s="109"/>
    </row>
    <row r="1239" spans="50:51" x14ac:dyDescent="0.35">
      <c r="AX1239" s="109"/>
      <c r="AY1239" s="109"/>
    </row>
    <row r="1240" spans="50:51" x14ac:dyDescent="0.35">
      <c r="AX1240" s="109"/>
      <c r="AY1240" s="109"/>
    </row>
    <row r="1241" spans="50:51" x14ac:dyDescent="0.35">
      <c r="AX1241" s="109"/>
      <c r="AY1241" s="109"/>
    </row>
    <row r="1242" spans="50:51" x14ac:dyDescent="0.35">
      <c r="AX1242" s="109"/>
      <c r="AY1242" s="109"/>
    </row>
    <row r="1243" spans="50:51" x14ac:dyDescent="0.35">
      <c r="AX1243" s="109"/>
      <c r="AY1243" s="109"/>
    </row>
    <row r="1244" spans="50:51" x14ac:dyDescent="0.35">
      <c r="AX1244" s="109"/>
      <c r="AY1244" s="109"/>
    </row>
    <row r="1245" spans="50:51" x14ac:dyDescent="0.35">
      <c r="AX1245" s="109"/>
      <c r="AY1245" s="109"/>
    </row>
    <row r="1246" spans="50:51" x14ac:dyDescent="0.35">
      <c r="AX1246" s="109"/>
      <c r="AY1246" s="109"/>
    </row>
    <row r="1247" spans="50:51" x14ac:dyDescent="0.35">
      <c r="AX1247" s="109"/>
      <c r="AY1247" s="109"/>
    </row>
    <row r="1248" spans="50:51" x14ac:dyDescent="0.35">
      <c r="AX1248" s="109"/>
      <c r="AY1248" s="109"/>
    </row>
    <row r="1249" spans="50:51" x14ac:dyDescent="0.35">
      <c r="AX1249" s="109"/>
      <c r="AY1249" s="109"/>
    </row>
    <row r="1250" spans="50:51" x14ac:dyDescent="0.35">
      <c r="AX1250" s="109"/>
      <c r="AY1250" s="109"/>
    </row>
    <row r="1251" spans="50:51" x14ac:dyDescent="0.35">
      <c r="AX1251" s="109"/>
      <c r="AY1251" s="109"/>
    </row>
    <row r="1252" spans="50:51" x14ac:dyDescent="0.35">
      <c r="AX1252" s="109"/>
      <c r="AY1252" s="109"/>
    </row>
    <row r="1253" spans="50:51" x14ac:dyDescent="0.35">
      <c r="AX1253" s="109"/>
      <c r="AY1253" s="109"/>
    </row>
    <row r="1254" spans="50:51" x14ac:dyDescent="0.35">
      <c r="AX1254" s="109"/>
      <c r="AY1254" s="109"/>
    </row>
    <row r="1255" spans="50:51" x14ac:dyDescent="0.35">
      <c r="AX1255" s="109"/>
      <c r="AY1255" s="109"/>
    </row>
    <row r="1256" spans="50:51" x14ac:dyDescent="0.35">
      <c r="AX1256" s="109"/>
      <c r="AY1256" s="109"/>
    </row>
    <row r="1257" spans="50:51" x14ac:dyDescent="0.35">
      <c r="AX1257" s="109"/>
      <c r="AY1257" s="109"/>
    </row>
    <row r="1258" spans="50:51" x14ac:dyDescent="0.35">
      <c r="AX1258" s="109"/>
      <c r="AY1258" s="109"/>
    </row>
    <row r="1259" spans="50:51" x14ac:dyDescent="0.35">
      <c r="AX1259" s="109"/>
      <c r="AY1259" s="109"/>
    </row>
    <row r="1260" spans="50:51" x14ac:dyDescent="0.35">
      <c r="AX1260" s="109"/>
      <c r="AY1260" s="109"/>
    </row>
    <row r="1261" spans="50:51" x14ac:dyDescent="0.35">
      <c r="AX1261" s="109"/>
      <c r="AY1261" s="109"/>
    </row>
    <row r="1262" spans="50:51" x14ac:dyDescent="0.35">
      <c r="AX1262" s="109"/>
      <c r="AY1262" s="109"/>
    </row>
    <row r="1263" spans="50:51" x14ac:dyDescent="0.35">
      <c r="AX1263" s="109"/>
      <c r="AY1263" s="109"/>
    </row>
    <row r="1264" spans="50:51" x14ac:dyDescent="0.35">
      <c r="AX1264" s="109"/>
      <c r="AY1264" s="109"/>
    </row>
    <row r="1265" spans="50:51" x14ac:dyDescent="0.35">
      <c r="AX1265" s="109"/>
      <c r="AY1265" s="109"/>
    </row>
    <row r="1266" spans="50:51" x14ac:dyDescent="0.35">
      <c r="AX1266" s="109"/>
      <c r="AY1266" s="109"/>
    </row>
    <row r="1267" spans="50:51" x14ac:dyDescent="0.35">
      <c r="AX1267" s="109"/>
      <c r="AY1267" s="109"/>
    </row>
    <row r="1268" spans="50:51" x14ac:dyDescent="0.35">
      <c r="AX1268" s="109"/>
      <c r="AY1268" s="109"/>
    </row>
    <row r="1269" spans="50:51" x14ac:dyDescent="0.35">
      <c r="AX1269" s="109"/>
      <c r="AY1269" s="109"/>
    </row>
    <row r="1270" spans="50:51" x14ac:dyDescent="0.35">
      <c r="AX1270" s="109"/>
      <c r="AY1270" s="109"/>
    </row>
    <row r="1271" spans="50:51" x14ac:dyDescent="0.35">
      <c r="AX1271" s="109"/>
      <c r="AY1271" s="109"/>
    </row>
    <row r="1272" spans="50:51" x14ac:dyDescent="0.35">
      <c r="AX1272" s="109"/>
      <c r="AY1272" s="109"/>
    </row>
    <row r="1273" spans="50:51" x14ac:dyDescent="0.35">
      <c r="AX1273" s="109"/>
      <c r="AY1273" s="109"/>
    </row>
    <row r="1274" spans="50:51" x14ac:dyDescent="0.35">
      <c r="AX1274" s="109"/>
      <c r="AY1274" s="109"/>
    </row>
    <row r="1275" spans="50:51" x14ac:dyDescent="0.35">
      <c r="AX1275" s="109"/>
      <c r="AY1275" s="109"/>
    </row>
    <row r="1276" spans="50:51" x14ac:dyDescent="0.35">
      <c r="AX1276" s="109"/>
      <c r="AY1276" s="109"/>
    </row>
    <row r="1277" spans="50:51" x14ac:dyDescent="0.35">
      <c r="AX1277" s="109"/>
      <c r="AY1277" s="109"/>
    </row>
    <row r="1278" spans="50:51" x14ac:dyDescent="0.35">
      <c r="AX1278" s="109"/>
      <c r="AY1278" s="109"/>
    </row>
    <row r="1279" spans="50:51" x14ac:dyDescent="0.35">
      <c r="AX1279" s="109"/>
      <c r="AY1279" s="109"/>
    </row>
    <row r="1280" spans="50:51" x14ac:dyDescent="0.35">
      <c r="AX1280" s="109"/>
      <c r="AY1280" s="109"/>
    </row>
    <row r="1281" spans="50:51" x14ac:dyDescent="0.35">
      <c r="AX1281" s="109"/>
      <c r="AY1281" s="109"/>
    </row>
    <row r="1282" spans="50:51" x14ac:dyDescent="0.35">
      <c r="AX1282" s="109"/>
      <c r="AY1282" s="109"/>
    </row>
    <row r="1283" spans="50:51" x14ac:dyDescent="0.35">
      <c r="AX1283" s="109"/>
      <c r="AY1283" s="109"/>
    </row>
    <row r="1284" spans="50:51" x14ac:dyDescent="0.35">
      <c r="AX1284" s="109"/>
      <c r="AY1284" s="109"/>
    </row>
    <row r="1285" spans="50:51" x14ac:dyDescent="0.35">
      <c r="AX1285" s="109"/>
      <c r="AY1285" s="109"/>
    </row>
    <row r="1286" spans="50:51" x14ac:dyDescent="0.35">
      <c r="AX1286" s="109"/>
      <c r="AY1286" s="109"/>
    </row>
    <row r="1287" spans="50:51" x14ac:dyDescent="0.35">
      <c r="AX1287" s="109"/>
      <c r="AY1287" s="109"/>
    </row>
    <row r="1288" spans="50:51" x14ac:dyDescent="0.35">
      <c r="AX1288" s="109"/>
      <c r="AY1288" s="109"/>
    </row>
    <row r="1289" spans="50:51" x14ac:dyDescent="0.35">
      <c r="AX1289" s="109"/>
      <c r="AY1289" s="109"/>
    </row>
    <row r="1290" spans="50:51" x14ac:dyDescent="0.35">
      <c r="AX1290" s="109"/>
      <c r="AY1290" s="109"/>
    </row>
    <row r="1291" spans="50:51" x14ac:dyDescent="0.35">
      <c r="AX1291" s="109"/>
      <c r="AY1291" s="109"/>
    </row>
    <row r="1292" spans="50:51" x14ac:dyDescent="0.35">
      <c r="AX1292" s="109"/>
      <c r="AY1292" s="109"/>
    </row>
    <row r="1293" spans="50:51" x14ac:dyDescent="0.35">
      <c r="AX1293" s="109"/>
      <c r="AY1293" s="109"/>
    </row>
    <row r="1294" spans="50:51" x14ac:dyDescent="0.35">
      <c r="AX1294" s="109"/>
      <c r="AY1294" s="109"/>
    </row>
    <row r="1295" spans="50:51" x14ac:dyDescent="0.35">
      <c r="AX1295" s="109"/>
      <c r="AY1295" s="109"/>
    </row>
    <row r="1296" spans="50:51" x14ac:dyDescent="0.35">
      <c r="AX1296" s="109"/>
      <c r="AY1296" s="109"/>
    </row>
    <row r="1297" spans="50:51" x14ac:dyDescent="0.35">
      <c r="AX1297" s="109"/>
      <c r="AY1297" s="109"/>
    </row>
    <row r="1298" spans="50:51" x14ac:dyDescent="0.35">
      <c r="AX1298" s="109"/>
      <c r="AY1298" s="109"/>
    </row>
    <row r="1299" spans="50:51" x14ac:dyDescent="0.35">
      <c r="AX1299" s="109"/>
      <c r="AY1299" s="109"/>
    </row>
    <row r="1300" spans="50:51" x14ac:dyDescent="0.35">
      <c r="AX1300" s="109"/>
      <c r="AY1300" s="109"/>
    </row>
    <row r="1301" spans="50:51" x14ac:dyDescent="0.35">
      <c r="AX1301" s="109"/>
      <c r="AY1301" s="109"/>
    </row>
    <row r="1302" spans="50:51" x14ac:dyDescent="0.35">
      <c r="AX1302" s="109"/>
      <c r="AY1302" s="109"/>
    </row>
    <row r="1303" spans="50:51" x14ac:dyDescent="0.35">
      <c r="AX1303" s="109"/>
      <c r="AY1303" s="109"/>
    </row>
    <row r="1304" spans="50:51" x14ac:dyDescent="0.35">
      <c r="AX1304" s="109"/>
      <c r="AY1304" s="109"/>
    </row>
    <row r="1305" spans="50:51" x14ac:dyDescent="0.35">
      <c r="AX1305" s="109"/>
      <c r="AY1305" s="109"/>
    </row>
    <row r="1306" spans="50:51" x14ac:dyDescent="0.35">
      <c r="AX1306" s="109"/>
      <c r="AY1306" s="109"/>
    </row>
    <row r="1307" spans="50:51" x14ac:dyDescent="0.35">
      <c r="AX1307" s="109"/>
      <c r="AY1307" s="109"/>
    </row>
    <row r="1308" spans="50:51" x14ac:dyDescent="0.35">
      <c r="AX1308" s="109"/>
      <c r="AY1308" s="109"/>
    </row>
    <row r="1309" spans="50:51" x14ac:dyDescent="0.35">
      <c r="AX1309" s="109"/>
      <c r="AY1309" s="109"/>
    </row>
    <row r="1310" spans="50:51" x14ac:dyDescent="0.35">
      <c r="AX1310" s="109"/>
      <c r="AY1310" s="109"/>
    </row>
    <row r="1311" spans="50:51" x14ac:dyDescent="0.35">
      <c r="AX1311" s="109"/>
      <c r="AY1311" s="109"/>
    </row>
    <row r="1312" spans="50:51" x14ac:dyDescent="0.35">
      <c r="AX1312" s="109"/>
      <c r="AY1312" s="109"/>
    </row>
    <row r="1313" spans="50:51" x14ac:dyDescent="0.35">
      <c r="AX1313" s="109"/>
      <c r="AY1313" s="109"/>
    </row>
    <row r="1314" spans="50:51" x14ac:dyDescent="0.35">
      <c r="AX1314" s="109"/>
      <c r="AY1314" s="109"/>
    </row>
    <row r="1315" spans="50:51" x14ac:dyDescent="0.35">
      <c r="AX1315" s="109"/>
      <c r="AY1315" s="109"/>
    </row>
    <row r="1316" spans="50:51" x14ac:dyDescent="0.35">
      <c r="AX1316" s="109"/>
      <c r="AY1316" s="109"/>
    </row>
    <row r="1317" spans="50:51" x14ac:dyDescent="0.35">
      <c r="AX1317" s="109"/>
      <c r="AY1317" s="109"/>
    </row>
    <row r="1318" spans="50:51" x14ac:dyDescent="0.35">
      <c r="AX1318" s="109"/>
      <c r="AY1318" s="109"/>
    </row>
    <row r="1319" spans="50:51" x14ac:dyDescent="0.35">
      <c r="AX1319" s="109"/>
      <c r="AY1319" s="109"/>
    </row>
    <row r="1320" spans="50:51" x14ac:dyDescent="0.35">
      <c r="AX1320" s="109"/>
      <c r="AY1320" s="109"/>
    </row>
    <row r="1321" spans="50:51" x14ac:dyDescent="0.35">
      <c r="AX1321" s="109"/>
      <c r="AY1321" s="109"/>
    </row>
    <row r="1322" spans="50:51" x14ac:dyDescent="0.35">
      <c r="AX1322" s="109"/>
      <c r="AY1322" s="109"/>
    </row>
    <row r="1323" spans="50:51" x14ac:dyDescent="0.35">
      <c r="AX1323" s="109"/>
      <c r="AY1323" s="109"/>
    </row>
    <row r="1324" spans="50:51" x14ac:dyDescent="0.35">
      <c r="AX1324" s="109"/>
      <c r="AY1324" s="109"/>
    </row>
    <row r="1325" spans="50:51" x14ac:dyDescent="0.35">
      <c r="AX1325" s="109"/>
      <c r="AY1325" s="109"/>
    </row>
    <row r="1326" spans="50:51" x14ac:dyDescent="0.35">
      <c r="AX1326" s="109"/>
      <c r="AY1326" s="109"/>
    </row>
    <row r="1327" spans="50:51" x14ac:dyDescent="0.35">
      <c r="AX1327" s="109"/>
      <c r="AY1327" s="109"/>
    </row>
    <row r="1328" spans="50:51" x14ac:dyDescent="0.35">
      <c r="AX1328" s="109"/>
      <c r="AY1328" s="109"/>
    </row>
    <row r="1329" spans="50:51" x14ac:dyDescent="0.35">
      <c r="AX1329" s="109"/>
      <c r="AY1329" s="109"/>
    </row>
    <row r="1330" spans="50:51" x14ac:dyDescent="0.35">
      <c r="AX1330" s="109"/>
      <c r="AY1330" s="109"/>
    </row>
    <row r="1331" spans="50:51" x14ac:dyDescent="0.35">
      <c r="AX1331" s="109"/>
      <c r="AY1331" s="109"/>
    </row>
    <row r="1332" spans="50:51" x14ac:dyDescent="0.35">
      <c r="AX1332" s="109"/>
      <c r="AY1332" s="109"/>
    </row>
    <row r="1333" spans="50:51" x14ac:dyDescent="0.35">
      <c r="AX1333" s="109"/>
      <c r="AY1333" s="109"/>
    </row>
    <row r="1334" spans="50:51" x14ac:dyDescent="0.35">
      <c r="AX1334" s="109"/>
      <c r="AY1334" s="109"/>
    </row>
    <row r="1335" spans="50:51" x14ac:dyDescent="0.35">
      <c r="AX1335" s="109"/>
      <c r="AY1335" s="109"/>
    </row>
    <row r="1336" spans="50:51" x14ac:dyDescent="0.35">
      <c r="AX1336" s="109"/>
      <c r="AY1336" s="109"/>
    </row>
    <row r="1337" spans="50:51" x14ac:dyDescent="0.35">
      <c r="AX1337" s="109"/>
      <c r="AY1337" s="109"/>
    </row>
    <row r="1338" spans="50:51" x14ac:dyDescent="0.35">
      <c r="AX1338" s="109"/>
      <c r="AY1338" s="109"/>
    </row>
    <row r="1339" spans="50:51" x14ac:dyDescent="0.35">
      <c r="AX1339" s="109"/>
      <c r="AY1339" s="109"/>
    </row>
    <row r="1340" spans="50:51" x14ac:dyDescent="0.35">
      <c r="AX1340" s="109"/>
      <c r="AY1340" s="109"/>
    </row>
    <row r="1341" spans="50:51" x14ac:dyDescent="0.35">
      <c r="AX1341" s="109"/>
      <c r="AY1341" s="109"/>
    </row>
    <row r="1342" spans="50:51" x14ac:dyDescent="0.35">
      <c r="AX1342" s="109"/>
      <c r="AY1342" s="109"/>
    </row>
    <row r="1343" spans="50:51" x14ac:dyDescent="0.35">
      <c r="AX1343" s="109"/>
      <c r="AY1343" s="109"/>
    </row>
    <row r="1344" spans="50:51" x14ac:dyDescent="0.35">
      <c r="AX1344" s="109"/>
      <c r="AY1344" s="109"/>
    </row>
    <row r="1345" spans="50:51" x14ac:dyDescent="0.35">
      <c r="AX1345" s="109"/>
      <c r="AY1345" s="109"/>
    </row>
    <row r="1346" spans="50:51" x14ac:dyDescent="0.35">
      <c r="AX1346" s="109"/>
      <c r="AY1346" s="109"/>
    </row>
    <row r="1347" spans="50:51" x14ac:dyDescent="0.35">
      <c r="AX1347" s="109"/>
      <c r="AY1347" s="109"/>
    </row>
    <row r="1348" spans="50:51" x14ac:dyDescent="0.35">
      <c r="AX1348" s="109"/>
      <c r="AY1348" s="109"/>
    </row>
    <row r="1349" spans="50:51" x14ac:dyDescent="0.35">
      <c r="AX1349" s="109"/>
      <c r="AY1349" s="109"/>
    </row>
    <row r="1350" spans="50:51" x14ac:dyDescent="0.35">
      <c r="AX1350" s="109"/>
      <c r="AY1350" s="109"/>
    </row>
    <row r="1351" spans="50:51" x14ac:dyDescent="0.35">
      <c r="AX1351" s="109"/>
      <c r="AY1351" s="109"/>
    </row>
    <row r="1352" spans="50:51" x14ac:dyDescent="0.35">
      <c r="AX1352" s="109"/>
      <c r="AY1352" s="109"/>
    </row>
    <row r="1353" spans="50:51" x14ac:dyDescent="0.35">
      <c r="AX1353" s="109"/>
      <c r="AY1353" s="109"/>
    </row>
    <row r="1354" spans="50:51" x14ac:dyDescent="0.35">
      <c r="AX1354" s="109"/>
      <c r="AY1354" s="109"/>
    </row>
    <row r="1355" spans="50:51" x14ac:dyDescent="0.35">
      <c r="AX1355" s="109"/>
      <c r="AY1355" s="109"/>
    </row>
    <row r="1356" spans="50:51" x14ac:dyDescent="0.35">
      <c r="AX1356" s="109"/>
      <c r="AY1356" s="109"/>
    </row>
    <row r="1357" spans="50:51" x14ac:dyDescent="0.35">
      <c r="AX1357" s="109"/>
      <c r="AY1357" s="109"/>
    </row>
    <row r="1358" spans="50:51" x14ac:dyDescent="0.35">
      <c r="AX1358" s="109"/>
      <c r="AY1358" s="109"/>
    </row>
    <row r="1359" spans="50:51" x14ac:dyDescent="0.35">
      <c r="AX1359" s="109"/>
      <c r="AY1359" s="109"/>
    </row>
    <row r="1360" spans="50:51" x14ac:dyDescent="0.35">
      <c r="AX1360" s="109"/>
      <c r="AY1360" s="109"/>
    </row>
    <row r="1361" spans="50:51" x14ac:dyDescent="0.35">
      <c r="AX1361" s="109"/>
      <c r="AY1361" s="109"/>
    </row>
    <row r="1362" spans="50:51" x14ac:dyDescent="0.35">
      <c r="AX1362" s="109"/>
      <c r="AY1362" s="109"/>
    </row>
    <row r="1363" spans="50:51" x14ac:dyDescent="0.35">
      <c r="AX1363" s="109"/>
      <c r="AY1363" s="109"/>
    </row>
    <row r="1364" spans="50:51" x14ac:dyDescent="0.35">
      <c r="AX1364" s="109"/>
      <c r="AY1364" s="109"/>
    </row>
    <row r="1365" spans="50:51" x14ac:dyDescent="0.35">
      <c r="AX1365" s="109"/>
      <c r="AY1365" s="109"/>
    </row>
    <row r="1366" spans="50:51" x14ac:dyDescent="0.35">
      <c r="AX1366" s="109"/>
      <c r="AY1366" s="109"/>
    </row>
    <row r="1367" spans="50:51" x14ac:dyDescent="0.35">
      <c r="AX1367" s="109"/>
      <c r="AY1367" s="109"/>
    </row>
    <row r="1368" spans="50:51" x14ac:dyDescent="0.35">
      <c r="AX1368" s="109"/>
      <c r="AY1368" s="109"/>
    </row>
    <row r="1369" spans="50:51" x14ac:dyDescent="0.35">
      <c r="AX1369" s="109"/>
      <c r="AY1369" s="109"/>
    </row>
    <row r="1370" spans="50:51" x14ac:dyDescent="0.35">
      <c r="AX1370" s="109"/>
      <c r="AY1370" s="109"/>
    </row>
    <row r="1371" spans="50:51" x14ac:dyDescent="0.35">
      <c r="AX1371" s="109"/>
      <c r="AY1371" s="109"/>
    </row>
    <row r="1372" spans="50:51" x14ac:dyDescent="0.35">
      <c r="AX1372" s="109"/>
      <c r="AY1372" s="109"/>
    </row>
    <row r="1373" spans="50:51" x14ac:dyDescent="0.35">
      <c r="AX1373" s="109"/>
      <c r="AY1373" s="109"/>
    </row>
    <row r="1374" spans="50:51" x14ac:dyDescent="0.35">
      <c r="AX1374" s="109"/>
      <c r="AY1374" s="109"/>
    </row>
    <row r="1375" spans="50:51" x14ac:dyDescent="0.35">
      <c r="AX1375" s="109"/>
      <c r="AY1375" s="109"/>
    </row>
    <row r="1376" spans="50:51" x14ac:dyDescent="0.35">
      <c r="AX1376" s="109"/>
      <c r="AY1376" s="109"/>
    </row>
    <row r="1377" spans="50:51" x14ac:dyDescent="0.35">
      <c r="AX1377" s="109"/>
      <c r="AY1377" s="109"/>
    </row>
    <row r="1378" spans="50:51" x14ac:dyDescent="0.35">
      <c r="AX1378" s="109"/>
      <c r="AY1378" s="109"/>
    </row>
    <row r="1379" spans="50:51" x14ac:dyDescent="0.35">
      <c r="AX1379" s="109"/>
      <c r="AY1379" s="109"/>
    </row>
    <row r="1380" spans="50:51" x14ac:dyDescent="0.35">
      <c r="AX1380" s="109"/>
      <c r="AY1380" s="109"/>
    </row>
    <row r="1381" spans="50:51" x14ac:dyDescent="0.35">
      <c r="AX1381" s="109"/>
      <c r="AY1381" s="109"/>
    </row>
    <row r="1382" spans="50:51" x14ac:dyDescent="0.35">
      <c r="AX1382" s="109"/>
      <c r="AY1382" s="109"/>
    </row>
    <row r="1383" spans="50:51" x14ac:dyDescent="0.35">
      <c r="AX1383" s="109"/>
      <c r="AY1383" s="109"/>
    </row>
    <row r="1384" spans="50:51" x14ac:dyDescent="0.35">
      <c r="AX1384" s="109"/>
      <c r="AY1384" s="109"/>
    </row>
    <row r="1385" spans="50:51" x14ac:dyDescent="0.35">
      <c r="AX1385" s="109"/>
      <c r="AY1385" s="109"/>
    </row>
    <row r="1386" spans="50:51" x14ac:dyDescent="0.35">
      <c r="AX1386" s="109"/>
      <c r="AY1386" s="109"/>
    </row>
    <row r="1387" spans="50:51" x14ac:dyDescent="0.35">
      <c r="AX1387" s="109"/>
      <c r="AY1387" s="109"/>
    </row>
    <row r="1388" spans="50:51" x14ac:dyDescent="0.35">
      <c r="AX1388" s="109"/>
      <c r="AY1388" s="109"/>
    </row>
    <row r="1389" spans="50:51" x14ac:dyDescent="0.35">
      <c r="AX1389" s="109"/>
      <c r="AY1389" s="109"/>
    </row>
    <row r="1390" spans="50:51" x14ac:dyDescent="0.35">
      <c r="AX1390" s="109"/>
      <c r="AY1390" s="109"/>
    </row>
    <row r="1391" spans="50:51" x14ac:dyDescent="0.35">
      <c r="AX1391" s="109"/>
      <c r="AY1391" s="109"/>
    </row>
    <row r="1392" spans="50:51" x14ac:dyDescent="0.35">
      <c r="AX1392" s="109"/>
      <c r="AY1392" s="109"/>
    </row>
    <row r="1393" spans="50:51" x14ac:dyDescent="0.35">
      <c r="AX1393" s="109"/>
      <c r="AY1393" s="109"/>
    </row>
    <row r="1394" spans="50:51" x14ac:dyDescent="0.35">
      <c r="AX1394" s="109"/>
      <c r="AY1394" s="109"/>
    </row>
    <row r="1395" spans="50:51" x14ac:dyDescent="0.35">
      <c r="AX1395" s="109"/>
      <c r="AY1395" s="109"/>
    </row>
    <row r="1396" spans="50:51" x14ac:dyDescent="0.35">
      <c r="AX1396" s="109"/>
      <c r="AY1396" s="109"/>
    </row>
    <row r="1397" spans="50:51" x14ac:dyDescent="0.35">
      <c r="AX1397" s="109"/>
      <c r="AY1397" s="109"/>
    </row>
    <row r="1398" spans="50:51" x14ac:dyDescent="0.35">
      <c r="AX1398" s="109"/>
      <c r="AY1398" s="109"/>
    </row>
    <row r="1399" spans="50:51" x14ac:dyDescent="0.35">
      <c r="AX1399" s="109"/>
      <c r="AY1399" s="109"/>
    </row>
    <row r="1400" spans="50:51" x14ac:dyDescent="0.35">
      <c r="AX1400" s="109"/>
      <c r="AY1400" s="109"/>
    </row>
    <row r="1401" spans="50:51" x14ac:dyDescent="0.35">
      <c r="AX1401" s="109"/>
      <c r="AY1401" s="109"/>
    </row>
    <row r="1402" spans="50:51" x14ac:dyDescent="0.35">
      <c r="AX1402" s="109"/>
      <c r="AY1402" s="109"/>
    </row>
    <row r="1403" spans="50:51" x14ac:dyDescent="0.35">
      <c r="AX1403" s="109"/>
      <c r="AY1403" s="109"/>
    </row>
    <row r="1404" spans="50:51" x14ac:dyDescent="0.35">
      <c r="AX1404" s="109"/>
      <c r="AY1404" s="109"/>
    </row>
    <row r="1405" spans="50:51" x14ac:dyDescent="0.35">
      <c r="AX1405" s="109"/>
      <c r="AY1405" s="109"/>
    </row>
    <row r="1406" spans="50:51" x14ac:dyDescent="0.35">
      <c r="AX1406" s="109"/>
      <c r="AY1406" s="109"/>
    </row>
    <row r="1407" spans="50:51" x14ac:dyDescent="0.35">
      <c r="AX1407" s="109"/>
      <c r="AY1407" s="109"/>
    </row>
    <row r="1408" spans="50:51" x14ac:dyDescent="0.35">
      <c r="AX1408" s="109"/>
      <c r="AY1408" s="109"/>
    </row>
    <row r="1409" spans="50:51" x14ac:dyDescent="0.35">
      <c r="AX1409" s="109"/>
      <c r="AY1409" s="109"/>
    </row>
    <row r="1410" spans="50:51" x14ac:dyDescent="0.35">
      <c r="AX1410" s="109"/>
      <c r="AY1410" s="109"/>
    </row>
    <row r="1411" spans="50:51" x14ac:dyDescent="0.35">
      <c r="AX1411" s="109"/>
      <c r="AY1411" s="109"/>
    </row>
    <row r="1412" spans="50:51" x14ac:dyDescent="0.35">
      <c r="AX1412" s="109"/>
      <c r="AY1412" s="109"/>
    </row>
    <row r="1413" spans="50:51" x14ac:dyDescent="0.35">
      <c r="AX1413" s="109"/>
      <c r="AY1413" s="109"/>
    </row>
    <row r="1414" spans="50:51" x14ac:dyDescent="0.35">
      <c r="AX1414" s="109"/>
      <c r="AY1414" s="109"/>
    </row>
    <row r="1415" spans="50:51" x14ac:dyDescent="0.35">
      <c r="AX1415" s="109"/>
      <c r="AY1415" s="109"/>
    </row>
    <row r="1416" spans="50:51" x14ac:dyDescent="0.35">
      <c r="AX1416" s="109"/>
      <c r="AY1416" s="109"/>
    </row>
    <row r="1417" spans="50:51" x14ac:dyDescent="0.35">
      <c r="AX1417" s="109"/>
      <c r="AY1417" s="109"/>
    </row>
    <row r="1418" spans="50:51" x14ac:dyDescent="0.35">
      <c r="AX1418" s="109"/>
      <c r="AY1418" s="109"/>
    </row>
    <row r="1419" spans="50:51" x14ac:dyDescent="0.35">
      <c r="AX1419" s="109"/>
      <c r="AY1419" s="109"/>
    </row>
    <row r="1420" spans="50:51" x14ac:dyDescent="0.35">
      <c r="AX1420" s="109"/>
      <c r="AY1420" s="109"/>
    </row>
    <row r="1421" spans="50:51" x14ac:dyDescent="0.35">
      <c r="AX1421" s="109"/>
      <c r="AY1421" s="109"/>
    </row>
    <row r="1422" spans="50:51" x14ac:dyDescent="0.35">
      <c r="AX1422" s="109"/>
      <c r="AY1422" s="109"/>
    </row>
    <row r="1423" spans="50:51" x14ac:dyDescent="0.35">
      <c r="AX1423" s="109"/>
      <c r="AY1423" s="109"/>
    </row>
    <row r="1424" spans="50:51" x14ac:dyDescent="0.35">
      <c r="AX1424" s="109"/>
      <c r="AY1424" s="109"/>
    </row>
    <row r="1425" spans="50:51" x14ac:dyDescent="0.35">
      <c r="AX1425" s="109"/>
      <c r="AY1425" s="109"/>
    </row>
    <row r="1426" spans="50:51" x14ac:dyDescent="0.35">
      <c r="AX1426" s="109"/>
      <c r="AY1426" s="109"/>
    </row>
    <row r="1427" spans="50:51" x14ac:dyDescent="0.35">
      <c r="AX1427" s="109"/>
      <c r="AY1427" s="109"/>
    </row>
    <row r="1428" spans="50:51" x14ac:dyDescent="0.35">
      <c r="AX1428" s="109"/>
      <c r="AY1428" s="109"/>
    </row>
    <row r="1429" spans="50:51" x14ac:dyDescent="0.35">
      <c r="AX1429" s="109"/>
      <c r="AY1429" s="109"/>
    </row>
    <row r="1430" spans="50:51" x14ac:dyDescent="0.35">
      <c r="AX1430" s="109"/>
      <c r="AY1430" s="109"/>
    </row>
    <row r="1431" spans="50:51" x14ac:dyDescent="0.35">
      <c r="AX1431" s="109"/>
      <c r="AY1431" s="109"/>
    </row>
    <row r="1432" spans="50:51" x14ac:dyDescent="0.35">
      <c r="AX1432" s="109"/>
      <c r="AY1432" s="109"/>
    </row>
    <row r="1433" spans="50:51" x14ac:dyDescent="0.35">
      <c r="AX1433" s="109"/>
      <c r="AY1433" s="109"/>
    </row>
    <row r="1434" spans="50:51" x14ac:dyDescent="0.35">
      <c r="AX1434" s="109"/>
      <c r="AY1434" s="109"/>
    </row>
    <row r="1435" spans="50:51" x14ac:dyDescent="0.35">
      <c r="AX1435" s="109"/>
      <c r="AY1435" s="109"/>
    </row>
    <row r="1436" spans="50:51" x14ac:dyDescent="0.35">
      <c r="AX1436" s="109"/>
      <c r="AY1436" s="109"/>
    </row>
    <row r="1437" spans="50:51" x14ac:dyDescent="0.35">
      <c r="AX1437" s="109"/>
      <c r="AY1437" s="109"/>
    </row>
    <row r="1438" spans="50:51" x14ac:dyDescent="0.35">
      <c r="AX1438" s="109"/>
      <c r="AY1438" s="109"/>
    </row>
    <row r="1439" spans="50:51" x14ac:dyDescent="0.35">
      <c r="AX1439" s="109"/>
      <c r="AY1439" s="109"/>
    </row>
    <row r="1440" spans="50:51" x14ac:dyDescent="0.35">
      <c r="AX1440" s="109"/>
      <c r="AY1440" s="109"/>
    </row>
    <row r="1441" spans="50:51" x14ac:dyDescent="0.35">
      <c r="AX1441" s="109"/>
      <c r="AY1441" s="109"/>
    </row>
    <row r="1442" spans="50:51" x14ac:dyDescent="0.35">
      <c r="AX1442" s="109"/>
      <c r="AY1442" s="109"/>
    </row>
    <row r="1443" spans="50:51" x14ac:dyDescent="0.35">
      <c r="AX1443" s="109"/>
      <c r="AY1443" s="109"/>
    </row>
    <row r="1444" spans="50:51" x14ac:dyDescent="0.35">
      <c r="AX1444" s="109"/>
      <c r="AY1444" s="109"/>
    </row>
    <row r="1445" spans="50:51" x14ac:dyDescent="0.35">
      <c r="AX1445" s="109"/>
      <c r="AY1445" s="109"/>
    </row>
    <row r="1446" spans="50:51" x14ac:dyDescent="0.35">
      <c r="AX1446" s="109"/>
      <c r="AY1446" s="109"/>
    </row>
    <row r="1447" spans="50:51" x14ac:dyDescent="0.35">
      <c r="AX1447" s="109"/>
      <c r="AY1447" s="109"/>
    </row>
    <row r="1448" spans="50:51" x14ac:dyDescent="0.35">
      <c r="AX1448" s="109"/>
      <c r="AY1448" s="109"/>
    </row>
    <row r="1449" spans="50:51" x14ac:dyDescent="0.35">
      <c r="AX1449" s="109"/>
      <c r="AY1449" s="109"/>
    </row>
    <row r="1450" spans="50:51" x14ac:dyDescent="0.35">
      <c r="AX1450" s="109"/>
      <c r="AY1450" s="109"/>
    </row>
    <row r="1451" spans="50:51" x14ac:dyDescent="0.35">
      <c r="AX1451" s="109"/>
      <c r="AY1451" s="109"/>
    </row>
    <row r="1452" spans="50:51" x14ac:dyDescent="0.35">
      <c r="AX1452" s="109"/>
      <c r="AY1452" s="109"/>
    </row>
    <row r="1453" spans="50:51" x14ac:dyDescent="0.35">
      <c r="AX1453" s="109"/>
      <c r="AY1453" s="109"/>
    </row>
    <row r="1454" spans="50:51" x14ac:dyDescent="0.35">
      <c r="AX1454" s="109"/>
      <c r="AY1454" s="109"/>
    </row>
    <row r="1455" spans="50:51" x14ac:dyDescent="0.35">
      <c r="AX1455" s="109"/>
      <c r="AY1455" s="109"/>
    </row>
    <row r="1456" spans="50:51" x14ac:dyDescent="0.35">
      <c r="AX1456" s="109"/>
      <c r="AY1456" s="109"/>
    </row>
    <row r="1457" spans="50:51" x14ac:dyDescent="0.35">
      <c r="AX1457" s="109"/>
      <c r="AY1457" s="109"/>
    </row>
    <row r="1458" spans="50:51" x14ac:dyDescent="0.35">
      <c r="AX1458" s="109"/>
      <c r="AY1458" s="109"/>
    </row>
    <row r="1459" spans="50:51" x14ac:dyDescent="0.35">
      <c r="AX1459" s="109"/>
      <c r="AY1459" s="109"/>
    </row>
    <row r="1460" spans="50:51" x14ac:dyDescent="0.35">
      <c r="AX1460" s="109"/>
      <c r="AY1460" s="109"/>
    </row>
    <row r="1461" spans="50:51" x14ac:dyDescent="0.35">
      <c r="AX1461" s="109"/>
      <c r="AY1461" s="109"/>
    </row>
    <row r="1462" spans="50:51" x14ac:dyDescent="0.35">
      <c r="AX1462" s="109"/>
      <c r="AY1462" s="109"/>
    </row>
    <row r="1463" spans="50:51" x14ac:dyDescent="0.35">
      <c r="AX1463" s="109"/>
      <c r="AY1463" s="109"/>
    </row>
    <row r="1464" spans="50:51" x14ac:dyDescent="0.35">
      <c r="AX1464" s="109"/>
      <c r="AY1464" s="109"/>
    </row>
    <row r="1465" spans="50:51" x14ac:dyDescent="0.35">
      <c r="AX1465" s="109"/>
      <c r="AY1465" s="109"/>
    </row>
    <row r="1466" spans="50:51" x14ac:dyDescent="0.35">
      <c r="AX1466" s="109"/>
      <c r="AY1466" s="109"/>
    </row>
    <row r="1467" spans="50:51" x14ac:dyDescent="0.35">
      <c r="AX1467" s="109"/>
      <c r="AY1467" s="109"/>
    </row>
    <row r="1468" spans="50:51" x14ac:dyDescent="0.35">
      <c r="AX1468" s="109"/>
      <c r="AY1468" s="109"/>
    </row>
    <row r="1469" spans="50:51" x14ac:dyDescent="0.35">
      <c r="AX1469" s="109"/>
      <c r="AY1469" s="109"/>
    </row>
    <row r="1470" spans="50:51" x14ac:dyDescent="0.35">
      <c r="AX1470" s="109"/>
      <c r="AY1470" s="109"/>
    </row>
    <row r="1471" spans="50:51" x14ac:dyDescent="0.35">
      <c r="AX1471" s="109"/>
      <c r="AY1471" s="109"/>
    </row>
    <row r="1472" spans="50:51" x14ac:dyDescent="0.35">
      <c r="AX1472" s="109"/>
      <c r="AY1472" s="109"/>
    </row>
    <row r="1473" spans="50:51" x14ac:dyDescent="0.35">
      <c r="AX1473" s="109"/>
      <c r="AY1473" s="109"/>
    </row>
    <row r="1474" spans="50:51" x14ac:dyDescent="0.35">
      <c r="AX1474" s="109"/>
      <c r="AY1474" s="109"/>
    </row>
    <row r="1475" spans="50:51" x14ac:dyDescent="0.35">
      <c r="AX1475" s="109"/>
      <c r="AY1475" s="109"/>
    </row>
    <row r="1476" spans="50:51" x14ac:dyDescent="0.35">
      <c r="AX1476" s="109"/>
      <c r="AY1476" s="109"/>
    </row>
    <row r="1477" spans="50:51" x14ac:dyDescent="0.35">
      <c r="AX1477" s="109"/>
      <c r="AY1477" s="109"/>
    </row>
    <row r="1478" spans="50:51" x14ac:dyDescent="0.35">
      <c r="AX1478" s="109"/>
      <c r="AY1478" s="109"/>
    </row>
    <row r="1479" spans="50:51" x14ac:dyDescent="0.35">
      <c r="AX1479" s="109"/>
      <c r="AY1479" s="109"/>
    </row>
    <row r="1480" spans="50:51" x14ac:dyDescent="0.35">
      <c r="AX1480" s="109"/>
      <c r="AY1480" s="109"/>
    </row>
    <row r="1481" spans="50:51" x14ac:dyDescent="0.35">
      <c r="AX1481" s="109"/>
      <c r="AY1481" s="109"/>
    </row>
    <row r="1482" spans="50:51" x14ac:dyDescent="0.35">
      <c r="AX1482" s="109"/>
      <c r="AY1482" s="109"/>
    </row>
    <row r="1483" spans="50:51" x14ac:dyDescent="0.35">
      <c r="AX1483" s="109"/>
      <c r="AY1483" s="109"/>
    </row>
    <row r="1484" spans="50:51" x14ac:dyDescent="0.35">
      <c r="AX1484" s="109"/>
      <c r="AY1484" s="109"/>
    </row>
    <row r="1485" spans="50:51" x14ac:dyDescent="0.35">
      <c r="AX1485" s="109"/>
      <c r="AY1485" s="109"/>
    </row>
    <row r="1486" spans="50:51" x14ac:dyDescent="0.35">
      <c r="AX1486" s="109"/>
      <c r="AY1486" s="109"/>
    </row>
    <row r="1487" spans="50:51" x14ac:dyDescent="0.35">
      <c r="AX1487" s="109"/>
      <c r="AY1487" s="109"/>
    </row>
    <row r="1488" spans="50:51" x14ac:dyDescent="0.35">
      <c r="AX1488" s="109"/>
      <c r="AY1488" s="109"/>
    </row>
    <row r="1489" spans="50:51" x14ac:dyDescent="0.35">
      <c r="AX1489" s="109"/>
      <c r="AY1489" s="109"/>
    </row>
    <row r="1490" spans="50:51" x14ac:dyDescent="0.35">
      <c r="AX1490" s="109"/>
      <c r="AY1490" s="109"/>
    </row>
    <row r="1491" spans="50:51" x14ac:dyDescent="0.35">
      <c r="AX1491" s="109"/>
      <c r="AY1491" s="109"/>
    </row>
    <row r="1492" spans="50:51" x14ac:dyDescent="0.35">
      <c r="AX1492" s="109"/>
      <c r="AY1492" s="109"/>
    </row>
    <row r="1493" spans="50:51" x14ac:dyDescent="0.35">
      <c r="AX1493" s="109"/>
      <c r="AY1493" s="109"/>
    </row>
    <row r="1494" spans="50:51" x14ac:dyDescent="0.35">
      <c r="AX1494" s="109"/>
      <c r="AY1494" s="109"/>
    </row>
    <row r="1495" spans="50:51" x14ac:dyDescent="0.35">
      <c r="AX1495" s="109"/>
      <c r="AY1495" s="109"/>
    </row>
    <row r="1496" spans="50:51" x14ac:dyDescent="0.35">
      <c r="AX1496" s="109"/>
      <c r="AY1496" s="109"/>
    </row>
    <row r="1497" spans="50:51" x14ac:dyDescent="0.35">
      <c r="AX1497" s="109"/>
      <c r="AY1497" s="109"/>
    </row>
    <row r="1498" spans="50:51" x14ac:dyDescent="0.35">
      <c r="AX1498" s="109"/>
      <c r="AY1498" s="109"/>
    </row>
    <row r="1499" spans="50:51" x14ac:dyDescent="0.35">
      <c r="AX1499" s="109"/>
      <c r="AY1499" s="109"/>
    </row>
    <row r="1500" spans="50:51" x14ac:dyDescent="0.35">
      <c r="AX1500" s="109"/>
      <c r="AY1500" s="109"/>
    </row>
    <row r="1501" spans="50:51" x14ac:dyDescent="0.35">
      <c r="AX1501" s="109"/>
      <c r="AY1501" s="109"/>
    </row>
    <row r="1502" spans="50:51" x14ac:dyDescent="0.35">
      <c r="AX1502" s="109"/>
      <c r="AY1502" s="109"/>
    </row>
    <row r="1503" spans="50:51" x14ac:dyDescent="0.35">
      <c r="AX1503" s="109"/>
      <c r="AY1503" s="109"/>
    </row>
    <row r="1504" spans="50:51" x14ac:dyDescent="0.35">
      <c r="AX1504" s="109"/>
      <c r="AY1504" s="109"/>
    </row>
    <row r="1505" spans="50:51" x14ac:dyDescent="0.35">
      <c r="AX1505" s="109"/>
      <c r="AY1505" s="109"/>
    </row>
    <row r="1506" spans="50:51" x14ac:dyDescent="0.35">
      <c r="AX1506" s="109"/>
      <c r="AY1506" s="109"/>
    </row>
    <row r="1507" spans="50:51" x14ac:dyDescent="0.35">
      <c r="AX1507" s="109"/>
      <c r="AY1507" s="109"/>
    </row>
    <row r="1508" spans="50:51" x14ac:dyDescent="0.35">
      <c r="AX1508" s="109"/>
      <c r="AY1508" s="109"/>
    </row>
    <row r="1509" spans="50:51" x14ac:dyDescent="0.35">
      <c r="AX1509" s="109"/>
      <c r="AY1509" s="109"/>
    </row>
    <row r="1510" spans="50:51" x14ac:dyDescent="0.35">
      <c r="AX1510" s="109"/>
      <c r="AY1510" s="109"/>
    </row>
    <row r="1511" spans="50:51" x14ac:dyDescent="0.35">
      <c r="AX1511" s="109"/>
      <c r="AY1511" s="109"/>
    </row>
    <row r="1512" spans="50:51" x14ac:dyDescent="0.35">
      <c r="AX1512" s="109"/>
      <c r="AY1512" s="109"/>
    </row>
    <row r="1513" spans="50:51" x14ac:dyDescent="0.35">
      <c r="AX1513" s="109"/>
      <c r="AY1513" s="109"/>
    </row>
    <row r="1514" spans="50:51" x14ac:dyDescent="0.35">
      <c r="AX1514" s="109"/>
      <c r="AY1514" s="109"/>
    </row>
    <row r="1515" spans="50:51" x14ac:dyDescent="0.35">
      <c r="AX1515" s="109"/>
      <c r="AY1515" s="109"/>
    </row>
    <row r="1516" spans="50:51" x14ac:dyDescent="0.35">
      <c r="AX1516" s="109"/>
      <c r="AY1516" s="109"/>
    </row>
    <row r="1517" spans="50:51" x14ac:dyDescent="0.35">
      <c r="AX1517" s="109"/>
      <c r="AY1517" s="109"/>
    </row>
    <row r="1518" spans="50:51" x14ac:dyDescent="0.35">
      <c r="AX1518" s="109"/>
      <c r="AY1518" s="109"/>
    </row>
    <row r="1519" spans="50:51" x14ac:dyDescent="0.35">
      <c r="AX1519" s="109"/>
      <c r="AY1519" s="109"/>
    </row>
    <row r="1520" spans="50:51" x14ac:dyDescent="0.35">
      <c r="AX1520" s="109"/>
      <c r="AY1520" s="109"/>
    </row>
    <row r="1521" spans="50:51" x14ac:dyDescent="0.35">
      <c r="AX1521" s="109"/>
      <c r="AY1521" s="109"/>
    </row>
    <row r="1522" spans="50:51" x14ac:dyDescent="0.35">
      <c r="AX1522" s="109"/>
      <c r="AY1522" s="109"/>
    </row>
    <row r="1523" spans="50:51" x14ac:dyDescent="0.35">
      <c r="AX1523" s="109"/>
      <c r="AY1523" s="109"/>
    </row>
    <row r="1524" spans="50:51" x14ac:dyDescent="0.35">
      <c r="AX1524" s="109"/>
      <c r="AY1524" s="109"/>
    </row>
    <row r="1525" spans="50:51" x14ac:dyDescent="0.35">
      <c r="AX1525" s="109"/>
      <c r="AY1525" s="109"/>
    </row>
    <row r="1526" spans="50:51" x14ac:dyDescent="0.35">
      <c r="AX1526" s="109"/>
      <c r="AY1526" s="109"/>
    </row>
    <row r="1527" spans="50:51" x14ac:dyDescent="0.35">
      <c r="AX1527" s="109"/>
      <c r="AY1527" s="109"/>
    </row>
    <row r="1528" spans="50:51" x14ac:dyDescent="0.35">
      <c r="AX1528" s="109"/>
      <c r="AY1528" s="109"/>
    </row>
    <row r="1529" spans="50:51" x14ac:dyDescent="0.35">
      <c r="AX1529" s="109"/>
      <c r="AY1529" s="109"/>
    </row>
    <row r="1530" spans="50:51" x14ac:dyDescent="0.35">
      <c r="AX1530" s="109"/>
      <c r="AY1530" s="109"/>
    </row>
    <row r="1531" spans="50:51" x14ac:dyDescent="0.35">
      <c r="AX1531" s="109"/>
      <c r="AY1531" s="109"/>
    </row>
    <row r="1532" spans="50:51" x14ac:dyDescent="0.35">
      <c r="AX1532" s="109"/>
      <c r="AY1532" s="109"/>
    </row>
    <row r="1533" spans="50:51" x14ac:dyDescent="0.35">
      <c r="AX1533" s="109"/>
      <c r="AY1533" s="109"/>
    </row>
    <row r="1534" spans="50:51" x14ac:dyDescent="0.35">
      <c r="AX1534" s="109"/>
      <c r="AY1534" s="109"/>
    </row>
    <row r="1535" spans="50:51" x14ac:dyDescent="0.35">
      <c r="AX1535" s="109"/>
      <c r="AY1535" s="109"/>
    </row>
    <row r="1536" spans="50:51" x14ac:dyDescent="0.35">
      <c r="AX1536" s="109"/>
      <c r="AY1536" s="109"/>
    </row>
    <row r="1537" spans="50:51" x14ac:dyDescent="0.35">
      <c r="AX1537" s="109"/>
      <c r="AY1537" s="109"/>
    </row>
    <row r="1538" spans="50:51" x14ac:dyDescent="0.35">
      <c r="AX1538" s="109"/>
      <c r="AY1538" s="109"/>
    </row>
    <row r="1539" spans="50:51" x14ac:dyDescent="0.35">
      <c r="AX1539" s="109"/>
      <c r="AY1539" s="109"/>
    </row>
    <row r="1540" spans="50:51" x14ac:dyDescent="0.35">
      <c r="AX1540" s="109"/>
      <c r="AY1540" s="109"/>
    </row>
    <row r="1541" spans="50:51" x14ac:dyDescent="0.35">
      <c r="AX1541" s="109"/>
      <c r="AY1541" s="109"/>
    </row>
    <row r="1542" spans="50:51" x14ac:dyDescent="0.35">
      <c r="AX1542" s="109"/>
      <c r="AY1542" s="109"/>
    </row>
    <row r="1543" spans="50:51" x14ac:dyDescent="0.35">
      <c r="AX1543" s="109"/>
      <c r="AY1543" s="109"/>
    </row>
    <row r="1544" spans="50:51" x14ac:dyDescent="0.35">
      <c r="AX1544" s="109"/>
      <c r="AY1544" s="109"/>
    </row>
    <row r="1545" spans="50:51" x14ac:dyDescent="0.35">
      <c r="AX1545" s="109"/>
      <c r="AY1545" s="109"/>
    </row>
    <row r="1546" spans="50:51" x14ac:dyDescent="0.35">
      <c r="AX1546" s="109"/>
      <c r="AY1546" s="109"/>
    </row>
    <row r="1547" spans="50:51" x14ac:dyDescent="0.35">
      <c r="AX1547" s="109"/>
      <c r="AY1547" s="109"/>
    </row>
    <row r="1548" spans="50:51" x14ac:dyDescent="0.35">
      <c r="AX1548" s="109"/>
      <c r="AY1548" s="109"/>
    </row>
    <row r="1549" spans="50:51" x14ac:dyDescent="0.35">
      <c r="AX1549" s="109"/>
      <c r="AY1549" s="109"/>
    </row>
    <row r="1550" spans="50:51" x14ac:dyDescent="0.35">
      <c r="AX1550" s="109"/>
      <c r="AY1550" s="109"/>
    </row>
    <row r="1551" spans="50:51" x14ac:dyDescent="0.35">
      <c r="AX1551" s="109"/>
      <c r="AY1551" s="109"/>
    </row>
    <row r="1552" spans="50:51" x14ac:dyDescent="0.35">
      <c r="AX1552" s="109"/>
      <c r="AY1552" s="109"/>
    </row>
    <row r="1553" spans="50:51" x14ac:dyDescent="0.35">
      <c r="AX1553" s="109"/>
      <c r="AY1553" s="109"/>
    </row>
    <row r="1554" spans="50:51" x14ac:dyDescent="0.35">
      <c r="AX1554" s="109"/>
      <c r="AY1554" s="109"/>
    </row>
    <row r="1555" spans="50:51" x14ac:dyDescent="0.35">
      <c r="AX1555" s="109"/>
      <c r="AY1555" s="109"/>
    </row>
    <row r="1556" spans="50:51" x14ac:dyDescent="0.35">
      <c r="AX1556" s="109"/>
      <c r="AY1556" s="109"/>
    </row>
    <row r="1557" spans="50:51" x14ac:dyDescent="0.35">
      <c r="AX1557" s="109"/>
      <c r="AY1557" s="109"/>
    </row>
    <row r="1558" spans="50:51" x14ac:dyDescent="0.35">
      <c r="AX1558" s="109"/>
      <c r="AY1558" s="109"/>
    </row>
    <row r="1559" spans="50:51" x14ac:dyDescent="0.35">
      <c r="AX1559" s="109"/>
      <c r="AY1559" s="109"/>
    </row>
    <row r="1560" spans="50:51" x14ac:dyDescent="0.35">
      <c r="AX1560" s="109"/>
      <c r="AY1560" s="109"/>
    </row>
    <row r="1561" spans="50:51" x14ac:dyDescent="0.35">
      <c r="AX1561" s="109"/>
      <c r="AY1561" s="109"/>
    </row>
    <row r="1562" spans="50:51" x14ac:dyDescent="0.35">
      <c r="AX1562" s="109"/>
      <c r="AY1562" s="109"/>
    </row>
    <row r="1563" spans="50:51" x14ac:dyDescent="0.35">
      <c r="AX1563" s="109"/>
      <c r="AY1563" s="109"/>
    </row>
    <row r="1564" spans="50:51" x14ac:dyDescent="0.35">
      <c r="AX1564" s="109"/>
      <c r="AY1564" s="109"/>
    </row>
    <row r="1565" spans="50:51" x14ac:dyDescent="0.35">
      <c r="AX1565" s="109"/>
      <c r="AY1565" s="109"/>
    </row>
    <row r="1566" spans="50:51" x14ac:dyDescent="0.35">
      <c r="AX1566" s="109"/>
      <c r="AY1566" s="109"/>
    </row>
    <row r="1567" spans="50:51" x14ac:dyDescent="0.35">
      <c r="AX1567" s="109"/>
      <c r="AY1567" s="109"/>
    </row>
    <row r="1568" spans="50:51" x14ac:dyDescent="0.35">
      <c r="AX1568" s="109"/>
      <c r="AY1568" s="109"/>
    </row>
    <row r="1569" spans="50:51" x14ac:dyDescent="0.35">
      <c r="AX1569" s="109"/>
      <c r="AY1569" s="109"/>
    </row>
    <row r="1570" spans="50:51" x14ac:dyDescent="0.35">
      <c r="AX1570" s="109"/>
      <c r="AY1570" s="109"/>
    </row>
    <row r="1571" spans="50:51" x14ac:dyDescent="0.35">
      <c r="AX1571" s="109"/>
      <c r="AY1571" s="109"/>
    </row>
    <row r="1572" spans="50:51" x14ac:dyDescent="0.35">
      <c r="AX1572" s="109"/>
      <c r="AY1572" s="109"/>
    </row>
    <row r="1573" spans="50:51" x14ac:dyDescent="0.35">
      <c r="AX1573" s="109"/>
      <c r="AY1573" s="109"/>
    </row>
    <row r="1574" spans="50:51" x14ac:dyDescent="0.35">
      <c r="AX1574" s="109"/>
      <c r="AY1574" s="109"/>
    </row>
    <row r="1575" spans="50:51" x14ac:dyDescent="0.35">
      <c r="AX1575" s="109"/>
      <c r="AY1575" s="109"/>
    </row>
    <row r="1576" spans="50:51" x14ac:dyDescent="0.35">
      <c r="AX1576" s="109"/>
      <c r="AY1576" s="109"/>
    </row>
    <row r="1577" spans="50:51" x14ac:dyDescent="0.35">
      <c r="AX1577" s="109"/>
      <c r="AY1577" s="109"/>
    </row>
    <row r="1578" spans="50:51" x14ac:dyDescent="0.35">
      <c r="AX1578" s="109"/>
      <c r="AY1578" s="109"/>
    </row>
    <row r="1579" spans="50:51" x14ac:dyDescent="0.35">
      <c r="AX1579" s="109"/>
      <c r="AY1579" s="109"/>
    </row>
    <row r="1580" spans="50:51" x14ac:dyDescent="0.35">
      <c r="AX1580" s="109"/>
      <c r="AY1580" s="109"/>
    </row>
    <row r="1581" spans="50:51" x14ac:dyDescent="0.35">
      <c r="AX1581" s="109"/>
      <c r="AY1581" s="109"/>
    </row>
    <row r="1582" spans="50:51" x14ac:dyDescent="0.35">
      <c r="AX1582" s="109"/>
      <c r="AY1582" s="109"/>
    </row>
    <row r="1583" spans="50:51" x14ac:dyDescent="0.35">
      <c r="AX1583" s="109"/>
      <c r="AY1583" s="109"/>
    </row>
    <row r="1584" spans="50:51" x14ac:dyDescent="0.35">
      <c r="AX1584" s="109"/>
      <c r="AY1584" s="109"/>
    </row>
    <row r="1585" spans="50:51" x14ac:dyDescent="0.35">
      <c r="AX1585" s="109"/>
      <c r="AY1585" s="109"/>
    </row>
    <row r="1586" spans="50:51" x14ac:dyDescent="0.35">
      <c r="AX1586" s="109"/>
      <c r="AY1586" s="109"/>
    </row>
    <row r="1587" spans="50:51" x14ac:dyDescent="0.35">
      <c r="AX1587" s="109"/>
      <c r="AY1587" s="109"/>
    </row>
    <row r="1588" spans="50:51" x14ac:dyDescent="0.35">
      <c r="AX1588" s="109"/>
      <c r="AY1588" s="109"/>
    </row>
    <row r="1589" spans="50:51" x14ac:dyDescent="0.35">
      <c r="AX1589" s="109"/>
      <c r="AY1589" s="109"/>
    </row>
    <row r="1590" spans="50:51" x14ac:dyDescent="0.35">
      <c r="AX1590" s="109"/>
      <c r="AY1590" s="109"/>
    </row>
    <row r="1591" spans="50:51" x14ac:dyDescent="0.35">
      <c r="AX1591" s="109"/>
      <c r="AY1591" s="109"/>
    </row>
    <row r="1592" spans="50:51" x14ac:dyDescent="0.35">
      <c r="AX1592" s="109"/>
      <c r="AY1592" s="109"/>
    </row>
    <row r="1593" spans="50:51" x14ac:dyDescent="0.35">
      <c r="AX1593" s="109"/>
      <c r="AY1593" s="109"/>
    </row>
    <row r="1594" spans="50:51" x14ac:dyDescent="0.35">
      <c r="AX1594" s="109"/>
      <c r="AY1594" s="109"/>
    </row>
    <row r="1595" spans="50:51" x14ac:dyDescent="0.35">
      <c r="AX1595" s="109"/>
      <c r="AY1595" s="109"/>
    </row>
    <row r="1596" spans="50:51" x14ac:dyDescent="0.35">
      <c r="AX1596" s="109"/>
      <c r="AY1596" s="109"/>
    </row>
    <row r="1597" spans="50:51" x14ac:dyDescent="0.35">
      <c r="AX1597" s="109"/>
      <c r="AY1597" s="109"/>
    </row>
    <row r="1598" spans="50:51" x14ac:dyDescent="0.35">
      <c r="AX1598" s="109"/>
      <c r="AY1598" s="109"/>
    </row>
    <row r="1599" spans="50:51" x14ac:dyDescent="0.35">
      <c r="AX1599" s="109"/>
      <c r="AY1599" s="109"/>
    </row>
    <row r="1600" spans="50:51" x14ac:dyDescent="0.35">
      <c r="AX1600" s="109"/>
      <c r="AY1600" s="109"/>
    </row>
    <row r="1601" spans="50:51" x14ac:dyDescent="0.35">
      <c r="AX1601" s="109"/>
      <c r="AY1601" s="109"/>
    </row>
    <row r="1602" spans="50:51" x14ac:dyDescent="0.35">
      <c r="AX1602" s="109"/>
      <c r="AY1602" s="109"/>
    </row>
    <row r="1603" spans="50:51" x14ac:dyDescent="0.35">
      <c r="AX1603" s="109"/>
      <c r="AY1603" s="109"/>
    </row>
    <row r="1604" spans="50:51" x14ac:dyDescent="0.35">
      <c r="AX1604" s="109"/>
      <c r="AY1604" s="109"/>
    </row>
    <row r="1605" spans="50:51" x14ac:dyDescent="0.35">
      <c r="AX1605" s="109"/>
      <c r="AY1605" s="109"/>
    </row>
    <row r="1606" spans="50:51" x14ac:dyDescent="0.35">
      <c r="AX1606" s="109"/>
      <c r="AY1606" s="109"/>
    </row>
    <row r="1607" spans="50:51" x14ac:dyDescent="0.35">
      <c r="AX1607" s="109"/>
      <c r="AY1607" s="109"/>
    </row>
    <row r="1608" spans="50:51" x14ac:dyDescent="0.35">
      <c r="AX1608" s="109"/>
      <c r="AY1608" s="109"/>
    </row>
    <row r="1609" spans="50:51" x14ac:dyDescent="0.35">
      <c r="AX1609" s="109"/>
      <c r="AY1609" s="109"/>
    </row>
    <row r="1610" spans="50:51" x14ac:dyDescent="0.35">
      <c r="AX1610" s="109"/>
      <c r="AY1610" s="109"/>
    </row>
    <row r="1611" spans="50:51" x14ac:dyDescent="0.35">
      <c r="AX1611" s="109"/>
      <c r="AY1611" s="109"/>
    </row>
    <row r="1612" spans="50:51" x14ac:dyDescent="0.35">
      <c r="AX1612" s="109"/>
      <c r="AY1612" s="109"/>
    </row>
    <row r="1613" spans="50:51" x14ac:dyDescent="0.35">
      <c r="AX1613" s="109"/>
      <c r="AY1613" s="109"/>
    </row>
    <row r="1614" spans="50:51" x14ac:dyDescent="0.35">
      <c r="AX1614" s="109"/>
      <c r="AY1614" s="109"/>
    </row>
    <row r="1615" spans="50:51" x14ac:dyDescent="0.35">
      <c r="AX1615" s="109"/>
      <c r="AY1615" s="109"/>
    </row>
    <row r="1616" spans="50:51" x14ac:dyDescent="0.35">
      <c r="AX1616" s="109"/>
      <c r="AY1616" s="109"/>
    </row>
    <row r="1617" spans="50:51" x14ac:dyDescent="0.35">
      <c r="AX1617" s="109"/>
      <c r="AY1617" s="109"/>
    </row>
    <row r="1618" spans="50:51" x14ac:dyDescent="0.35">
      <c r="AX1618" s="109"/>
      <c r="AY1618" s="109"/>
    </row>
    <row r="1619" spans="50:51" x14ac:dyDescent="0.35">
      <c r="AX1619" s="109"/>
      <c r="AY1619" s="109"/>
    </row>
    <row r="1620" spans="50:51" x14ac:dyDescent="0.35">
      <c r="AX1620" s="109"/>
      <c r="AY1620" s="109"/>
    </row>
    <row r="1621" spans="50:51" x14ac:dyDescent="0.35">
      <c r="AX1621" s="109"/>
      <c r="AY1621" s="109"/>
    </row>
    <row r="1622" spans="50:51" x14ac:dyDescent="0.35">
      <c r="AX1622" s="109"/>
      <c r="AY1622" s="109"/>
    </row>
    <row r="1623" spans="50:51" x14ac:dyDescent="0.35">
      <c r="AX1623" s="109"/>
      <c r="AY1623" s="109"/>
    </row>
    <row r="1624" spans="50:51" x14ac:dyDescent="0.35">
      <c r="AX1624" s="109"/>
      <c r="AY1624" s="109"/>
    </row>
    <row r="1625" spans="50:51" x14ac:dyDescent="0.35">
      <c r="AX1625" s="109"/>
      <c r="AY1625" s="109"/>
    </row>
    <row r="1626" spans="50:51" x14ac:dyDescent="0.35">
      <c r="AX1626" s="109"/>
      <c r="AY1626" s="109"/>
    </row>
    <row r="1627" spans="50:51" x14ac:dyDescent="0.35">
      <c r="AX1627" s="109"/>
      <c r="AY1627" s="109"/>
    </row>
    <row r="1628" spans="50:51" x14ac:dyDescent="0.35">
      <c r="AX1628" s="109"/>
      <c r="AY1628" s="109"/>
    </row>
    <row r="1629" spans="50:51" x14ac:dyDescent="0.35">
      <c r="AX1629" s="109"/>
      <c r="AY1629" s="109"/>
    </row>
    <row r="1630" spans="50:51" x14ac:dyDescent="0.35">
      <c r="AX1630" s="109"/>
      <c r="AY1630" s="109"/>
    </row>
    <row r="1631" spans="50:51" x14ac:dyDescent="0.35">
      <c r="AX1631" s="109"/>
      <c r="AY1631" s="109"/>
    </row>
    <row r="1632" spans="50:51" x14ac:dyDescent="0.35">
      <c r="AX1632" s="109"/>
      <c r="AY1632" s="109"/>
    </row>
    <row r="1633" spans="50:51" x14ac:dyDescent="0.35">
      <c r="AX1633" s="109"/>
      <c r="AY1633" s="109"/>
    </row>
    <row r="1634" spans="50:51" x14ac:dyDescent="0.35">
      <c r="AX1634" s="109"/>
      <c r="AY1634" s="109"/>
    </row>
    <row r="1635" spans="50:51" x14ac:dyDescent="0.35">
      <c r="AX1635" s="109"/>
      <c r="AY1635" s="109"/>
    </row>
    <row r="1636" spans="50:51" x14ac:dyDescent="0.35">
      <c r="AX1636" s="109"/>
      <c r="AY1636" s="109"/>
    </row>
    <row r="1637" spans="50:51" x14ac:dyDescent="0.35">
      <c r="AX1637" s="109"/>
      <c r="AY1637" s="109"/>
    </row>
    <row r="1638" spans="50:51" x14ac:dyDescent="0.35">
      <c r="AX1638" s="109"/>
      <c r="AY1638" s="109"/>
    </row>
    <row r="1639" spans="50:51" x14ac:dyDescent="0.35">
      <c r="AX1639" s="109"/>
      <c r="AY1639" s="109"/>
    </row>
    <row r="1640" spans="50:51" x14ac:dyDescent="0.35">
      <c r="AX1640" s="109"/>
      <c r="AY1640" s="109"/>
    </row>
    <row r="1641" spans="50:51" x14ac:dyDescent="0.35">
      <c r="AX1641" s="109"/>
      <c r="AY1641" s="109"/>
    </row>
    <row r="1642" spans="50:51" x14ac:dyDescent="0.35">
      <c r="AX1642" s="109"/>
      <c r="AY1642" s="109"/>
    </row>
    <row r="1643" spans="50:51" x14ac:dyDescent="0.35">
      <c r="AX1643" s="109"/>
      <c r="AY1643" s="109"/>
    </row>
    <row r="1644" spans="50:51" x14ac:dyDescent="0.35">
      <c r="AX1644" s="109"/>
      <c r="AY1644" s="109"/>
    </row>
    <row r="1645" spans="50:51" x14ac:dyDescent="0.35">
      <c r="AX1645" s="109"/>
      <c r="AY1645" s="109"/>
    </row>
    <row r="1646" spans="50:51" x14ac:dyDescent="0.35">
      <c r="AX1646" s="109"/>
      <c r="AY1646" s="109"/>
    </row>
    <row r="1647" spans="50:51" x14ac:dyDescent="0.35">
      <c r="AX1647" s="109"/>
      <c r="AY1647" s="109"/>
    </row>
    <row r="1648" spans="50:51" x14ac:dyDescent="0.35">
      <c r="AX1648" s="109"/>
      <c r="AY1648" s="109"/>
    </row>
    <row r="1649" spans="50:51" x14ac:dyDescent="0.35">
      <c r="AX1649" s="109"/>
      <c r="AY1649" s="109"/>
    </row>
    <row r="1650" spans="50:51" x14ac:dyDescent="0.35">
      <c r="AX1650" s="109"/>
      <c r="AY1650" s="109"/>
    </row>
    <row r="1651" spans="50:51" x14ac:dyDescent="0.35">
      <c r="AX1651" s="109"/>
      <c r="AY1651" s="109"/>
    </row>
    <row r="1652" spans="50:51" x14ac:dyDescent="0.35">
      <c r="AX1652" s="109"/>
      <c r="AY1652" s="109"/>
    </row>
    <row r="1653" spans="50:51" x14ac:dyDescent="0.35">
      <c r="AX1653" s="109"/>
      <c r="AY1653" s="109"/>
    </row>
    <row r="1654" spans="50:51" x14ac:dyDescent="0.35">
      <c r="AX1654" s="109"/>
      <c r="AY1654" s="109"/>
    </row>
    <row r="1655" spans="50:51" x14ac:dyDescent="0.35">
      <c r="AX1655" s="109"/>
      <c r="AY1655" s="109"/>
    </row>
    <row r="1656" spans="50:51" x14ac:dyDescent="0.35">
      <c r="AX1656" s="109"/>
      <c r="AY1656" s="109"/>
    </row>
    <row r="1657" spans="50:51" x14ac:dyDescent="0.35">
      <c r="AX1657" s="109"/>
      <c r="AY1657" s="109"/>
    </row>
    <row r="1658" spans="50:51" x14ac:dyDescent="0.35">
      <c r="AX1658" s="109"/>
      <c r="AY1658" s="109"/>
    </row>
    <row r="1659" spans="50:51" x14ac:dyDescent="0.35">
      <c r="AX1659" s="109"/>
      <c r="AY1659" s="109"/>
    </row>
    <row r="1660" spans="50:51" x14ac:dyDescent="0.35">
      <c r="AX1660" s="109"/>
      <c r="AY1660" s="109"/>
    </row>
    <row r="1661" spans="50:51" x14ac:dyDescent="0.35">
      <c r="AX1661" s="109"/>
      <c r="AY1661" s="109"/>
    </row>
    <row r="1662" spans="50:51" x14ac:dyDescent="0.35">
      <c r="AX1662" s="109"/>
      <c r="AY1662" s="109"/>
    </row>
    <row r="1663" spans="50:51" x14ac:dyDescent="0.35">
      <c r="AX1663" s="109"/>
      <c r="AY1663" s="109"/>
    </row>
    <row r="1664" spans="50:51" x14ac:dyDescent="0.35">
      <c r="AX1664" s="109"/>
      <c r="AY1664" s="109"/>
    </row>
    <row r="1665" spans="50:51" x14ac:dyDescent="0.35">
      <c r="AX1665" s="109"/>
      <c r="AY1665" s="109"/>
    </row>
    <row r="1666" spans="50:51" x14ac:dyDescent="0.35">
      <c r="AX1666" s="109"/>
      <c r="AY1666" s="109"/>
    </row>
    <row r="1667" spans="50:51" x14ac:dyDescent="0.35">
      <c r="AX1667" s="109"/>
      <c r="AY1667" s="109"/>
    </row>
    <row r="1668" spans="50:51" x14ac:dyDescent="0.35">
      <c r="AX1668" s="109"/>
      <c r="AY1668" s="109"/>
    </row>
    <row r="1669" spans="50:51" x14ac:dyDescent="0.35">
      <c r="AX1669" s="109"/>
      <c r="AY1669" s="109"/>
    </row>
    <row r="1670" spans="50:51" x14ac:dyDescent="0.35">
      <c r="AX1670" s="109"/>
      <c r="AY1670" s="109"/>
    </row>
    <row r="1671" spans="50:51" x14ac:dyDescent="0.35">
      <c r="AX1671" s="109"/>
      <c r="AY1671" s="109"/>
    </row>
    <row r="1672" spans="50:51" x14ac:dyDescent="0.35">
      <c r="AX1672" s="109"/>
      <c r="AY1672" s="109"/>
    </row>
    <row r="1673" spans="50:51" x14ac:dyDescent="0.35">
      <c r="AX1673" s="109"/>
      <c r="AY1673" s="109"/>
    </row>
    <row r="1674" spans="50:51" x14ac:dyDescent="0.35">
      <c r="AX1674" s="109"/>
      <c r="AY1674" s="109"/>
    </row>
    <row r="1675" spans="50:51" x14ac:dyDescent="0.35">
      <c r="AX1675" s="109"/>
      <c r="AY1675" s="109"/>
    </row>
    <row r="1676" spans="50:51" x14ac:dyDescent="0.35">
      <c r="AX1676" s="109"/>
      <c r="AY1676" s="109"/>
    </row>
    <row r="1677" spans="50:51" x14ac:dyDescent="0.35">
      <c r="AX1677" s="109"/>
      <c r="AY1677" s="109"/>
    </row>
    <row r="1678" spans="50:51" x14ac:dyDescent="0.35">
      <c r="AX1678" s="109"/>
      <c r="AY1678" s="109"/>
    </row>
    <row r="1679" spans="50:51" x14ac:dyDescent="0.35">
      <c r="AX1679" s="109"/>
      <c r="AY1679" s="109"/>
    </row>
    <row r="1680" spans="50:51" x14ac:dyDescent="0.35">
      <c r="AX1680" s="109"/>
      <c r="AY1680" s="109"/>
    </row>
    <row r="1681" spans="50:51" x14ac:dyDescent="0.35">
      <c r="AX1681" s="109"/>
      <c r="AY1681" s="109"/>
    </row>
    <row r="1682" spans="50:51" x14ac:dyDescent="0.35">
      <c r="AX1682" s="109"/>
      <c r="AY1682" s="109"/>
    </row>
    <row r="1683" spans="50:51" x14ac:dyDescent="0.35">
      <c r="AX1683" s="109"/>
      <c r="AY1683" s="109"/>
    </row>
    <row r="1684" spans="50:51" x14ac:dyDescent="0.35">
      <c r="AX1684" s="109"/>
      <c r="AY1684" s="109"/>
    </row>
    <row r="1685" spans="50:51" x14ac:dyDescent="0.35">
      <c r="AX1685" s="109"/>
      <c r="AY1685" s="109"/>
    </row>
    <row r="1686" spans="50:51" x14ac:dyDescent="0.35">
      <c r="AX1686" s="109"/>
      <c r="AY1686" s="109"/>
    </row>
    <row r="1687" spans="50:51" x14ac:dyDescent="0.35">
      <c r="AX1687" s="109"/>
      <c r="AY1687" s="109"/>
    </row>
    <row r="1688" spans="50:51" x14ac:dyDescent="0.35">
      <c r="AX1688" s="109"/>
      <c r="AY1688" s="109"/>
    </row>
    <row r="1689" spans="50:51" x14ac:dyDescent="0.35">
      <c r="AX1689" s="109"/>
      <c r="AY1689" s="109"/>
    </row>
    <row r="1690" spans="50:51" x14ac:dyDescent="0.35">
      <c r="AX1690" s="109"/>
      <c r="AY1690" s="109"/>
    </row>
    <row r="1691" spans="50:51" x14ac:dyDescent="0.35">
      <c r="AX1691" s="109"/>
      <c r="AY1691" s="109"/>
    </row>
    <row r="1692" spans="50:51" x14ac:dyDescent="0.35">
      <c r="AX1692" s="109"/>
      <c r="AY1692" s="109"/>
    </row>
    <row r="1693" spans="50:51" x14ac:dyDescent="0.35">
      <c r="AX1693" s="109"/>
      <c r="AY1693" s="109"/>
    </row>
    <row r="1694" spans="50:51" x14ac:dyDescent="0.35">
      <c r="AX1694" s="109"/>
      <c r="AY1694" s="109"/>
    </row>
    <row r="1695" spans="50:51" x14ac:dyDescent="0.35">
      <c r="AX1695" s="109"/>
      <c r="AY1695" s="109"/>
    </row>
    <row r="1696" spans="50:51" x14ac:dyDescent="0.35">
      <c r="AX1696" s="109"/>
      <c r="AY1696" s="109"/>
    </row>
    <row r="1697" spans="50:51" x14ac:dyDescent="0.35">
      <c r="AX1697" s="109"/>
      <c r="AY1697" s="109"/>
    </row>
    <row r="1698" spans="50:51" x14ac:dyDescent="0.35">
      <c r="AX1698" s="109"/>
      <c r="AY1698" s="109"/>
    </row>
    <row r="1699" spans="50:51" x14ac:dyDescent="0.35">
      <c r="AX1699" s="109"/>
      <c r="AY1699" s="109"/>
    </row>
    <row r="1700" spans="50:51" x14ac:dyDescent="0.35">
      <c r="AX1700" s="109"/>
      <c r="AY1700" s="109"/>
    </row>
    <row r="1701" spans="50:51" x14ac:dyDescent="0.35">
      <c r="AX1701" s="109"/>
      <c r="AY1701" s="109"/>
    </row>
    <row r="1702" spans="50:51" x14ac:dyDescent="0.35">
      <c r="AX1702" s="109"/>
      <c r="AY1702" s="109"/>
    </row>
    <row r="1703" spans="50:51" x14ac:dyDescent="0.35">
      <c r="AX1703" s="109"/>
      <c r="AY1703" s="109"/>
    </row>
    <row r="1704" spans="50:51" x14ac:dyDescent="0.35">
      <c r="AX1704" s="109"/>
      <c r="AY1704" s="109"/>
    </row>
    <row r="1705" spans="50:51" x14ac:dyDescent="0.35">
      <c r="AX1705" s="109"/>
      <c r="AY1705" s="109"/>
    </row>
    <row r="1706" spans="50:51" x14ac:dyDescent="0.35">
      <c r="AX1706" s="109"/>
      <c r="AY1706" s="109"/>
    </row>
    <row r="1707" spans="50:51" x14ac:dyDescent="0.35">
      <c r="AX1707" s="109"/>
      <c r="AY1707" s="109"/>
    </row>
    <row r="1708" spans="50:51" x14ac:dyDescent="0.35">
      <c r="AX1708" s="109"/>
      <c r="AY1708" s="109"/>
    </row>
    <row r="1709" spans="50:51" x14ac:dyDescent="0.35">
      <c r="AX1709" s="109"/>
      <c r="AY1709" s="109"/>
    </row>
    <row r="1710" spans="50:51" x14ac:dyDescent="0.35">
      <c r="AX1710" s="109"/>
      <c r="AY1710" s="109"/>
    </row>
    <row r="1711" spans="50:51" x14ac:dyDescent="0.35">
      <c r="AX1711" s="109"/>
      <c r="AY1711" s="109"/>
    </row>
    <row r="1712" spans="50:51" x14ac:dyDescent="0.35">
      <c r="AX1712" s="109"/>
      <c r="AY1712" s="109"/>
    </row>
    <row r="1713" spans="50:51" x14ac:dyDescent="0.35">
      <c r="AX1713" s="109"/>
      <c r="AY1713" s="109"/>
    </row>
    <row r="1714" spans="50:51" x14ac:dyDescent="0.35">
      <c r="AX1714" s="109"/>
      <c r="AY1714" s="109"/>
    </row>
    <row r="1715" spans="50:51" x14ac:dyDescent="0.35">
      <c r="AX1715" s="109"/>
      <c r="AY1715" s="109"/>
    </row>
    <row r="1716" spans="50:51" x14ac:dyDescent="0.35">
      <c r="AX1716" s="109"/>
      <c r="AY1716" s="109"/>
    </row>
    <row r="1717" spans="50:51" x14ac:dyDescent="0.35">
      <c r="AX1717" s="109"/>
      <c r="AY1717" s="109"/>
    </row>
    <row r="1718" spans="50:51" x14ac:dyDescent="0.35">
      <c r="AX1718" s="109"/>
      <c r="AY1718" s="109"/>
    </row>
    <row r="1719" spans="50:51" x14ac:dyDescent="0.35">
      <c r="AX1719" s="109"/>
      <c r="AY1719" s="109"/>
    </row>
    <row r="1720" spans="50:51" x14ac:dyDescent="0.35">
      <c r="AX1720" s="109"/>
      <c r="AY1720" s="109"/>
    </row>
    <row r="1721" spans="50:51" x14ac:dyDescent="0.35">
      <c r="AX1721" s="109"/>
      <c r="AY1721" s="109"/>
    </row>
    <row r="1722" spans="50:51" x14ac:dyDescent="0.35">
      <c r="AX1722" s="109"/>
      <c r="AY1722" s="109"/>
    </row>
    <row r="1723" spans="50:51" x14ac:dyDescent="0.35">
      <c r="AX1723" s="109"/>
      <c r="AY1723" s="109"/>
    </row>
    <row r="1724" spans="50:51" x14ac:dyDescent="0.35">
      <c r="AX1724" s="109"/>
      <c r="AY1724" s="109"/>
    </row>
    <row r="1725" spans="50:51" x14ac:dyDescent="0.35">
      <c r="AX1725" s="109"/>
      <c r="AY1725" s="109"/>
    </row>
    <row r="1726" spans="50:51" x14ac:dyDescent="0.35">
      <c r="AX1726" s="109"/>
      <c r="AY1726" s="109"/>
    </row>
    <row r="1727" spans="50:51" x14ac:dyDescent="0.35">
      <c r="AX1727" s="109"/>
      <c r="AY1727" s="109"/>
    </row>
    <row r="1728" spans="50:51" x14ac:dyDescent="0.35">
      <c r="AX1728" s="109"/>
      <c r="AY1728" s="109"/>
    </row>
    <row r="1729" spans="50:51" x14ac:dyDescent="0.35">
      <c r="AX1729" s="109"/>
      <c r="AY1729" s="109"/>
    </row>
    <row r="1730" spans="50:51" x14ac:dyDescent="0.35">
      <c r="AX1730" s="109"/>
      <c r="AY1730" s="109"/>
    </row>
    <row r="1731" spans="50:51" x14ac:dyDescent="0.35">
      <c r="AX1731" s="109"/>
      <c r="AY1731" s="109"/>
    </row>
    <row r="1732" spans="50:51" x14ac:dyDescent="0.35">
      <c r="AX1732" s="109"/>
      <c r="AY1732" s="109"/>
    </row>
    <row r="1733" spans="50:51" x14ac:dyDescent="0.35">
      <c r="AX1733" s="109"/>
      <c r="AY1733" s="109"/>
    </row>
    <row r="1734" spans="50:51" x14ac:dyDescent="0.35">
      <c r="AX1734" s="109"/>
      <c r="AY1734" s="109"/>
    </row>
    <row r="1735" spans="50:51" x14ac:dyDescent="0.35">
      <c r="AX1735" s="109"/>
      <c r="AY1735" s="109"/>
    </row>
    <row r="1736" spans="50:51" x14ac:dyDescent="0.35">
      <c r="AX1736" s="109"/>
      <c r="AY1736" s="109"/>
    </row>
    <row r="1737" spans="50:51" x14ac:dyDescent="0.35">
      <c r="AX1737" s="109"/>
      <c r="AY1737" s="109"/>
    </row>
    <row r="1738" spans="50:51" x14ac:dyDescent="0.35">
      <c r="AX1738" s="109"/>
      <c r="AY1738" s="109"/>
    </row>
    <row r="1739" spans="50:51" x14ac:dyDescent="0.35">
      <c r="AX1739" s="109"/>
      <c r="AY1739" s="109"/>
    </row>
    <row r="1740" spans="50:51" x14ac:dyDescent="0.35">
      <c r="AX1740" s="109"/>
      <c r="AY1740" s="109"/>
    </row>
    <row r="1741" spans="50:51" x14ac:dyDescent="0.35">
      <c r="AX1741" s="109"/>
      <c r="AY1741" s="109"/>
    </row>
    <row r="1742" spans="50:51" x14ac:dyDescent="0.35">
      <c r="AX1742" s="109"/>
      <c r="AY1742" s="109"/>
    </row>
    <row r="1743" spans="50:51" x14ac:dyDescent="0.35">
      <c r="AX1743" s="109"/>
      <c r="AY1743" s="109"/>
    </row>
    <row r="1744" spans="50:51" x14ac:dyDescent="0.35">
      <c r="AX1744" s="109"/>
      <c r="AY1744" s="109"/>
    </row>
    <row r="1745" spans="50:51" x14ac:dyDescent="0.35">
      <c r="AX1745" s="109"/>
      <c r="AY1745" s="109"/>
    </row>
    <row r="1746" spans="50:51" x14ac:dyDescent="0.35">
      <c r="AX1746" s="109"/>
      <c r="AY1746" s="109"/>
    </row>
    <row r="1747" spans="50:51" x14ac:dyDescent="0.35">
      <c r="AX1747" s="109"/>
      <c r="AY1747" s="109"/>
    </row>
    <row r="1748" spans="50:51" x14ac:dyDescent="0.35">
      <c r="AX1748" s="109"/>
      <c r="AY1748" s="109"/>
    </row>
    <row r="1749" spans="50:51" x14ac:dyDescent="0.35">
      <c r="AX1749" s="109"/>
      <c r="AY1749" s="109"/>
    </row>
    <row r="1750" spans="50:51" x14ac:dyDescent="0.35">
      <c r="AX1750" s="109"/>
      <c r="AY1750" s="109"/>
    </row>
    <row r="1751" spans="50:51" x14ac:dyDescent="0.35">
      <c r="AX1751" s="109"/>
      <c r="AY1751" s="109"/>
    </row>
    <row r="1752" spans="50:51" x14ac:dyDescent="0.35">
      <c r="AX1752" s="109"/>
      <c r="AY1752" s="109"/>
    </row>
    <row r="1753" spans="50:51" x14ac:dyDescent="0.35">
      <c r="AX1753" s="109"/>
      <c r="AY1753" s="109"/>
    </row>
    <row r="1754" spans="50:51" x14ac:dyDescent="0.35">
      <c r="AX1754" s="109"/>
      <c r="AY1754" s="109"/>
    </row>
    <row r="1755" spans="50:51" x14ac:dyDescent="0.35">
      <c r="AX1755" s="109"/>
      <c r="AY1755" s="109"/>
    </row>
    <row r="1756" spans="50:51" x14ac:dyDescent="0.35">
      <c r="AX1756" s="109"/>
      <c r="AY1756" s="109"/>
    </row>
    <row r="1757" spans="50:51" x14ac:dyDescent="0.35">
      <c r="AX1757" s="109"/>
      <c r="AY1757" s="109"/>
    </row>
    <row r="1758" spans="50:51" x14ac:dyDescent="0.35">
      <c r="AX1758" s="109"/>
      <c r="AY1758" s="109"/>
    </row>
    <row r="1759" spans="50:51" x14ac:dyDescent="0.35">
      <c r="AX1759" s="109"/>
      <c r="AY1759" s="109"/>
    </row>
    <row r="1760" spans="50:51" x14ac:dyDescent="0.35">
      <c r="AX1760" s="109"/>
      <c r="AY1760" s="109"/>
    </row>
    <row r="1761" spans="50:51" x14ac:dyDescent="0.35">
      <c r="AX1761" s="109"/>
      <c r="AY1761" s="109"/>
    </row>
    <row r="1762" spans="50:51" x14ac:dyDescent="0.35">
      <c r="AX1762" s="109"/>
      <c r="AY1762" s="109"/>
    </row>
    <row r="1763" spans="50:51" x14ac:dyDescent="0.35">
      <c r="AX1763" s="109"/>
      <c r="AY1763" s="109"/>
    </row>
    <row r="1764" spans="50:51" x14ac:dyDescent="0.35">
      <c r="AX1764" s="109"/>
      <c r="AY1764" s="109"/>
    </row>
    <row r="1765" spans="50:51" x14ac:dyDescent="0.35">
      <c r="AX1765" s="109"/>
      <c r="AY1765" s="109"/>
    </row>
    <row r="1766" spans="50:51" x14ac:dyDescent="0.35">
      <c r="AX1766" s="109"/>
      <c r="AY1766" s="109"/>
    </row>
    <row r="1767" spans="50:51" x14ac:dyDescent="0.35">
      <c r="AX1767" s="109"/>
      <c r="AY1767" s="109"/>
    </row>
    <row r="1768" spans="50:51" x14ac:dyDescent="0.35">
      <c r="AX1768" s="109"/>
      <c r="AY1768" s="109"/>
    </row>
    <row r="1769" spans="50:51" x14ac:dyDescent="0.35">
      <c r="AX1769" s="109"/>
      <c r="AY1769" s="109"/>
    </row>
    <row r="1770" spans="50:51" x14ac:dyDescent="0.35">
      <c r="AX1770" s="109"/>
      <c r="AY1770" s="109"/>
    </row>
    <row r="1771" spans="50:51" x14ac:dyDescent="0.35">
      <c r="AX1771" s="109"/>
      <c r="AY1771" s="109"/>
    </row>
    <row r="1772" spans="50:51" x14ac:dyDescent="0.35">
      <c r="AX1772" s="109"/>
      <c r="AY1772" s="109"/>
    </row>
    <row r="1773" spans="50:51" x14ac:dyDescent="0.35">
      <c r="AX1773" s="109"/>
      <c r="AY1773" s="109"/>
    </row>
    <row r="1774" spans="50:51" x14ac:dyDescent="0.35">
      <c r="AX1774" s="109"/>
      <c r="AY1774" s="109"/>
    </row>
    <row r="1775" spans="50:51" x14ac:dyDescent="0.35">
      <c r="AX1775" s="109"/>
      <c r="AY1775" s="109"/>
    </row>
    <row r="1776" spans="50:51" x14ac:dyDescent="0.35">
      <c r="AX1776" s="109"/>
      <c r="AY1776" s="109"/>
    </row>
    <row r="1777" spans="50:51" x14ac:dyDescent="0.35">
      <c r="AX1777" s="109"/>
      <c r="AY1777" s="109"/>
    </row>
    <row r="1778" spans="50:51" x14ac:dyDescent="0.35">
      <c r="AX1778" s="109"/>
      <c r="AY1778" s="109"/>
    </row>
    <row r="1779" spans="50:51" x14ac:dyDescent="0.35">
      <c r="AX1779" s="109"/>
      <c r="AY1779" s="109"/>
    </row>
    <row r="1780" spans="50:51" x14ac:dyDescent="0.35">
      <c r="AX1780" s="109"/>
      <c r="AY1780" s="109"/>
    </row>
    <row r="1781" spans="50:51" x14ac:dyDescent="0.35">
      <c r="AX1781" s="109"/>
      <c r="AY1781" s="109"/>
    </row>
    <row r="1782" spans="50:51" x14ac:dyDescent="0.35">
      <c r="AX1782" s="109"/>
      <c r="AY1782" s="109"/>
    </row>
    <row r="1783" spans="50:51" x14ac:dyDescent="0.35">
      <c r="AX1783" s="109"/>
      <c r="AY1783" s="109"/>
    </row>
    <row r="1784" spans="50:51" x14ac:dyDescent="0.35">
      <c r="AX1784" s="109"/>
      <c r="AY1784" s="109"/>
    </row>
    <row r="1785" spans="50:51" x14ac:dyDescent="0.35">
      <c r="AX1785" s="109"/>
      <c r="AY1785" s="109"/>
    </row>
    <row r="1786" spans="50:51" x14ac:dyDescent="0.35">
      <c r="AX1786" s="109"/>
      <c r="AY1786" s="109"/>
    </row>
    <row r="1787" spans="50:51" x14ac:dyDescent="0.35">
      <c r="AX1787" s="109"/>
      <c r="AY1787" s="109"/>
    </row>
    <row r="1788" spans="50:51" x14ac:dyDescent="0.35">
      <c r="AX1788" s="109"/>
      <c r="AY1788" s="109"/>
    </row>
    <row r="1789" spans="50:51" x14ac:dyDescent="0.35">
      <c r="AX1789" s="109"/>
      <c r="AY1789" s="109"/>
    </row>
    <row r="1790" spans="50:51" x14ac:dyDescent="0.35">
      <c r="AX1790" s="109"/>
      <c r="AY1790" s="109"/>
    </row>
    <row r="1791" spans="50:51" x14ac:dyDescent="0.35">
      <c r="AX1791" s="109"/>
      <c r="AY1791" s="109"/>
    </row>
    <row r="1792" spans="50:51" x14ac:dyDescent="0.35">
      <c r="AX1792" s="109"/>
      <c r="AY1792" s="109"/>
    </row>
    <row r="1793" spans="50:51" x14ac:dyDescent="0.35">
      <c r="AX1793" s="109"/>
      <c r="AY1793" s="109"/>
    </row>
    <row r="1794" spans="50:51" x14ac:dyDescent="0.35">
      <c r="AX1794" s="109"/>
      <c r="AY1794" s="109"/>
    </row>
    <row r="1795" spans="50:51" x14ac:dyDescent="0.35">
      <c r="AX1795" s="109"/>
      <c r="AY1795" s="109"/>
    </row>
    <row r="1796" spans="50:51" x14ac:dyDescent="0.35">
      <c r="AX1796" s="109"/>
      <c r="AY1796" s="109"/>
    </row>
    <row r="1797" spans="50:51" x14ac:dyDescent="0.35">
      <c r="AX1797" s="109"/>
      <c r="AY1797" s="109"/>
    </row>
    <row r="1798" spans="50:51" x14ac:dyDescent="0.35">
      <c r="AX1798" s="109"/>
      <c r="AY1798" s="109"/>
    </row>
    <row r="1799" spans="50:51" x14ac:dyDescent="0.35">
      <c r="AX1799" s="109"/>
      <c r="AY1799" s="109"/>
    </row>
    <row r="1800" spans="50:51" x14ac:dyDescent="0.35">
      <c r="AX1800" s="109"/>
      <c r="AY1800" s="109"/>
    </row>
    <row r="1801" spans="50:51" x14ac:dyDescent="0.35">
      <c r="AX1801" s="109"/>
      <c r="AY1801" s="109"/>
    </row>
    <row r="1802" spans="50:51" x14ac:dyDescent="0.35">
      <c r="AX1802" s="109"/>
      <c r="AY1802" s="109"/>
    </row>
    <row r="1803" spans="50:51" x14ac:dyDescent="0.35">
      <c r="AX1803" s="109"/>
      <c r="AY1803" s="109"/>
    </row>
    <row r="1804" spans="50:51" x14ac:dyDescent="0.35">
      <c r="AX1804" s="109"/>
      <c r="AY1804" s="109"/>
    </row>
    <row r="1805" spans="50:51" x14ac:dyDescent="0.35">
      <c r="AX1805" s="109"/>
      <c r="AY1805" s="109"/>
    </row>
    <row r="1806" spans="50:51" x14ac:dyDescent="0.35">
      <c r="AX1806" s="109"/>
      <c r="AY1806" s="109"/>
    </row>
    <row r="1807" spans="50:51" x14ac:dyDescent="0.35">
      <c r="AX1807" s="109"/>
      <c r="AY1807" s="109"/>
    </row>
    <row r="1808" spans="50:51" x14ac:dyDescent="0.35">
      <c r="AX1808" s="109"/>
      <c r="AY1808" s="109"/>
    </row>
    <row r="1809" spans="50:51" x14ac:dyDescent="0.35">
      <c r="AX1809" s="109"/>
      <c r="AY1809" s="109"/>
    </row>
    <row r="1810" spans="50:51" x14ac:dyDescent="0.35">
      <c r="AX1810" s="109"/>
      <c r="AY1810" s="109"/>
    </row>
    <row r="1811" spans="50:51" x14ac:dyDescent="0.35">
      <c r="AX1811" s="109"/>
      <c r="AY1811" s="109"/>
    </row>
    <row r="1812" spans="50:51" x14ac:dyDescent="0.35">
      <c r="AX1812" s="109"/>
      <c r="AY1812" s="109"/>
    </row>
    <row r="1813" spans="50:51" x14ac:dyDescent="0.35">
      <c r="AX1813" s="109"/>
      <c r="AY1813" s="109"/>
    </row>
    <row r="1814" spans="50:51" x14ac:dyDescent="0.35">
      <c r="AX1814" s="109"/>
      <c r="AY1814" s="109"/>
    </row>
    <row r="1815" spans="50:51" x14ac:dyDescent="0.35">
      <c r="AX1815" s="109"/>
      <c r="AY1815" s="109"/>
    </row>
    <row r="1816" spans="50:51" x14ac:dyDescent="0.35">
      <c r="AX1816" s="109"/>
      <c r="AY1816" s="109"/>
    </row>
    <row r="1817" spans="50:51" x14ac:dyDescent="0.35">
      <c r="AX1817" s="109"/>
      <c r="AY1817" s="109"/>
    </row>
    <row r="1818" spans="50:51" x14ac:dyDescent="0.35">
      <c r="AX1818" s="109"/>
      <c r="AY1818" s="109"/>
    </row>
    <row r="1819" spans="50:51" x14ac:dyDescent="0.35">
      <c r="AX1819" s="109"/>
      <c r="AY1819" s="109"/>
    </row>
    <row r="1820" spans="50:51" x14ac:dyDescent="0.35">
      <c r="AX1820" s="109"/>
      <c r="AY1820" s="109"/>
    </row>
    <row r="1821" spans="50:51" x14ac:dyDescent="0.35">
      <c r="AX1821" s="109"/>
      <c r="AY1821" s="109"/>
    </row>
    <row r="1822" spans="50:51" x14ac:dyDescent="0.35">
      <c r="AX1822" s="109"/>
      <c r="AY1822" s="109"/>
    </row>
    <row r="1823" spans="50:51" x14ac:dyDescent="0.35">
      <c r="AX1823" s="109"/>
      <c r="AY1823" s="109"/>
    </row>
    <row r="1824" spans="50:51" x14ac:dyDescent="0.35">
      <c r="AX1824" s="109"/>
      <c r="AY1824" s="109"/>
    </row>
    <row r="1825" spans="50:51" x14ac:dyDescent="0.35">
      <c r="AX1825" s="109"/>
      <c r="AY1825" s="109"/>
    </row>
    <row r="1826" spans="50:51" x14ac:dyDescent="0.35">
      <c r="AX1826" s="109"/>
      <c r="AY1826" s="109"/>
    </row>
    <row r="1827" spans="50:51" x14ac:dyDescent="0.35">
      <c r="AX1827" s="109"/>
      <c r="AY1827" s="109"/>
    </row>
    <row r="1828" spans="50:51" x14ac:dyDescent="0.35">
      <c r="AX1828" s="109"/>
      <c r="AY1828" s="109"/>
    </row>
    <row r="1829" spans="50:51" x14ac:dyDescent="0.35">
      <c r="AX1829" s="109"/>
      <c r="AY1829" s="109"/>
    </row>
    <row r="1830" spans="50:51" x14ac:dyDescent="0.35">
      <c r="AX1830" s="109"/>
      <c r="AY1830" s="109"/>
    </row>
    <row r="1831" spans="50:51" x14ac:dyDescent="0.35">
      <c r="AX1831" s="109"/>
      <c r="AY1831" s="109"/>
    </row>
    <row r="1832" spans="50:51" x14ac:dyDescent="0.35">
      <c r="AX1832" s="109"/>
      <c r="AY1832" s="109"/>
    </row>
    <row r="1833" spans="50:51" x14ac:dyDescent="0.35">
      <c r="AX1833" s="109"/>
      <c r="AY1833" s="109"/>
    </row>
    <row r="1834" spans="50:51" x14ac:dyDescent="0.35">
      <c r="AX1834" s="109"/>
      <c r="AY1834" s="109"/>
    </row>
    <row r="1835" spans="50:51" x14ac:dyDescent="0.35">
      <c r="AX1835" s="109"/>
      <c r="AY1835" s="109"/>
    </row>
    <row r="1836" spans="50:51" x14ac:dyDescent="0.35">
      <c r="AX1836" s="109"/>
      <c r="AY1836" s="109"/>
    </row>
    <row r="1837" spans="50:51" x14ac:dyDescent="0.35">
      <c r="AX1837" s="109"/>
      <c r="AY1837" s="109"/>
    </row>
    <row r="1838" spans="50:51" x14ac:dyDescent="0.35">
      <c r="AX1838" s="109"/>
      <c r="AY1838" s="109"/>
    </row>
    <row r="1839" spans="50:51" x14ac:dyDescent="0.35">
      <c r="AX1839" s="109"/>
      <c r="AY1839" s="109"/>
    </row>
    <row r="1840" spans="50:51" x14ac:dyDescent="0.35">
      <c r="AX1840" s="109"/>
      <c r="AY1840" s="109"/>
    </row>
    <row r="1841" spans="50:51" x14ac:dyDescent="0.35">
      <c r="AX1841" s="109"/>
      <c r="AY1841" s="109"/>
    </row>
    <row r="1842" spans="50:51" x14ac:dyDescent="0.35">
      <c r="AX1842" s="109"/>
      <c r="AY1842" s="109"/>
    </row>
    <row r="1843" spans="50:51" x14ac:dyDescent="0.35">
      <c r="AX1843" s="109"/>
      <c r="AY1843" s="109"/>
    </row>
    <row r="1844" spans="50:51" x14ac:dyDescent="0.35">
      <c r="AX1844" s="109"/>
      <c r="AY1844" s="109"/>
    </row>
    <row r="1845" spans="50:51" x14ac:dyDescent="0.35">
      <c r="AX1845" s="109"/>
      <c r="AY1845" s="109"/>
    </row>
    <row r="1846" spans="50:51" x14ac:dyDescent="0.35">
      <c r="AX1846" s="109"/>
      <c r="AY1846" s="109"/>
    </row>
    <row r="1847" spans="50:51" x14ac:dyDescent="0.35">
      <c r="AX1847" s="109"/>
      <c r="AY1847" s="109"/>
    </row>
    <row r="1848" spans="50:51" x14ac:dyDescent="0.35">
      <c r="AX1848" s="109"/>
      <c r="AY1848" s="109"/>
    </row>
    <row r="1849" spans="50:51" x14ac:dyDescent="0.35">
      <c r="AX1849" s="109"/>
      <c r="AY1849" s="109"/>
    </row>
    <row r="1850" spans="50:51" x14ac:dyDescent="0.35">
      <c r="AX1850" s="109"/>
      <c r="AY1850" s="109"/>
    </row>
    <row r="1851" spans="50:51" x14ac:dyDescent="0.35">
      <c r="AX1851" s="109"/>
      <c r="AY1851" s="109"/>
    </row>
    <row r="1852" spans="50:51" x14ac:dyDescent="0.35">
      <c r="AX1852" s="109"/>
      <c r="AY1852" s="109"/>
    </row>
    <row r="1853" spans="50:51" x14ac:dyDescent="0.35">
      <c r="AX1853" s="109"/>
      <c r="AY1853" s="109"/>
    </row>
    <row r="1854" spans="50:51" x14ac:dyDescent="0.35">
      <c r="AX1854" s="109"/>
      <c r="AY1854" s="109"/>
    </row>
    <row r="1855" spans="50:51" x14ac:dyDescent="0.35">
      <c r="AX1855" s="109"/>
      <c r="AY1855" s="109"/>
    </row>
    <row r="1856" spans="50:51" x14ac:dyDescent="0.35">
      <c r="AX1856" s="109"/>
      <c r="AY1856" s="109"/>
    </row>
    <row r="1857" spans="50:51" x14ac:dyDescent="0.35">
      <c r="AX1857" s="109"/>
      <c r="AY1857" s="109"/>
    </row>
    <row r="1858" spans="50:51" x14ac:dyDescent="0.35">
      <c r="AX1858" s="109"/>
      <c r="AY1858" s="109"/>
    </row>
    <row r="1859" spans="50:51" x14ac:dyDescent="0.35">
      <c r="AX1859" s="109"/>
      <c r="AY1859" s="109"/>
    </row>
    <row r="1860" spans="50:51" x14ac:dyDescent="0.35">
      <c r="AX1860" s="109"/>
      <c r="AY1860" s="109"/>
    </row>
    <row r="1861" spans="50:51" x14ac:dyDescent="0.35">
      <c r="AX1861" s="109"/>
      <c r="AY1861" s="109"/>
    </row>
    <row r="1862" spans="50:51" x14ac:dyDescent="0.35">
      <c r="AX1862" s="109"/>
      <c r="AY1862" s="109"/>
    </row>
    <row r="1863" spans="50:51" x14ac:dyDescent="0.35">
      <c r="AX1863" s="109"/>
      <c r="AY1863" s="109"/>
    </row>
    <row r="1864" spans="50:51" x14ac:dyDescent="0.35">
      <c r="AX1864" s="109"/>
      <c r="AY1864" s="109"/>
    </row>
    <row r="1865" spans="50:51" x14ac:dyDescent="0.35">
      <c r="AX1865" s="109"/>
      <c r="AY1865" s="109"/>
    </row>
    <row r="1866" spans="50:51" x14ac:dyDescent="0.35">
      <c r="AX1866" s="109"/>
      <c r="AY1866" s="109"/>
    </row>
    <row r="1867" spans="50:51" x14ac:dyDescent="0.35">
      <c r="AX1867" s="109"/>
      <c r="AY1867" s="109"/>
    </row>
    <row r="1868" spans="50:51" x14ac:dyDescent="0.35">
      <c r="AX1868" s="109"/>
      <c r="AY1868" s="109"/>
    </row>
    <row r="1869" spans="50:51" x14ac:dyDescent="0.35">
      <c r="AX1869" s="109"/>
      <c r="AY1869" s="109"/>
    </row>
    <row r="1870" spans="50:51" x14ac:dyDescent="0.35">
      <c r="AX1870" s="109"/>
      <c r="AY1870" s="109"/>
    </row>
    <row r="1871" spans="50:51" x14ac:dyDescent="0.35">
      <c r="AX1871" s="109"/>
      <c r="AY1871" s="109"/>
    </row>
    <row r="1872" spans="50:51" x14ac:dyDescent="0.35">
      <c r="AX1872" s="109"/>
      <c r="AY1872" s="109"/>
    </row>
    <row r="1873" spans="50:51" x14ac:dyDescent="0.35">
      <c r="AX1873" s="109"/>
      <c r="AY1873" s="109"/>
    </row>
    <row r="1874" spans="50:51" x14ac:dyDescent="0.35">
      <c r="AX1874" s="109"/>
      <c r="AY1874" s="109"/>
    </row>
    <row r="1875" spans="50:51" x14ac:dyDescent="0.35">
      <c r="AX1875" s="109"/>
      <c r="AY1875" s="109"/>
    </row>
    <row r="1876" spans="50:51" x14ac:dyDescent="0.35">
      <c r="AX1876" s="109"/>
      <c r="AY1876" s="109"/>
    </row>
    <row r="1877" spans="50:51" x14ac:dyDescent="0.35">
      <c r="AX1877" s="109"/>
      <c r="AY1877" s="109"/>
    </row>
    <row r="1878" spans="50:51" x14ac:dyDescent="0.35">
      <c r="AX1878" s="109"/>
      <c r="AY1878" s="109"/>
    </row>
    <row r="1879" spans="50:51" x14ac:dyDescent="0.35">
      <c r="AX1879" s="109"/>
      <c r="AY1879" s="109"/>
    </row>
    <row r="1880" spans="50:51" x14ac:dyDescent="0.35">
      <c r="AX1880" s="109"/>
      <c r="AY1880" s="109"/>
    </row>
    <row r="1881" spans="50:51" x14ac:dyDescent="0.35">
      <c r="AX1881" s="109"/>
      <c r="AY1881" s="109"/>
    </row>
    <row r="1882" spans="50:51" x14ac:dyDescent="0.35">
      <c r="AX1882" s="109"/>
      <c r="AY1882" s="109"/>
    </row>
    <row r="1883" spans="50:51" x14ac:dyDescent="0.35">
      <c r="AX1883" s="109"/>
      <c r="AY1883" s="109"/>
    </row>
    <row r="1884" spans="50:51" x14ac:dyDescent="0.35">
      <c r="AX1884" s="109"/>
      <c r="AY1884" s="109"/>
    </row>
    <row r="1885" spans="50:51" x14ac:dyDescent="0.35">
      <c r="AX1885" s="109"/>
      <c r="AY1885" s="109"/>
    </row>
    <row r="1886" spans="50:51" x14ac:dyDescent="0.35">
      <c r="AX1886" s="109"/>
      <c r="AY1886" s="109"/>
    </row>
    <row r="1887" spans="50:51" x14ac:dyDescent="0.35">
      <c r="AX1887" s="109"/>
      <c r="AY1887" s="109"/>
    </row>
    <row r="1888" spans="50:51" x14ac:dyDescent="0.35">
      <c r="AX1888" s="109"/>
      <c r="AY1888" s="109"/>
    </row>
    <row r="1889" spans="50:51" x14ac:dyDescent="0.35">
      <c r="AX1889" s="109"/>
      <c r="AY1889" s="109"/>
    </row>
    <row r="1890" spans="50:51" x14ac:dyDescent="0.35">
      <c r="AX1890" s="109"/>
      <c r="AY1890" s="109"/>
    </row>
    <row r="1891" spans="50:51" x14ac:dyDescent="0.35">
      <c r="AX1891" s="109"/>
      <c r="AY1891" s="109"/>
    </row>
    <row r="1892" spans="50:51" x14ac:dyDescent="0.35">
      <c r="AX1892" s="109"/>
      <c r="AY1892" s="109"/>
    </row>
    <row r="1893" spans="50:51" x14ac:dyDescent="0.35">
      <c r="AX1893" s="109"/>
      <c r="AY1893" s="109"/>
    </row>
    <row r="1894" spans="50:51" x14ac:dyDescent="0.35">
      <c r="AX1894" s="109"/>
      <c r="AY1894" s="109"/>
    </row>
    <row r="1895" spans="50:51" x14ac:dyDescent="0.35">
      <c r="AX1895" s="109"/>
      <c r="AY1895" s="109"/>
    </row>
    <row r="1896" spans="50:51" x14ac:dyDescent="0.35">
      <c r="AX1896" s="109"/>
      <c r="AY1896" s="109"/>
    </row>
    <row r="1897" spans="50:51" x14ac:dyDescent="0.35">
      <c r="AX1897" s="109"/>
      <c r="AY1897" s="109"/>
    </row>
    <row r="1898" spans="50:51" x14ac:dyDescent="0.35">
      <c r="AX1898" s="109"/>
      <c r="AY1898" s="109"/>
    </row>
    <row r="1899" spans="50:51" x14ac:dyDescent="0.35">
      <c r="AX1899" s="109"/>
      <c r="AY1899" s="109"/>
    </row>
    <row r="1900" spans="50:51" x14ac:dyDescent="0.35">
      <c r="AX1900" s="109"/>
      <c r="AY1900" s="109"/>
    </row>
    <row r="1901" spans="50:51" x14ac:dyDescent="0.35">
      <c r="AX1901" s="109"/>
      <c r="AY1901" s="109"/>
    </row>
    <row r="1902" spans="50:51" x14ac:dyDescent="0.35">
      <c r="AX1902" s="109"/>
      <c r="AY1902" s="109"/>
    </row>
    <row r="1903" spans="50:51" x14ac:dyDescent="0.35">
      <c r="AX1903" s="109"/>
      <c r="AY1903" s="109"/>
    </row>
    <row r="1904" spans="50:51" x14ac:dyDescent="0.35">
      <c r="AX1904" s="109"/>
      <c r="AY1904" s="109"/>
    </row>
    <row r="1905" spans="50:51" x14ac:dyDescent="0.35">
      <c r="AX1905" s="109"/>
      <c r="AY1905" s="109"/>
    </row>
    <row r="1906" spans="50:51" x14ac:dyDescent="0.35">
      <c r="AX1906" s="109"/>
      <c r="AY1906" s="109"/>
    </row>
    <row r="1907" spans="50:51" x14ac:dyDescent="0.35">
      <c r="AX1907" s="109"/>
      <c r="AY1907" s="109"/>
    </row>
    <row r="1908" spans="50:51" x14ac:dyDescent="0.35">
      <c r="AX1908" s="109"/>
      <c r="AY1908" s="109"/>
    </row>
    <row r="1909" spans="50:51" x14ac:dyDescent="0.35">
      <c r="AX1909" s="109"/>
      <c r="AY1909" s="109"/>
    </row>
    <row r="1910" spans="50:51" x14ac:dyDescent="0.35">
      <c r="AX1910" s="109"/>
      <c r="AY1910" s="109"/>
    </row>
    <row r="1911" spans="50:51" x14ac:dyDescent="0.35">
      <c r="AX1911" s="109"/>
      <c r="AY1911" s="109"/>
    </row>
    <row r="1912" spans="50:51" x14ac:dyDescent="0.35">
      <c r="AX1912" s="109"/>
      <c r="AY1912" s="109"/>
    </row>
    <row r="1913" spans="50:51" x14ac:dyDescent="0.35">
      <c r="AX1913" s="109"/>
      <c r="AY1913" s="109"/>
    </row>
    <row r="1914" spans="50:51" x14ac:dyDescent="0.35">
      <c r="AX1914" s="109"/>
      <c r="AY1914" s="109"/>
    </row>
    <row r="1915" spans="50:51" x14ac:dyDescent="0.35">
      <c r="AX1915" s="109"/>
      <c r="AY1915" s="109"/>
    </row>
    <row r="1916" spans="50:51" x14ac:dyDescent="0.35">
      <c r="AX1916" s="109"/>
      <c r="AY1916" s="109"/>
    </row>
    <row r="1917" spans="50:51" x14ac:dyDescent="0.35">
      <c r="AX1917" s="109"/>
      <c r="AY1917" s="109"/>
    </row>
    <row r="1918" spans="50:51" x14ac:dyDescent="0.35">
      <c r="AX1918" s="109"/>
      <c r="AY1918" s="109"/>
    </row>
    <row r="1919" spans="50:51" x14ac:dyDescent="0.35">
      <c r="AX1919" s="109"/>
      <c r="AY1919" s="109"/>
    </row>
    <row r="1920" spans="50:51" x14ac:dyDescent="0.35">
      <c r="AX1920" s="109"/>
      <c r="AY1920" s="109"/>
    </row>
    <row r="1921" spans="50:51" x14ac:dyDescent="0.35">
      <c r="AX1921" s="109"/>
      <c r="AY1921" s="109"/>
    </row>
    <row r="1922" spans="50:51" x14ac:dyDescent="0.35">
      <c r="AX1922" s="109"/>
      <c r="AY1922" s="109"/>
    </row>
    <row r="1923" spans="50:51" x14ac:dyDescent="0.35">
      <c r="AX1923" s="109"/>
      <c r="AY1923" s="109"/>
    </row>
    <row r="1924" spans="50:51" x14ac:dyDescent="0.35">
      <c r="AX1924" s="109"/>
      <c r="AY1924" s="109"/>
    </row>
    <row r="1925" spans="50:51" x14ac:dyDescent="0.35">
      <c r="AX1925" s="109"/>
      <c r="AY1925" s="109"/>
    </row>
    <row r="1926" spans="50:51" x14ac:dyDescent="0.35">
      <c r="AX1926" s="109"/>
      <c r="AY1926" s="109"/>
    </row>
    <row r="1927" spans="50:51" x14ac:dyDescent="0.35">
      <c r="AX1927" s="109"/>
      <c r="AY1927" s="109"/>
    </row>
    <row r="1928" spans="50:51" x14ac:dyDescent="0.35">
      <c r="AX1928" s="109"/>
      <c r="AY1928" s="109"/>
    </row>
    <row r="1929" spans="50:51" x14ac:dyDescent="0.35">
      <c r="AX1929" s="109"/>
      <c r="AY1929" s="109"/>
    </row>
    <row r="1930" spans="50:51" x14ac:dyDescent="0.35">
      <c r="AX1930" s="109"/>
      <c r="AY1930" s="109"/>
    </row>
    <row r="1931" spans="50:51" x14ac:dyDescent="0.35">
      <c r="AX1931" s="109"/>
      <c r="AY1931" s="109"/>
    </row>
    <row r="1932" spans="50:51" x14ac:dyDescent="0.35">
      <c r="AX1932" s="109"/>
      <c r="AY1932" s="109"/>
    </row>
    <row r="1933" spans="50:51" x14ac:dyDescent="0.35">
      <c r="AX1933" s="109"/>
      <c r="AY1933" s="109"/>
    </row>
    <row r="1934" spans="50:51" x14ac:dyDescent="0.35">
      <c r="AX1934" s="109"/>
      <c r="AY1934" s="109"/>
    </row>
    <row r="1935" spans="50:51" x14ac:dyDescent="0.35">
      <c r="AX1935" s="109"/>
      <c r="AY1935" s="109"/>
    </row>
    <row r="1936" spans="50:51" x14ac:dyDescent="0.35">
      <c r="AX1936" s="109"/>
      <c r="AY1936" s="109"/>
    </row>
    <row r="1937" spans="50:51" x14ac:dyDescent="0.35">
      <c r="AX1937" s="109"/>
      <c r="AY1937" s="109"/>
    </row>
    <row r="1938" spans="50:51" x14ac:dyDescent="0.35">
      <c r="AX1938" s="109"/>
      <c r="AY1938" s="109"/>
    </row>
    <row r="1939" spans="50:51" x14ac:dyDescent="0.35">
      <c r="AX1939" s="109"/>
      <c r="AY1939" s="109"/>
    </row>
    <row r="1940" spans="50:51" x14ac:dyDescent="0.35">
      <c r="AX1940" s="109"/>
      <c r="AY1940" s="109"/>
    </row>
    <row r="1941" spans="50:51" x14ac:dyDescent="0.35">
      <c r="AX1941" s="109"/>
      <c r="AY1941" s="109"/>
    </row>
    <row r="1942" spans="50:51" x14ac:dyDescent="0.35">
      <c r="AX1942" s="109"/>
      <c r="AY1942" s="109"/>
    </row>
    <row r="1943" spans="50:51" x14ac:dyDescent="0.35">
      <c r="AX1943" s="109"/>
      <c r="AY1943" s="109"/>
    </row>
    <row r="1944" spans="50:51" x14ac:dyDescent="0.35">
      <c r="AX1944" s="109"/>
      <c r="AY1944" s="109"/>
    </row>
    <row r="1945" spans="50:51" x14ac:dyDescent="0.35">
      <c r="AX1945" s="109"/>
      <c r="AY1945" s="109"/>
    </row>
    <row r="1946" spans="50:51" x14ac:dyDescent="0.35">
      <c r="AX1946" s="109"/>
      <c r="AY1946" s="109"/>
    </row>
    <row r="1947" spans="50:51" x14ac:dyDescent="0.35">
      <c r="AX1947" s="109"/>
      <c r="AY1947" s="109"/>
    </row>
    <row r="1948" spans="50:51" x14ac:dyDescent="0.35">
      <c r="AX1948" s="109"/>
      <c r="AY1948" s="109"/>
    </row>
    <row r="1949" spans="50:51" x14ac:dyDescent="0.35">
      <c r="AX1949" s="109"/>
      <c r="AY1949" s="109"/>
    </row>
    <row r="1950" spans="50:51" x14ac:dyDescent="0.35">
      <c r="AX1950" s="109"/>
      <c r="AY1950" s="109"/>
    </row>
    <row r="1951" spans="50:51" x14ac:dyDescent="0.35">
      <c r="AX1951" s="109"/>
      <c r="AY1951" s="109"/>
    </row>
    <row r="1952" spans="50:51" x14ac:dyDescent="0.35">
      <c r="AX1952" s="109"/>
      <c r="AY1952" s="109"/>
    </row>
    <row r="1953" spans="50:51" x14ac:dyDescent="0.35">
      <c r="AX1953" s="109"/>
      <c r="AY1953" s="109"/>
    </row>
    <row r="1954" spans="50:51" x14ac:dyDescent="0.35">
      <c r="AX1954" s="109"/>
      <c r="AY1954" s="109"/>
    </row>
    <row r="1955" spans="50:51" x14ac:dyDescent="0.35">
      <c r="AX1955" s="109"/>
      <c r="AY1955" s="109"/>
    </row>
    <row r="1956" spans="50:51" x14ac:dyDescent="0.35">
      <c r="AX1956" s="109"/>
      <c r="AY1956" s="109"/>
    </row>
    <row r="1957" spans="50:51" x14ac:dyDescent="0.35">
      <c r="AX1957" s="109"/>
      <c r="AY1957" s="109"/>
    </row>
    <row r="1958" spans="50:51" x14ac:dyDescent="0.35">
      <c r="AX1958" s="109"/>
      <c r="AY1958" s="109"/>
    </row>
    <row r="1959" spans="50:51" x14ac:dyDescent="0.35">
      <c r="AX1959" s="109"/>
      <c r="AY1959" s="109"/>
    </row>
    <row r="1960" spans="50:51" x14ac:dyDescent="0.35">
      <c r="AX1960" s="109"/>
      <c r="AY1960" s="109"/>
    </row>
    <row r="1961" spans="50:51" x14ac:dyDescent="0.35">
      <c r="AX1961" s="109"/>
      <c r="AY1961" s="109"/>
    </row>
    <row r="1962" spans="50:51" x14ac:dyDescent="0.35">
      <c r="AX1962" s="109"/>
      <c r="AY1962" s="109"/>
    </row>
    <row r="1963" spans="50:51" x14ac:dyDescent="0.35">
      <c r="AX1963" s="109"/>
      <c r="AY1963" s="109"/>
    </row>
    <row r="1964" spans="50:51" x14ac:dyDescent="0.35">
      <c r="AX1964" s="109"/>
      <c r="AY1964" s="109"/>
    </row>
    <row r="1965" spans="50:51" x14ac:dyDescent="0.35">
      <c r="AX1965" s="109"/>
      <c r="AY1965" s="109"/>
    </row>
    <row r="1966" spans="50:51" x14ac:dyDescent="0.35">
      <c r="AX1966" s="109"/>
      <c r="AY1966" s="109"/>
    </row>
    <row r="1967" spans="50:51" x14ac:dyDescent="0.35">
      <c r="AX1967" s="109"/>
      <c r="AY1967" s="109"/>
    </row>
    <row r="1968" spans="50:51" x14ac:dyDescent="0.35">
      <c r="AX1968" s="109"/>
      <c r="AY1968" s="109"/>
    </row>
    <row r="1969" spans="50:51" x14ac:dyDescent="0.35">
      <c r="AX1969" s="109"/>
      <c r="AY1969" s="109"/>
    </row>
    <row r="1970" spans="50:51" x14ac:dyDescent="0.35">
      <c r="AX1970" s="109"/>
      <c r="AY1970" s="109"/>
    </row>
    <row r="1971" spans="50:51" x14ac:dyDescent="0.35">
      <c r="AX1971" s="109"/>
      <c r="AY1971" s="109"/>
    </row>
    <row r="1972" spans="50:51" x14ac:dyDescent="0.35">
      <c r="AX1972" s="109"/>
      <c r="AY1972" s="109"/>
    </row>
    <row r="1973" spans="50:51" x14ac:dyDescent="0.35">
      <c r="AX1973" s="109"/>
      <c r="AY1973" s="109"/>
    </row>
    <row r="1974" spans="50:51" x14ac:dyDescent="0.35">
      <c r="AX1974" s="109"/>
      <c r="AY1974" s="109"/>
    </row>
    <row r="1975" spans="50:51" x14ac:dyDescent="0.35">
      <c r="AX1975" s="109"/>
      <c r="AY1975" s="109"/>
    </row>
    <row r="1976" spans="50:51" x14ac:dyDescent="0.35">
      <c r="AX1976" s="109"/>
      <c r="AY1976" s="109"/>
    </row>
    <row r="1977" spans="50:51" x14ac:dyDescent="0.35">
      <c r="AX1977" s="109"/>
      <c r="AY1977" s="109"/>
    </row>
    <row r="1978" spans="50:51" x14ac:dyDescent="0.35">
      <c r="AX1978" s="109"/>
      <c r="AY1978" s="109"/>
    </row>
    <row r="1979" spans="50:51" x14ac:dyDescent="0.35">
      <c r="AX1979" s="109"/>
      <c r="AY1979" s="109"/>
    </row>
    <row r="1980" spans="50:51" x14ac:dyDescent="0.35">
      <c r="AX1980" s="109"/>
      <c r="AY1980" s="109"/>
    </row>
    <row r="1981" spans="50:51" x14ac:dyDescent="0.35">
      <c r="AX1981" s="109"/>
      <c r="AY1981" s="109"/>
    </row>
    <row r="1982" spans="50:51" x14ac:dyDescent="0.35">
      <c r="AX1982" s="109"/>
      <c r="AY1982" s="109"/>
    </row>
    <row r="1983" spans="50:51" x14ac:dyDescent="0.35">
      <c r="AX1983" s="109"/>
      <c r="AY1983" s="109"/>
    </row>
    <row r="1984" spans="50:51" x14ac:dyDescent="0.35">
      <c r="AX1984" s="109"/>
      <c r="AY1984" s="109"/>
    </row>
    <row r="1985" spans="50:51" x14ac:dyDescent="0.35">
      <c r="AX1985" s="109"/>
      <c r="AY1985" s="109"/>
    </row>
    <row r="1986" spans="50:51" x14ac:dyDescent="0.35">
      <c r="AX1986" s="109"/>
      <c r="AY1986" s="109"/>
    </row>
    <row r="1987" spans="50:51" x14ac:dyDescent="0.35">
      <c r="AX1987" s="109"/>
      <c r="AY1987" s="109"/>
    </row>
    <row r="1988" spans="50:51" x14ac:dyDescent="0.35">
      <c r="AX1988" s="109"/>
      <c r="AY1988" s="109"/>
    </row>
    <row r="1989" spans="50:51" x14ac:dyDescent="0.35">
      <c r="AX1989" s="109"/>
      <c r="AY1989" s="109"/>
    </row>
    <row r="1990" spans="50:51" x14ac:dyDescent="0.35">
      <c r="AX1990" s="109"/>
      <c r="AY1990" s="109"/>
    </row>
    <row r="1991" spans="50:51" x14ac:dyDescent="0.35">
      <c r="AX1991" s="109"/>
      <c r="AY1991" s="109"/>
    </row>
    <row r="1992" spans="50:51" x14ac:dyDescent="0.35">
      <c r="AX1992" s="109"/>
      <c r="AY1992" s="109"/>
    </row>
    <row r="1993" spans="50:51" x14ac:dyDescent="0.35">
      <c r="AX1993" s="109"/>
      <c r="AY1993" s="109"/>
    </row>
    <row r="1994" spans="50:51" x14ac:dyDescent="0.35">
      <c r="AX1994" s="109"/>
      <c r="AY1994" s="109"/>
    </row>
    <row r="1995" spans="50:51" x14ac:dyDescent="0.35">
      <c r="AX1995" s="109"/>
      <c r="AY1995" s="109"/>
    </row>
    <row r="1996" spans="50:51" x14ac:dyDescent="0.35">
      <c r="AX1996" s="109"/>
      <c r="AY1996" s="109"/>
    </row>
    <row r="1997" spans="50:51" x14ac:dyDescent="0.35">
      <c r="AX1997" s="109"/>
      <c r="AY1997" s="109"/>
    </row>
    <row r="1998" spans="50:51" x14ac:dyDescent="0.35">
      <c r="AX1998" s="109"/>
      <c r="AY1998" s="109"/>
    </row>
    <row r="1999" spans="50:51" x14ac:dyDescent="0.35">
      <c r="AX1999" s="109"/>
      <c r="AY1999" s="109"/>
    </row>
    <row r="2000" spans="50:51" x14ac:dyDescent="0.3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4.5" x14ac:dyDescent="0.35"/>
  <cols>
    <col min="2" max="2" width="12.54296875" customWidth="1"/>
    <col min="3" max="3" width="15.26953125" customWidth="1"/>
    <col min="4" max="4" width="13.26953125" customWidth="1"/>
    <col min="5" max="5" width="14.1796875" customWidth="1"/>
    <col min="6" max="6" width="6.54296875" bestFit="1" customWidth="1"/>
    <col min="7" max="8" width="12.26953125" bestFit="1" customWidth="1"/>
    <col min="9" max="9" width="6.81640625" bestFit="1" customWidth="1"/>
    <col min="10" max="11" width="10.7265625" bestFit="1" customWidth="1"/>
    <col min="12" max="12" width="5" bestFit="1" customWidth="1"/>
    <col min="13" max="13" width="22.453125" bestFit="1" customWidth="1"/>
    <col min="14" max="15" width="10.7265625" bestFit="1" customWidth="1"/>
    <col min="16" max="16" width="12.54296875" bestFit="1" customWidth="1"/>
    <col min="17" max="17" width="7.7265625" bestFit="1" customWidth="1"/>
    <col min="18" max="18" width="10.7265625" bestFit="1" customWidth="1"/>
    <col min="19" max="19" width="10.54296875" bestFit="1" customWidth="1"/>
    <col min="20" max="20" width="8.453125" bestFit="1" customWidth="1"/>
    <col min="21" max="21" width="10.7265625" bestFit="1" customWidth="1"/>
    <col min="22" max="23" width="13.54296875" bestFit="1" customWidth="1"/>
    <col min="24" max="24" width="7.54296875" bestFit="1" customWidth="1"/>
    <col min="25" max="25" width="9.1796875" bestFit="1" customWidth="1"/>
    <col min="26" max="27" width="11.453125" bestFit="1" customWidth="1"/>
    <col min="28" max="28" width="6.54296875" bestFit="1" customWidth="1"/>
    <col min="29" max="29" width="8.81640625" bestFit="1" customWidth="1"/>
    <col min="30" max="30" width="16.453125" bestFit="1" customWidth="1"/>
    <col min="31" max="31" width="8.26953125" bestFit="1" customWidth="1"/>
    <col min="32" max="32" width="8.7265625" bestFit="1" customWidth="1"/>
    <col min="33" max="33" width="8.1796875" bestFit="1" customWidth="1"/>
    <col min="34" max="34" width="5.81640625" bestFit="1" customWidth="1"/>
    <col min="35" max="35" width="7.7265625" bestFit="1" customWidth="1"/>
    <col min="54" max="54" width="86.1796875" bestFit="1" customWidth="1"/>
    <col min="55" max="55" width="34.453125" customWidth="1"/>
    <col min="56" max="56" width="17.26953125" bestFit="1" customWidth="1"/>
    <col min="57" max="57" width="106" bestFit="1" customWidth="1"/>
    <col min="58" max="58" width="22.453125" bestFit="1" customWidth="1"/>
    <col min="61" max="61" width="13.26953125" bestFit="1" customWidth="1"/>
    <col min="62" max="62" width="87.1796875" bestFit="1" customWidth="1"/>
    <col min="63" max="63" width="3" bestFit="1" customWidth="1"/>
    <col min="64" max="64" width="11.1796875" bestFit="1" customWidth="1"/>
    <col min="65" max="65" width="33.81640625" bestFit="1" customWidth="1"/>
  </cols>
  <sheetData>
    <row r="1" spans="2:62" x14ac:dyDescent="0.35">
      <c r="B1" s="340" t="s">
        <v>291</v>
      </c>
      <c r="C1" s="340"/>
      <c r="D1" s="340"/>
      <c r="E1" s="340"/>
      <c r="F1" s="340"/>
      <c r="G1" s="340"/>
      <c r="H1" s="340"/>
      <c r="I1" s="340"/>
      <c r="J1" s="340"/>
      <c r="K1" s="340"/>
      <c r="L1" s="340"/>
    </row>
    <row r="2" spans="2:62" s="110" customFormat="1" ht="15.5" x14ac:dyDescent="0.3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3.5" x14ac:dyDescent="0.3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3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3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3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3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3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3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3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3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3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3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35">
      <c r="BJ14" s="9" t="s">
        <v>180</v>
      </c>
    </row>
    <row r="15" spans="2:62" x14ac:dyDescent="0.35">
      <c r="BJ15" s="9" t="s">
        <v>181</v>
      </c>
    </row>
    <row r="16" spans="2:62" x14ac:dyDescent="0.35">
      <c r="BJ16" t="s">
        <v>184</v>
      </c>
    </row>
    <row r="17" spans="2:65" x14ac:dyDescent="0.35">
      <c r="BJ17" t="s">
        <v>185</v>
      </c>
    </row>
    <row r="18" spans="2:65" x14ac:dyDescent="0.35">
      <c r="B18" s="340" t="s">
        <v>303</v>
      </c>
      <c r="C18" s="340"/>
      <c r="D18" s="340"/>
      <c r="E18" s="340"/>
      <c r="F18" s="340"/>
      <c r="G18" s="340"/>
      <c r="H18" s="340"/>
      <c r="I18" s="340"/>
      <c r="J18" s="340"/>
      <c r="K18" s="340"/>
      <c r="L18" s="340"/>
      <c r="BJ18" s="118" t="s">
        <v>186</v>
      </c>
    </row>
    <row r="19" spans="2:65" s="118" customFormat="1" x14ac:dyDescent="0.3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x14ac:dyDescent="0.35">
      <c r="B20" t="s">
        <v>246</v>
      </c>
      <c r="C20" s="2" t="s">
        <v>247</v>
      </c>
      <c r="D20" s="79">
        <v>42370</v>
      </c>
      <c r="E20" t="s">
        <v>180</v>
      </c>
      <c r="BJ20" t="s">
        <v>188</v>
      </c>
    </row>
    <row r="21" spans="2:65" x14ac:dyDescent="0.35">
      <c r="BJ21" t="s">
        <v>189</v>
      </c>
    </row>
    <row r="23" spans="2:65" ht="15" customHeight="1" x14ac:dyDescent="0.3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35">
      <c r="D24" s="345"/>
      <c r="E24" s="345"/>
      <c r="F24" s="345"/>
      <c r="G24" s="345"/>
      <c r="H24" s="345"/>
      <c r="I24" s="345"/>
      <c r="J24" s="345"/>
      <c r="K24" s="345"/>
      <c r="L24" s="345"/>
      <c r="M24" s="345"/>
      <c r="N24" s="345"/>
      <c r="O24" s="345"/>
      <c r="P24" s="345"/>
      <c r="Q24" s="345"/>
      <c r="R24" s="345"/>
      <c r="S24" s="345"/>
      <c r="T24" s="345"/>
      <c r="U24" s="345"/>
    </row>
    <row r="25" spans="2:65" ht="15" customHeight="1" x14ac:dyDescent="0.3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3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3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3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3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3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3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35">
      <c r="O32" s="123"/>
      <c r="P32" s="123"/>
      <c r="Q32" s="123"/>
      <c r="R32" s="123"/>
      <c r="S32" s="122"/>
      <c r="BI32" s="321"/>
      <c r="BJ32" s="13" t="s">
        <v>278</v>
      </c>
      <c r="BK32" s="13">
        <f>BK31+1</f>
        <v>6</v>
      </c>
      <c r="BL32" s="84" t="s">
        <v>309</v>
      </c>
      <c r="BM32" s="13" t="s">
        <v>316</v>
      </c>
    </row>
    <row r="33" spans="4:65" ht="15" customHeight="1" x14ac:dyDescent="0.3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3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3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3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3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3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3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3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3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35">
      <c r="BI42" s="347"/>
      <c r="BJ42" s="125" t="s">
        <v>338</v>
      </c>
      <c r="BK42" s="27">
        <f t="shared" si="0"/>
        <v>16</v>
      </c>
      <c r="BL42" s="28" t="s">
        <v>309</v>
      </c>
      <c r="BM42" s="27" t="s">
        <v>339</v>
      </c>
    </row>
    <row r="43" spans="4:65" ht="15" customHeight="1" x14ac:dyDescent="0.35">
      <c r="BI43" s="347"/>
      <c r="BJ43" s="27" t="s">
        <v>340</v>
      </c>
      <c r="BK43" s="27">
        <f t="shared" si="0"/>
        <v>17</v>
      </c>
      <c r="BL43" s="28" t="s">
        <v>309</v>
      </c>
      <c r="BM43" s="27" t="s">
        <v>341</v>
      </c>
    </row>
    <row r="44" spans="4:65" ht="15" customHeight="1" x14ac:dyDescent="0.35">
      <c r="BI44" s="347"/>
      <c r="BJ44" s="27" t="s">
        <v>342</v>
      </c>
      <c r="BK44" s="27">
        <f t="shared" si="0"/>
        <v>18</v>
      </c>
      <c r="BL44" s="28" t="s">
        <v>309</v>
      </c>
      <c r="BM44" s="27" t="s">
        <v>343</v>
      </c>
    </row>
    <row r="45" spans="4:65" ht="15" customHeight="1" x14ac:dyDescent="0.3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3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3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3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3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3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35">
      <c r="D51" s="345"/>
      <c r="E51" s="345"/>
      <c r="F51" s="345"/>
      <c r="G51" s="345"/>
      <c r="H51" s="345"/>
      <c r="I51" s="345"/>
      <c r="J51" s="345"/>
      <c r="K51" s="345"/>
      <c r="L51" s="345"/>
      <c r="M51" s="345"/>
      <c r="N51" s="345"/>
      <c r="O51" s="345"/>
    </row>
    <row r="52" spans="4:65" x14ac:dyDescent="0.35">
      <c r="D52" s="345"/>
      <c r="E52" s="345"/>
      <c r="F52" s="345"/>
      <c r="G52" s="345"/>
      <c r="H52" s="345"/>
      <c r="I52" s="345"/>
      <c r="J52" s="345"/>
      <c r="K52" s="345"/>
      <c r="L52" s="345"/>
      <c r="M52" s="345"/>
      <c r="N52" s="345"/>
      <c r="O52" s="345"/>
      <c r="BD52" s="348" t="s">
        <v>360</v>
      </c>
      <c r="BE52" t="s">
        <v>361</v>
      </c>
    </row>
    <row r="53" spans="4:65" x14ac:dyDescent="0.35">
      <c r="D53" s="345"/>
      <c r="E53" s="345"/>
      <c r="F53" s="345"/>
      <c r="G53" s="345"/>
      <c r="H53" s="345"/>
      <c r="I53" s="345"/>
      <c r="J53" s="345"/>
      <c r="K53" s="345"/>
      <c r="L53" s="345"/>
      <c r="M53" s="345"/>
      <c r="N53" s="345"/>
      <c r="O53" s="345"/>
      <c r="BD53" s="348"/>
      <c r="BE53" t="s">
        <v>362</v>
      </c>
    </row>
    <row r="54" spans="4:65" x14ac:dyDescent="0.35">
      <c r="BD54" s="348"/>
      <c r="BE54" t="s">
        <v>363</v>
      </c>
    </row>
    <row r="55" spans="4:65" x14ac:dyDescent="0.35">
      <c r="BD55" s="348"/>
      <c r="BE55" t="s">
        <v>364</v>
      </c>
    </row>
    <row r="56" spans="4:65" x14ac:dyDescent="0.35">
      <c r="BD56" s="348"/>
      <c r="BE56" t="s">
        <v>365</v>
      </c>
    </row>
    <row r="57" spans="4:65" x14ac:dyDescent="0.35">
      <c r="BD57" s="348"/>
      <c r="BE57" t="s">
        <v>366</v>
      </c>
    </row>
    <row r="58" spans="4:65" x14ac:dyDescent="0.35">
      <c r="BD58" s="348"/>
      <c r="BE58" t="s">
        <v>367</v>
      </c>
    </row>
    <row r="59" spans="4:65" x14ac:dyDescent="0.35">
      <c r="BD59" s="348"/>
      <c r="BE59" t="s">
        <v>368</v>
      </c>
    </row>
    <row r="60" spans="4:65" x14ac:dyDescent="0.35">
      <c r="BD60" s="348"/>
      <c r="BE60" t="s">
        <v>369</v>
      </c>
    </row>
    <row r="61" spans="4:65" x14ac:dyDescent="0.35">
      <c r="BD61" s="348"/>
      <c r="BE61" t="s">
        <v>370</v>
      </c>
    </row>
    <row r="62" spans="4:65" x14ac:dyDescent="0.35">
      <c r="BD62" s="348"/>
      <c r="BE62" t="s">
        <v>371</v>
      </c>
    </row>
    <row r="63" spans="4:65" x14ac:dyDescent="0.35">
      <c r="BE63" s="121"/>
    </row>
    <row r="64" spans="4:65" x14ac:dyDescent="0.35">
      <c r="BE64" s="121"/>
    </row>
    <row r="65" spans="57:57" x14ac:dyDescent="0.35">
      <c r="BE65" s="121"/>
    </row>
    <row r="66" spans="57:57" x14ac:dyDescent="0.3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ColWidth="9.1796875" defaultRowHeight="14.5" x14ac:dyDescent="0.35"/>
  <cols>
    <col min="1" max="1" width="9.1796875" style="9"/>
    <col min="2" max="2" width="37.7265625" style="9" bestFit="1" customWidth="1"/>
    <col min="3" max="3" width="10.7265625" style="9" bestFit="1" customWidth="1"/>
    <col min="4" max="4" width="13.54296875" style="9" customWidth="1"/>
    <col min="5" max="5" width="12.7265625" style="9" bestFit="1" customWidth="1"/>
    <col min="6" max="6" width="11" style="9" bestFit="1" customWidth="1"/>
    <col min="7" max="7" width="8.81640625" style="9" customWidth="1"/>
    <col min="8" max="10" width="25.7265625" style="9" customWidth="1"/>
    <col min="11" max="11" width="32.26953125" style="9" bestFit="1" customWidth="1"/>
    <col min="12" max="12" width="32.26953125" style="9" customWidth="1"/>
    <col min="13" max="13" width="12.7265625" style="9" bestFit="1" customWidth="1"/>
    <col min="14" max="16384" width="9.1796875" style="9"/>
  </cols>
  <sheetData>
    <row r="1" spans="2:19" x14ac:dyDescent="0.35">
      <c r="B1" s="352" t="s">
        <v>372</v>
      </c>
      <c r="C1" s="352"/>
      <c r="D1" s="352"/>
      <c r="E1" s="352"/>
      <c r="F1" s="352"/>
      <c r="G1" s="352"/>
      <c r="H1" s="80"/>
      <c r="I1" s="80"/>
    </row>
    <row r="2" spans="2:19" x14ac:dyDescent="0.35">
      <c r="C2" s="9" t="s">
        <v>373</v>
      </c>
      <c r="D2" s="9" t="s">
        <v>374</v>
      </c>
      <c r="E2" s="9" t="s">
        <v>375</v>
      </c>
      <c r="F2" s="9" t="s">
        <v>376</v>
      </c>
      <c r="G2" s="9" t="s">
        <v>377</v>
      </c>
      <c r="I2" s="80"/>
    </row>
    <row r="3" spans="2:19" x14ac:dyDescent="0.35">
      <c r="B3" s="9" t="s">
        <v>378</v>
      </c>
      <c r="C3" s="126">
        <v>120</v>
      </c>
      <c r="D3" s="126">
        <v>240</v>
      </c>
      <c r="E3" s="126">
        <v>480</v>
      </c>
      <c r="F3" s="126">
        <v>520</v>
      </c>
      <c r="G3" s="126">
        <v>6240</v>
      </c>
    </row>
    <row r="4" spans="2:19" x14ac:dyDescent="0.35">
      <c r="B4" s="9" t="s">
        <v>379</v>
      </c>
      <c r="C4" s="126">
        <v>962</v>
      </c>
      <c r="D4" s="126">
        <v>1924</v>
      </c>
      <c r="E4" s="126">
        <v>3847</v>
      </c>
      <c r="F4" s="126">
        <v>4167</v>
      </c>
      <c r="G4" s="126">
        <v>50000</v>
      </c>
      <c r="O4" s="126"/>
    </row>
    <row r="5" spans="2:19" x14ac:dyDescent="0.35">
      <c r="B5" s="9" t="s">
        <v>380</v>
      </c>
      <c r="C5" s="126">
        <v>192</v>
      </c>
      <c r="D5" s="9">
        <v>384</v>
      </c>
      <c r="E5" s="126">
        <v>768</v>
      </c>
      <c r="F5" s="126">
        <v>833</v>
      </c>
      <c r="G5" s="126">
        <v>10000</v>
      </c>
      <c r="I5" s="126"/>
      <c r="J5" s="126"/>
      <c r="O5" s="126"/>
    </row>
    <row r="7" spans="2:19" x14ac:dyDescent="0.35">
      <c r="B7" s="352" t="s">
        <v>381</v>
      </c>
      <c r="C7" s="352"/>
      <c r="S7" s="127"/>
    </row>
    <row r="8" spans="2:19" x14ac:dyDescent="0.35">
      <c r="B8" s="9" t="s">
        <v>382</v>
      </c>
      <c r="C8" s="9">
        <v>0.03</v>
      </c>
      <c r="L8" s="80"/>
      <c r="S8" s="127"/>
    </row>
    <row r="9" spans="2:19" x14ac:dyDescent="0.35">
      <c r="B9" s="9" t="s">
        <v>96</v>
      </c>
      <c r="C9" s="9">
        <f>C10-C8</f>
        <v>0.05</v>
      </c>
      <c r="M9" s="127"/>
      <c r="S9" s="127"/>
    </row>
    <row r="10" spans="2:19" x14ac:dyDescent="0.35">
      <c r="B10" s="9" t="s">
        <v>383</v>
      </c>
      <c r="C10" s="9">
        <v>0.08</v>
      </c>
      <c r="M10" s="127"/>
      <c r="S10" s="127"/>
    </row>
    <row r="11" spans="2:19" x14ac:dyDescent="0.35">
      <c r="M11" s="127"/>
      <c r="S11" s="127"/>
    </row>
    <row r="12" spans="2:19" x14ac:dyDescent="0.35">
      <c r="M12" s="127"/>
      <c r="S12" s="127"/>
    </row>
    <row r="13" spans="2:19" x14ac:dyDescent="0.35">
      <c r="M13" s="127"/>
      <c r="S13" s="128"/>
    </row>
    <row r="14" spans="2:19" x14ac:dyDescent="0.35">
      <c r="M14" s="127"/>
      <c r="S14" s="128"/>
    </row>
    <row r="15" spans="2:19" x14ac:dyDescent="0.35">
      <c r="M15" s="127"/>
      <c r="S15" s="128"/>
    </row>
    <row r="16" spans="2:19" x14ac:dyDescent="0.35">
      <c r="M16" s="127"/>
      <c r="S16" s="127"/>
    </row>
    <row r="17" spans="7:13" x14ac:dyDescent="0.35">
      <c r="G17" s="127"/>
      <c r="H17" s="127"/>
      <c r="M17" s="127"/>
    </row>
    <row r="18" spans="7:13" x14ac:dyDescent="0.35">
      <c r="G18" s="127"/>
      <c r="H18" s="127"/>
      <c r="M18" s="127"/>
    </row>
    <row r="19" spans="7:13" x14ac:dyDescent="0.35">
      <c r="K19" s="127"/>
    </row>
    <row r="52" spans="2:5" x14ac:dyDescent="0.35">
      <c r="B52" s="353" t="s">
        <v>384</v>
      </c>
      <c r="C52" s="353"/>
      <c r="D52" s="353"/>
      <c r="E52" s="353"/>
    </row>
    <row r="53" spans="2:5" x14ac:dyDescent="0.35">
      <c r="B53" s="349" t="s">
        <v>385</v>
      </c>
      <c r="C53" s="349"/>
      <c r="D53" s="349"/>
      <c r="E53" s="129"/>
    </row>
    <row r="54" spans="2:5" x14ac:dyDescent="0.35">
      <c r="B54" s="350" t="s">
        <v>4</v>
      </c>
      <c r="C54" s="350"/>
      <c r="D54" s="351" t="s">
        <v>386</v>
      </c>
      <c r="E54" s="129"/>
    </row>
    <row r="55" spans="2:5" x14ac:dyDescent="0.35">
      <c r="B55" s="130" t="s">
        <v>387</v>
      </c>
      <c r="C55" s="130" t="s">
        <v>388</v>
      </c>
      <c r="D55" s="351"/>
      <c r="E55" s="129"/>
    </row>
    <row r="56" spans="2:5" x14ac:dyDescent="0.35">
      <c r="B56" s="130">
        <v>19699</v>
      </c>
      <c r="C56" s="130">
        <v>19729</v>
      </c>
      <c r="D56" s="130">
        <v>43530</v>
      </c>
      <c r="E56" s="129"/>
    </row>
    <row r="57" spans="2:5" x14ac:dyDescent="0.35">
      <c r="B57" s="130">
        <v>19730</v>
      </c>
      <c r="C57" s="130">
        <v>19760</v>
      </c>
      <c r="D57" s="130">
        <v>43591</v>
      </c>
      <c r="E57" s="129"/>
    </row>
    <row r="58" spans="2:5" x14ac:dyDescent="0.35">
      <c r="B58" s="130">
        <v>19761</v>
      </c>
      <c r="C58" s="130">
        <v>19788</v>
      </c>
      <c r="D58" s="130">
        <v>43652</v>
      </c>
      <c r="E58" s="129"/>
    </row>
    <row r="59" spans="2:5" x14ac:dyDescent="0.35">
      <c r="B59" s="130">
        <v>19789</v>
      </c>
      <c r="C59" s="130">
        <v>19819</v>
      </c>
      <c r="D59" s="130">
        <v>43714</v>
      </c>
      <c r="E59" s="129"/>
    </row>
    <row r="60" spans="2:5" x14ac:dyDescent="0.35">
      <c r="B60" s="130">
        <v>19820</v>
      </c>
      <c r="C60" s="130">
        <v>19849</v>
      </c>
      <c r="D60" s="130">
        <v>43775</v>
      </c>
      <c r="E60" s="129"/>
    </row>
    <row r="61" spans="2:5" x14ac:dyDescent="0.35">
      <c r="B61" s="130">
        <v>19850</v>
      </c>
      <c r="C61" s="130">
        <v>19880</v>
      </c>
      <c r="D61" s="130">
        <v>43836</v>
      </c>
      <c r="E61" s="129"/>
    </row>
    <row r="62" spans="2:5" x14ac:dyDescent="0.35">
      <c r="B62" s="130">
        <v>19881</v>
      </c>
      <c r="C62" s="130">
        <v>19910</v>
      </c>
      <c r="D62" s="130">
        <v>43896</v>
      </c>
      <c r="E62" s="129"/>
    </row>
    <row r="63" spans="2:5" x14ac:dyDescent="0.35">
      <c r="B63" s="130">
        <v>19911</v>
      </c>
      <c r="C63" s="130">
        <v>19941</v>
      </c>
      <c r="D63" s="130">
        <v>43957</v>
      </c>
      <c r="E63" s="129"/>
    </row>
    <row r="64" spans="2:5" x14ac:dyDescent="0.35">
      <c r="B64" s="130">
        <v>19942</v>
      </c>
      <c r="C64" s="130">
        <v>19972</v>
      </c>
      <c r="D64" s="130">
        <v>44018</v>
      </c>
      <c r="E64" s="129"/>
    </row>
    <row r="65" spans="2:5" x14ac:dyDescent="0.35">
      <c r="B65" s="130">
        <v>19973</v>
      </c>
      <c r="C65" s="130">
        <v>20002</v>
      </c>
      <c r="D65" s="130">
        <v>44080</v>
      </c>
      <c r="E65" s="129"/>
    </row>
    <row r="66" spans="2:5" x14ac:dyDescent="0.35">
      <c r="B66" s="130">
        <v>20003</v>
      </c>
      <c r="C66" s="130">
        <v>22011</v>
      </c>
      <c r="D66" s="129">
        <v>66</v>
      </c>
      <c r="E66" s="129" t="s">
        <v>389</v>
      </c>
    </row>
    <row r="67" spans="2:5" x14ac:dyDescent="0.35">
      <c r="B67" s="129"/>
      <c r="C67" s="129"/>
      <c r="D67" s="129"/>
      <c r="E67" s="129"/>
    </row>
    <row r="68" spans="2:5" x14ac:dyDescent="0.35">
      <c r="B68" s="349" t="s">
        <v>390</v>
      </c>
      <c r="C68" s="349"/>
      <c r="D68" s="349"/>
      <c r="E68" s="129"/>
    </row>
    <row r="69" spans="2:5" x14ac:dyDescent="0.35">
      <c r="B69" s="350" t="s">
        <v>4</v>
      </c>
      <c r="C69" s="350"/>
      <c r="D69" s="351" t="s">
        <v>386</v>
      </c>
      <c r="E69" s="129"/>
    </row>
    <row r="70" spans="2:5" x14ac:dyDescent="0.35">
      <c r="B70" s="130" t="s">
        <v>387</v>
      </c>
      <c r="C70" s="130" t="s">
        <v>388</v>
      </c>
      <c r="D70" s="351"/>
      <c r="E70" s="129"/>
    </row>
    <row r="71" spans="2:5" x14ac:dyDescent="0.35">
      <c r="B71" s="130">
        <v>22042</v>
      </c>
      <c r="C71" s="130">
        <v>22072</v>
      </c>
      <c r="D71" s="129" t="s">
        <v>391</v>
      </c>
      <c r="E71" s="129"/>
    </row>
    <row r="72" spans="2:5" x14ac:dyDescent="0.35">
      <c r="B72" s="130">
        <v>22073</v>
      </c>
      <c r="C72" s="130">
        <v>22102</v>
      </c>
      <c r="D72" s="129" t="s">
        <v>392</v>
      </c>
      <c r="E72" s="129"/>
    </row>
    <row r="73" spans="2:5" x14ac:dyDescent="0.35">
      <c r="B73" s="130">
        <v>22103</v>
      </c>
      <c r="C73" s="130">
        <v>22133</v>
      </c>
      <c r="D73" s="129" t="s">
        <v>393</v>
      </c>
      <c r="E73" s="129"/>
    </row>
    <row r="74" spans="2:5" x14ac:dyDescent="0.35">
      <c r="B74" s="130">
        <v>22134</v>
      </c>
      <c r="C74" s="130">
        <v>22164</v>
      </c>
      <c r="D74" s="129" t="s">
        <v>394</v>
      </c>
      <c r="E74" s="129"/>
    </row>
    <row r="75" spans="2:5" x14ac:dyDescent="0.35">
      <c r="B75" s="130">
        <v>22165</v>
      </c>
      <c r="C75" s="130">
        <v>22194</v>
      </c>
      <c r="D75" s="129" t="s">
        <v>395</v>
      </c>
      <c r="E75" s="129"/>
    </row>
    <row r="76" spans="2:5" x14ac:dyDescent="0.35">
      <c r="B76" s="130">
        <v>22195</v>
      </c>
      <c r="C76" s="130">
        <v>22225</v>
      </c>
      <c r="D76" s="129" t="s">
        <v>396</v>
      </c>
      <c r="E76" s="129"/>
    </row>
    <row r="77" spans="2:5" x14ac:dyDescent="0.35">
      <c r="B77" s="130">
        <v>22226</v>
      </c>
      <c r="C77" s="130">
        <v>22255</v>
      </c>
      <c r="D77" s="129" t="s">
        <v>397</v>
      </c>
      <c r="E77" s="129"/>
    </row>
    <row r="78" spans="2:5" x14ac:dyDescent="0.35">
      <c r="B78" s="130">
        <v>22256</v>
      </c>
      <c r="C78" s="130">
        <v>22286</v>
      </c>
      <c r="D78" s="129" t="s">
        <v>398</v>
      </c>
      <c r="E78" s="129"/>
    </row>
    <row r="79" spans="2:5" x14ac:dyDescent="0.35">
      <c r="B79" s="130">
        <v>22287</v>
      </c>
      <c r="C79" s="130">
        <v>22317</v>
      </c>
      <c r="D79" s="129" t="s">
        <v>399</v>
      </c>
      <c r="E79" s="129"/>
    </row>
    <row r="80" spans="2:5" x14ac:dyDescent="0.35">
      <c r="B80" s="130">
        <v>22318</v>
      </c>
      <c r="C80" s="130">
        <v>22345</v>
      </c>
      <c r="D80" s="129" t="s">
        <v>400</v>
      </c>
      <c r="E80" s="129"/>
    </row>
    <row r="81" spans="2:5" x14ac:dyDescent="0.3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4.5" x14ac:dyDescent="0.35"/>
  <cols>
    <col min="1" max="2" width="13.81640625" customWidth="1"/>
    <col min="5" max="5" width="9.1796875" customWidth="1"/>
    <col min="8" max="8" width="19.453125" bestFit="1" customWidth="1"/>
    <col min="9" max="9" width="16" bestFit="1" customWidth="1"/>
    <col min="10" max="10" width="25.453125" customWidth="1"/>
  </cols>
  <sheetData>
    <row r="1" spans="1:10" x14ac:dyDescent="0.35">
      <c r="A1" s="24" t="s">
        <v>0</v>
      </c>
      <c r="B1" s="24" t="s">
        <v>1</v>
      </c>
      <c r="C1" s="24" t="s">
        <v>402</v>
      </c>
      <c r="D1" s="24" t="s">
        <v>403</v>
      </c>
      <c r="E1" s="24" t="s">
        <v>404</v>
      </c>
      <c r="F1" s="24" t="s">
        <v>405</v>
      </c>
      <c r="G1" s="24" t="s">
        <v>406</v>
      </c>
      <c r="H1" s="24" t="s">
        <v>407</v>
      </c>
      <c r="I1" s="24" t="s">
        <v>234</v>
      </c>
    </row>
    <row r="2" spans="1:10" x14ac:dyDescent="0.35">
      <c r="A2" t="s">
        <v>408</v>
      </c>
      <c r="B2" t="s">
        <v>409</v>
      </c>
      <c r="H2" s="106" t="s">
        <v>410</v>
      </c>
      <c r="I2" s="79">
        <v>43831</v>
      </c>
    </row>
    <row r="6" spans="1:10" x14ac:dyDescent="0.35">
      <c r="A6" s="329" t="s">
        <v>301</v>
      </c>
      <c r="B6" s="329"/>
      <c r="E6" s="329" t="s">
        <v>411</v>
      </c>
      <c r="F6" s="329"/>
      <c r="G6" s="329"/>
      <c r="H6" s="329"/>
      <c r="I6" s="329"/>
      <c r="J6" s="329"/>
    </row>
    <row r="7" spans="1:10" x14ac:dyDescent="0.35">
      <c r="A7" s="11" t="s">
        <v>51</v>
      </c>
      <c r="B7" s="11" t="s">
        <v>27</v>
      </c>
      <c r="E7" s="354" t="s">
        <v>176</v>
      </c>
      <c r="F7" s="354"/>
      <c r="G7" s="354"/>
      <c r="H7" s="354"/>
      <c r="I7" s="354" t="s">
        <v>412</v>
      </c>
      <c r="J7" s="354"/>
    </row>
    <row r="8" spans="1:10" x14ac:dyDescent="0.3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4.5" x14ac:dyDescent="0.35"/>
  <cols>
    <col min="1" max="1" width="12.26953125" customWidth="1"/>
    <col min="2" max="2" width="12.7265625" customWidth="1"/>
    <col min="3" max="3" width="33.1796875" customWidth="1"/>
    <col min="4" max="4" width="14.54296875" bestFit="1" customWidth="1"/>
  </cols>
  <sheetData>
    <row r="1" spans="1:4" x14ac:dyDescent="0.35">
      <c r="A1" s="329" t="s">
        <v>415</v>
      </c>
      <c r="B1" s="329"/>
      <c r="C1" s="24" t="s">
        <v>416</v>
      </c>
      <c r="D1" s="24" t="s">
        <v>417</v>
      </c>
    </row>
    <row r="2" spans="1:4" x14ac:dyDescent="0.3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4296875" defaultRowHeight="14.5" x14ac:dyDescent="0.35"/>
  <cols>
    <col min="1" max="1" width="11.54296875" style="2"/>
    <col min="2" max="2" width="26.1796875" style="2" customWidth="1"/>
    <col min="3" max="3" width="7.7265625" style="2" customWidth="1"/>
    <col min="4" max="4" width="11.26953125" style="2" customWidth="1"/>
    <col min="5" max="5" width="10.453125" style="2" bestFit="1" customWidth="1"/>
    <col min="6" max="6" width="8.453125" style="2" bestFit="1" customWidth="1"/>
    <col min="7" max="7" width="9.1796875" style="2" customWidth="1"/>
    <col min="8" max="8" width="11.54296875" style="2"/>
    <col min="9" max="9" width="10.26953125" style="2" bestFit="1" customWidth="1"/>
    <col min="10" max="10" width="10.81640625" style="2" bestFit="1" customWidth="1"/>
    <col min="11" max="11" width="10" style="2" customWidth="1"/>
    <col min="12" max="12" width="10.7265625" style="2" bestFit="1" customWidth="1"/>
    <col min="13" max="13" width="11.1796875" style="2" customWidth="1"/>
    <col min="14" max="14" width="13" style="2" customWidth="1"/>
    <col min="15" max="16" width="10.7265625" style="2" bestFit="1" customWidth="1"/>
    <col min="17" max="17" width="11.26953125" style="2" customWidth="1"/>
    <col min="18" max="18" width="10" style="2" customWidth="1"/>
    <col min="19" max="19" width="9.26953125" style="2" customWidth="1"/>
    <col min="20" max="20" width="10" style="2" customWidth="1"/>
    <col min="21" max="21" width="10.1796875" style="2" bestFit="1" customWidth="1"/>
    <col min="22" max="22" width="11.1796875" style="2" bestFit="1" customWidth="1"/>
    <col min="23" max="23" width="11.26953125" style="2" customWidth="1"/>
    <col min="24" max="24" width="10.1796875" style="2" customWidth="1"/>
    <col min="25" max="25" width="9.81640625" style="2" bestFit="1" customWidth="1"/>
    <col min="26" max="27" width="15.1796875" style="2" bestFit="1" customWidth="1"/>
    <col min="28" max="29" width="11.54296875" style="2"/>
    <col min="30" max="30" width="19.81640625" style="2" customWidth="1"/>
    <col min="31" max="16384" width="11.54296875" style="2"/>
  </cols>
  <sheetData>
    <row r="1" spans="1:41" ht="26.25" customHeight="1" x14ac:dyDescent="0.3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3.5" x14ac:dyDescent="0.3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3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3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3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3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3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3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3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3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3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3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3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35">
      <c r="A15" s="361" t="s">
        <v>1036</v>
      </c>
      <c r="B15" s="361"/>
      <c r="C15" s="361"/>
      <c r="D15" s="361"/>
    </row>
    <row r="16" spans="1:41" x14ac:dyDescent="0.35">
      <c r="A16" s="362" t="s">
        <v>1037</v>
      </c>
      <c r="B16" s="362"/>
      <c r="C16" s="362"/>
      <c r="D16" s="362"/>
    </row>
    <row r="17" spans="1:31" x14ac:dyDescent="0.35">
      <c r="A17" s="363" t="s">
        <v>1038</v>
      </c>
      <c r="B17" s="363"/>
      <c r="C17" s="363"/>
      <c r="D17" s="363"/>
      <c r="AE17" s="8"/>
    </row>
    <row r="18" spans="1:31" x14ac:dyDescent="0.35">
      <c r="A18" s="313" t="s">
        <v>1039</v>
      </c>
      <c r="B18" s="313"/>
      <c r="C18" s="313"/>
      <c r="D18" s="313"/>
    </row>
    <row r="19" spans="1:31" x14ac:dyDescent="0.35">
      <c r="A19" s="356" t="s">
        <v>113</v>
      </c>
      <c r="B19" s="356"/>
      <c r="C19" s="356"/>
      <c r="D19" s="356"/>
    </row>
    <row r="20" spans="1:31" x14ac:dyDescent="0.35">
      <c r="A20" s="357" t="s">
        <v>1040</v>
      </c>
      <c r="B20" s="357"/>
      <c r="C20" s="357"/>
      <c r="D20" s="357"/>
    </row>
    <row r="21" spans="1:31" ht="13.5" customHeight="1" x14ac:dyDescent="0.35">
      <c r="A21" s="357" t="s">
        <v>1041</v>
      </c>
      <c r="B21" s="357"/>
      <c r="C21" s="357"/>
      <c r="D21" s="357"/>
    </row>
    <row r="24" spans="1:31" x14ac:dyDescent="0.35">
      <c r="J24" s="314"/>
      <c r="K24" s="315"/>
      <c r="L24" s="315"/>
      <c r="M24" s="315"/>
    </row>
    <row r="25" spans="1:31" x14ac:dyDescent="0.35">
      <c r="J25" s="315"/>
      <c r="K25" s="315"/>
      <c r="L25" s="315"/>
      <c r="M25" s="315"/>
    </row>
    <row r="26" spans="1:31" x14ac:dyDescent="0.35">
      <c r="J26" s="315"/>
      <c r="K26" s="315"/>
      <c r="L26" s="315"/>
      <c r="M26" s="315"/>
    </row>
    <row r="27" spans="1:31" x14ac:dyDescent="0.3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679450</xdr:colOff>
                <xdr:row>14</xdr:row>
                <xdr:rowOff>12700</xdr:rowOff>
              </from>
              <to>
                <xdr:col>14</xdr:col>
                <xdr:colOff>552450</xdr:colOff>
                <xdr:row>19</xdr:row>
                <xdr:rowOff>31750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14</xdr:row>
                <xdr:rowOff>0</xdr:rowOff>
              </from>
              <to>
                <xdr:col>11</xdr:col>
                <xdr:colOff>44450</xdr:colOff>
                <xdr:row>19</xdr:row>
                <xdr:rowOff>76200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4.5" x14ac:dyDescent="0.35"/>
  <cols>
    <col min="1" max="1" width="11.54296875" customWidth="1"/>
    <col min="2" max="2" width="22.7265625" customWidth="1"/>
    <col min="3" max="3" width="18.54296875" customWidth="1"/>
    <col min="4" max="4" width="49.54296875" customWidth="1"/>
    <col min="6" max="6" width="36.54296875" customWidth="1"/>
    <col min="10" max="10" width="10.1796875" bestFit="1" customWidth="1"/>
  </cols>
  <sheetData>
    <row r="1" spans="1:55" x14ac:dyDescent="0.3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3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35">
      <c r="A3" s="2" t="s">
        <v>50</v>
      </c>
      <c r="B3" s="364" t="s">
        <v>49</v>
      </c>
      <c r="C3" s="364"/>
      <c r="D3" t="s">
        <v>909</v>
      </c>
      <c r="E3" t="s">
        <v>910</v>
      </c>
      <c r="F3" t="s">
        <v>911</v>
      </c>
      <c r="G3" t="s">
        <v>912</v>
      </c>
      <c r="H3" t="s">
        <v>913</v>
      </c>
      <c r="T3" t="s">
        <v>914</v>
      </c>
      <c r="Y3" t="s">
        <v>915</v>
      </c>
    </row>
    <row r="4" spans="1:55" x14ac:dyDescent="0.35">
      <c r="A4" t="s">
        <v>52</v>
      </c>
      <c r="B4" s="364" t="s">
        <v>53</v>
      </c>
      <c r="C4" s="364"/>
      <c r="D4" t="s">
        <v>916</v>
      </c>
      <c r="E4" t="s">
        <v>917</v>
      </c>
      <c r="F4" t="s">
        <v>918</v>
      </c>
      <c r="G4" t="s">
        <v>919</v>
      </c>
      <c r="H4" t="s">
        <v>920</v>
      </c>
      <c r="T4" t="s">
        <v>921</v>
      </c>
      <c r="Y4" t="s">
        <v>922</v>
      </c>
    </row>
    <row r="5" spans="1:55" x14ac:dyDescent="0.35">
      <c r="A5" t="s">
        <v>56</v>
      </c>
      <c r="B5" s="364" t="s">
        <v>55</v>
      </c>
      <c r="C5" s="364"/>
      <c r="D5" t="s">
        <v>923</v>
      </c>
      <c r="E5" t="s">
        <v>924</v>
      </c>
      <c r="F5" t="s">
        <v>924</v>
      </c>
      <c r="G5" t="s">
        <v>925</v>
      </c>
      <c r="H5" t="s">
        <v>926</v>
      </c>
      <c r="T5" t="s">
        <v>927</v>
      </c>
      <c r="Y5" t="s">
        <v>928</v>
      </c>
    </row>
    <row r="6" spans="1:55" x14ac:dyDescent="0.35">
      <c r="A6" s="2" t="s">
        <v>25</v>
      </c>
      <c r="B6" s="364" t="s">
        <v>23</v>
      </c>
      <c r="C6" s="364"/>
      <c r="D6" t="s">
        <v>929</v>
      </c>
      <c r="E6" t="s">
        <v>930</v>
      </c>
      <c r="F6" t="s">
        <v>931</v>
      </c>
      <c r="G6" t="s">
        <v>932</v>
      </c>
      <c r="H6" t="s">
        <v>933</v>
      </c>
      <c r="I6" t="s">
        <v>934</v>
      </c>
      <c r="J6" t="s">
        <v>935</v>
      </c>
      <c r="N6" t="s">
        <v>936</v>
      </c>
    </row>
    <row r="7" spans="1:55" x14ac:dyDescent="0.35">
      <c r="A7" s="2" t="s">
        <v>32</v>
      </c>
      <c r="B7" s="364" t="s">
        <v>31</v>
      </c>
      <c r="C7" s="364"/>
      <c r="D7" t="s">
        <v>937</v>
      </c>
      <c r="E7" t="s">
        <v>938</v>
      </c>
      <c r="F7" t="s">
        <v>939</v>
      </c>
      <c r="G7" t="s">
        <v>940</v>
      </c>
      <c r="H7" t="s">
        <v>938</v>
      </c>
      <c r="I7" t="s">
        <v>941</v>
      </c>
      <c r="J7" t="s">
        <v>942</v>
      </c>
      <c r="N7" t="s">
        <v>943</v>
      </c>
    </row>
    <row r="8" spans="1:55" x14ac:dyDescent="0.35">
      <c r="A8" s="2" t="s">
        <v>37</v>
      </c>
      <c r="B8" s="364" t="s">
        <v>36</v>
      </c>
      <c r="C8" s="364"/>
      <c r="D8" t="s">
        <v>944</v>
      </c>
      <c r="E8" t="s">
        <v>945</v>
      </c>
      <c r="F8" t="s">
        <v>946</v>
      </c>
      <c r="G8" t="s">
        <v>947</v>
      </c>
      <c r="H8" t="s">
        <v>945</v>
      </c>
      <c r="I8" t="s">
        <v>948</v>
      </c>
      <c r="J8" t="s">
        <v>949</v>
      </c>
      <c r="N8" t="s">
        <v>950</v>
      </c>
    </row>
    <row r="9" spans="1:55" x14ac:dyDescent="0.35">
      <c r="A9" t="s">
        <v>39</v>
      </c>
      <c r="B9" s="364" t="s">
        <v>40</v>
      </c>
      <c r="C9" s="364"/>
      <c r="D9" t="s">
        <v>951</v>
      </c>
      <c r="E9" t="s">
        <v>952</v>
      </c>
      <c r="F9" t="s">
        <v>953</v>
      </c>
      <c r="G9" t="s">
        <v>954</v>
      </c>
      <c r="H9" t="s">
        <v>955</v>
      </c>
      <c r="I9" t="s">
        <v>956</v>
      </c>
      <c r="J9" t="s">
        <v>957</v>
      </c>
      <c r="N9" t="s">
        <v>958</v>
      </c>
    </row>
    <row r="10" spans="1:55" x14ac:dyDescent="0.35">
      <c r="A10" t="s">
        <v>41</v>
      </c>
      <c r="B10" s="364" t="s">
        <v>42</v>
      </c>
      <c r="C10" s="364"/>
      <c r="D10" t="s">
        <v>959</v>
      </c>
      <c r="E10" t="s">
        <v>960</v>
      </c>
      <c r="F10" t="s">
        <v>961</v>
      </c>
      <c r="G10" t="s">
        <v>962</v>
      </c>
      <c r="H10" t="s">
        <v>960</v>
      </c>
      <c r="I10" t="s">
        <v>963</v>
      </c>
      <c r="J10" t="s">
        <v>964</v>
      </c>
      <c r="N10" t="s">
        <v>965</v>
      </c>
    </row>
    <row r="11" spans="1:55" x14ac:dyDescent="0.35">
      <c r="A11" t="s">
        <v>45</v>
      </c>
      <c r="B11" s="364" t="s">
        <v>44</v>
      </c>
      <c r="C11" s="364"/>
      <c r="D11" t="s">
        <v>966</v>
      </c>
      <c r="E11" t="s">
        <v>967</v>
      </c>
      <c r="F11" t="s">
        <v>968</v>
      </c>
      <c r="G11" t="s">
        <v>969</v>
      </c>
      <c r="H11" t="s">
        <v>970</v>
      </c>
      <c r="I11" t="s">
        <v>971</v>
      </c>
      <c r="J11" t="s">
        <v>972</v>
      </c>
      <c r="N11" t="s">
        <v>973</v>
      </c>
    </row>
    <row r="12" spans="1:55" x14ac:dyDescent="0.35">
      <c r="A12" t="s">
        <v>47</v>
      </c>
      <c r="B12" s="364" t="s">
        <v>46</v>
      </c>
      <c r="C12" s="364"/>
      <c r="D12" t="s">
        <v>974</v>
      </c>
      <c r="E12" t="s">
        <v>975</v>
      </c>
      <c r="F12" t="s">
        <v>976</v>
      </c>
      <c r="G12" t="s">
        <v>977</v>
      </c>
      <c r="H12" t="s">
        <v>975</v>
      </c>
      <c r="I12" t="s">
        <v>978</v>
      </c>
      <c r="J12" t="s">
        <v>979</v>
      </c>
      <c r="N12" t="s">
        <v>980</v>
      </c>
    </row>
    <row r="14" spans="1:55" x14ac:dyDescent="0.35">
      <c r="A14" s="287"/>
      <c r="B14" s="13" t="s">
        <v>981</v>
      </c>
      <c r="C14" s="27" t="s">
        <v>982</v>
      </c>
    </row>
    <row r="15" spans="1:55" x14ac:dyDescent="0.35">
      <c r="A15" s="287"/>
      <c r="B15" s="13" t="s">
        <v>983</v>
      </c>
      <c r="C15" s="27" t="s">
        <v>982</v>
      </c>
    </row>
    <row r="16" spans="1:55" x14ac:dyDescent="0.35">
      <c r="A16" s="13"/>
      <c r="B16" s="288" t="s">
        <v>984</v>
      </c>
      <c r="C16" s="27" t="s">
        <v>982</v>
      </c>
      <c r="D16" s="112"/>
      <c r="E16" s="112"/>
      <c r="F16" s="112"/>
      <c r="G16" s="112"/>
      <c r="H16" s="6"/>
      <c r="I16" s="6"/>
      <c r="J16" s="112"/>
    </row>
    <row r="17" spans="1:6" x14ac:dyDescent="0.35">
      <c r="A17" s="287" t="s">
        <v>199</v>
      </c>
      <c r="B17" s="13" t="s">
        <v>985</v>
      </c>
      <c r="C17" s="27" t="s">
        <v>982</v>
      </c>
    </row>
    <row r="18" spans="1:6" x14ac:dyDescent="0.35">
      <c r="A18" s="287" t="s">
        <v>986</v>
      </c>
      <c r="B18" s="13" t="s">
        <v>987</v>
      </c>
      <c r="C18" s="27" t="s">
        <v>982</v>
      </c>
    </row>
    <row r="19" spans="1:6" x14ac:dyDescent="0.35">
      <c r="A19" s="13"/>
      <c r="B19" s="13" t="s">
        <v>988</v>
      </c>
      <c r="C19" s="27" t="s">
        <v>982</v>
      </c>
    </row>
    <row r="20" spans="1:6" x14ac:dyDescent="0.35">
      <c r="A20" s="289"/>
      <c r="B20" s="288" t="s">
        <v>989</v>
      </c>
      <c r="C20" s="27" t="s">
        <v>982</v>
      </c>
    </row>
    <row r="21" spans="1:6" x14ac:dyDescent="0.35">
      <c r="A21" s="289"/>
      <c r="B21" s="288" t="s">
        <v>990</v>
      </c>
      <c r="C21" s="27" t="s">
        <v>982</v>
      </c>
    </row>
    <row r="22" spans="1:6" x14ac:dyDescent="0.35">
      <c r="A22" s="290"/>
      <c r="B22" s="291" t="s">
        <v>991</v>
      </c>
      <c r="C22" s="13" t="s">
        <v>992</v>
      </c>
    </row>
    <row r="23" spans="1:6" x14ac:dyDescent="0.35">
      <c r="A23" s="290"/>
      <c r="B23" s="291" t="s">
        <v>993</v>
      </c>
      <c r="C23" s="13" t="s">
        <v>992</v>
      </c>
    </row>
    <row r="24" spans="1:6" ht="15.5" x14ac:dyDescent="0.35">
      <c r="A24" s="290"/>
      <c r="B24" s="291" t="s">
        <v>994</v>
      </c>
      <c r="C24" s="27" t="s">
        <v>982</v>
      </c>
      <c r="F24" s="292"/>
    </row>
    <row r="25" spans="1:6" x14ac:dyDescent="0.35">
      <c r="A25" s="290" t="s">
        <v>617</v>
      </c>
      <c r="B25" s="89" t="s">
        <v>995</v>
      </c>
      <c r="C25" s="27" t="s">
        <v>982</v>
      </c>
    </row>
    <row r="26" spans="1:6" x14ac:dyDescent="0.35">
      <c r="A26" s="290" t="s">
        <v>996</v>
      </c>
      <c r="B26" s="89" t="s">
        <v>997</v>
      </c>
      <c r="C26" s="27" t="s">
        <v>982</v>
      </c>
    </row>
    <row r="27" spans="1:6" x14ac:dyDescent="0.35">
      <c r="A27" s="293" t="s">
        <v>64</v>
      </c>
      <c r="B27" s="89" t="s">
        <v>998</v>
      </c>
      <c r="C27" s="27" t="s">
        <v>982</v>
      </c>
    </row>
    <row r="28" spans="1:6" x14ac:dyDescent="0.35">
      <c r="A28" s="89"/>
      <c r="B28" s="89" t="s">
        <v>999</v>
      </c>
      <c r="C28" s="13" t="s">
        <v>992</v>
      </c>
    </row>
    <row r="29" spans="1:6" x14ac:dyDescent="0.35">
      <c r="A29" s="89"/>
      <c r="B29" s="89" t="s">
        <v>1000</v>
      </c>
      <c r="C29" s="13" t="s">
        <v>992</v>
      </c>
    </row>
    <row r="30" spans="1:6" x14ac:dyDescent="0.35">
      <c r="A30" s="89"/>
      <c r="B30" s="89" t="s">
        <v>1001</v>
      </c>
      <c r="C30" s="13" t="s">
        <v>992</v>
      </c>
    </row>
    <row r="31" spans="1:6" x14ac:dyDescent="0.35">
      <c r="A31" s="89"/>
      <c r="B31" s="89" t="s">
        <v>1002</v>
      </c>
      <c r="C31" s="13" t="s">
        <v>992</v>
      </c>
    </row>
    <row r="32" spans="1:6" x14ac:dyDescent="0.35">
      <c r="A32" s="89"/>
      <c r="B32" s="89" t="s">
        <v>1003</v>
      </c>
      <c r="C32" s="13" t="s">
        <v>992</v>
      </c>
    </row>
    <row r="33" spans="1:3" x14ac:dyDescent="0.35">
      <c r="A33" s="98"/>
      <c r="B33" s="97" t="s">
        <v>1004</v>
      </c>
      <c r="C33" s="27" t="s">
        <v>982</v>
      </c>
    </row>
    <row r="34" spans="1:3" x14ac:dyDescent="0.35">
      <c r="A34" s="294" t="s">
        <v>621</v>
      </c>
      <c r="B34" s="97" t="s">
        <v>1005</v>
      </c>
      <c r="C34" s="27" t="s">
        <v>982</v>
      </c>
    </row>
    <row r="35" spans="1:3" x14ac:dyDescent="0.35">
      <c r="A35" s="294" t="s">
        <v>996</v>
      </c>
      <c r="B35" s="98" t="s">
        <v>1006</v>
      </c>
      <c r="C35" s="27" t="s">
        <v>982</v>
      </c>
    </row>
    <row r="36" spans="1:3" x14ac:dyDescent="0.35">
      <c r="A36" s="294" t="s">
        <v>1007</v>
      </c>
      <c r="B36" s="97" t="s">
        <v>1008</v>
      </c>
      <c r="C36" s="27" t="s">
        <v>982</v>
      </c>
    </row>
    <row r="37" spans="1:3" x14ac:dyDescent="0.35">
      <c r="A37" s="294"/>
      <c r="B37" s="97" t="s">
        <v>1009</v>
      </c>
      <c r="C37" s="27" t="s">
        <v>982</v>
      </c>
    </row>
    <row r="38" spans="1:3" x14ac:dyDescent="0.35">
      <c r="A38" s="294"/>
      <c r="B38" s="97" t="s">
        <v>1010</v>
      </c>
      <c r="C38" s="27" t="s">
        <v>982</v>
      </c>
    </row>
    <row r="39" spans="1:3" x14ac:dyDescent="0.3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4.5" x14ac:dyDescent="0.35"/>
  <cols>
    <col min="1" max="1" width="10.26953125" bestFit="1" customWidth="1"/>
    <col min="2" max="2" width="15.54296875" bestFit="1" customWidth="1"/>
    <col min="3" max="3" width="9.81640625" customWidth="1"/>
    <col min="4" max="4" width="17.81640625" bestFit="1" customWidth="1"/>
    <col min="5" max="5" width="16.7265625" bestFit="1" customWidth="1"/>
    <col min="6" max="6" width="10.1796875" bestFit="1" customWidth="1"/>
    <col min="7" max="7" width="16" customWidth="1"/>
    <col min="8" max="8" width="12.81640625" customWidth="1"/>
    <col min="9" max="9" width="20.453125" bestFit="1" customWidth="1"/>
    <col min="10" max="10" width="10" bestFit="1" customWidth="1"/>
    <col min="11" max="11" width="11" customWidth="1"/>
    <col min="12" max="12" width="16.7265625" bestFit="1" customWidth="1"/>
    <col min="13" max="13" width="17.81640625" bestFit="1" customWidth="1"/>
    <col min="14" max="14" width="9.1796875" bestFit="1" customWidth="1"/>
    <col min="15" max="15" width="10.81640625" bestFit="1" customWidth="1"/>
    <col min="16" max="16" width="12.54296875" customWidth="1"/>
    <col min="17" max="17" width="19.54296875" customWidth="1"/>
    <col min="18" max="18" width="10" bestFit="1" customWidth="1"/>
    <col min="19" max="19" width="9.54296875" bestFit="1" customWidth="1"/>
    <col min="20" max="20" width="16.7265625" bestFit="1" customWidth="1"/>
    <col min="21" max="21" width="17.81640625" bestFit="1" customWidth="1"/>
    <col min="22" max="22" width="9.1796875" bestFit="1" customWidth="1"/>
    <col min="23" max="23" width="10.81640625" bestFit="1" customWidth="1"/>
    <col min="24" max="24" width="8.1796875" bestFit="1" customWidth="1"/>
    <col min="25" max="25" width="14.26953125" bestFit="1" customWidth="1"/>
    <col min="26" max="26" width="10" bestFit="1" customWidth="1"/>
    <col min="27" max="27" width="9.54296875" bestFit="1" customWidth="1"/>
    <col min="28" max="28" width="18.81640625" bestFit="1" customWidth="1"/>
    <col min="29" max="29" width="16.7265625" bestFit="1" customWidth="1"/>
    <col min="30" max="30" width="9.1796875" bestFit="1" customWidth="1"/>
    <col min="31" max="31" width="10.81640625" bestFit="1" customWidth="1"/>
    <col min="32" max="32" width="8.1796875" bestFit="1" customWidth="1"/>
    <col min="33" max="33" width="12.54296875" bestFit="1" customWidth="1"/>
    <col min="34" max="34" width="10" bestFit="1" customWidth="1"/>
    <col min="35" max="35" width="9.54296875" bestFit="1" customWidth="1"/>
    <col min="36" max="37" width="16.7265625" bestFit="1" customWidth="1"/>
    <col min="38" max="38" width="9.1796875" bestFit="1" customWidth="1"/>
    <col min="39" max="39" width="10.81640625" bestFit="1" customWidth="1"/>
    <col min="40" max="40" width="8.1796875" bestFit="1" customWidth="1"/>
    <col min="41" max="41" width="12.54296875" bestFit="1" customWidth="1"/>
    <col min="42" max="42" width="10" bestFit="1" customWidth="1"/>
    <col min="43" max="43" width="9.54296875" bestFit="1" customWidth="1"/>
    <col min="44" max="44" width="11.453125" bestFit="1" customWidth="1"/>
    <col min="45" max="45" width="16.7265625" bestFit="1" customWidth="1"/>
    <col min="46" max="46" width="8.26953125" bestFit="1" customWidth="1"/>
    <col min="47" max="47" width="10.81640625" bestFit="1" customWidth="1"/>
    <col min="48" max="48" width="8.1796875" bestFit="1" customWidth="1"/>
    <col min="49" max="49" width="12.54296875" bestFit="1" customWidth="1"/>
    <col min="50" max="50" width="10" bestFit="1" customWidth="1"/>
    <col min="51" max="51" width="9.54296875" bestFit="1" customWidth="1"/>
    <col min="52" max="52" width="10.26953125" bestFit="1" customWidth="1"/>
    <col min="53" max="53" width="3" bestFit="1" customWidth="1"/>
    <col min="54" max="54" width="8.26953125" bestFit="1" customWidth="1"/>
    <col min="55" max="55" width="10.81640625" bestFit="1" customWidth="1"/>
    <col min="56" max="56" width="8.1796875" bestFit="1" customWidth="1"/>
    <col min="57" max="57" width="12.54296875" bestFit="1" customWidth="1"/>
    <col min="58" max="58" width="10" bestFit="1" customWidth="1"/>
    <col min="59" max="59" width="9.54296875" bestFit="1" customWidth="1"/>
    <col min="60" max="60" width="10.26953125" bestFit="1" customWidth="1"/>
    <col min="61" max="61" width="3" bestFit="1" customWidth="1"/>
    <col min="62" max="62" width="8.26953125" bestFit="1" customWidth="1"/>
    <col min="63" max="63" width="10.81640625" bestFit="1" customWidth="1"/>
    <col min="64" max="64" width="8.1796875" bestFit="1" customWidth="1"/>
    <col min="65" max="65" width="12.54296875" bestFit="1" customWidth="1"/>
    <col min="66" max="66" width="10" bestFit="1" customWidth="1"/>
    <col min="67" max="67" width="9.54296875" bestFit="1" customWidth="1"/>
    <col min="68" max="68" width="10.26953125" bestFit="1" customWidth="1"/>
    <col min="69" max="69" width="3" bestFit="1" customWidth="1"/>
    <col min="70" max="70" width="8.26953125" bestFit="1" customWidth="1"/>
    <col min="71" max="71" width="10.81640625" bestFit="1" customWidth="1"/>
    <col min="72" max="72" width="8.1796875" bestFit="1" customWidth="1"/>
    <col min="73" max="73" width="12.54296875" bestFit="1" customWidth="1"/>
    <col min="74" max="74" width="10" bestFit="1" customWidth="1"/>
    <col min="75" max="75" width="9.54296875" bestFit="1" customWidth="1"/>
    <col min="76" max="76" width="10.26953125" bestFit="1" customWidth="1"/>
    <col min="77" max="77" width="3" bestFit="1" customWidth="1"/>
    <col min="78" max="78" width="8.26953125" bestFit="1" customWidth="1"/>
    <col min="79" max="79" width="10.81640625" bestFit="1" customWidth="1"/>
    <col min="80" max="80" width="8.1796875" bestFit="1" customWidth="1"/>
    <col min="81" max="81" width="12.54296875" bestFit="1" customWidth="1"/>
    <col min="82" max="82" width="10" bestFit="1" customWidth="1"/>
    <col min="83" max="83" width="9.54296875" bestFit="1" customWidth="1"/>
    <col min="84" max="84" width="10.26953125" bestFit="1" customWidth="1"/>
    <col min="85" max="85" width="3" bestFit="1" customWidth="1"/>
    <col min="86" max="86" width="8.26953125" bestFit="1" customWidth="1"/>
    <col min="87" max="87" width="10.81640625" bestFit="1" customWidth="1"/>
    <col min="88" max="88" width="8.1796875" bestFit="1" customWidth="1"/>
    <col min="89" max="89" width="12.54296875" bestFit="1" customWidth="1"/>
    <col min="90" max="90" width="10" bestFit="1" customWidth="1"/>
    <col min="91" max="91" width="9.54296875" bestFit="1" customWidth="1"/>
    <col min="92" max="92" width="10.26953125" bestFit="1" customWidth="1"/>
    <col min="93" max="93" width="3" bestFit="1" customWidth="1"/>
    <col min="94" max="94" width="8.26953125" bestFit="1" customWidth="1"/>
    <col min="95" max="95" width="10.81640625" bestFit="1" customWidth="1"/>
    <col min="96" max="96" width="8.1796875" bestFit="1" customWidth="1"/>
    <col min="97" max="97" width="12.54296875" bestFit="1" customWidth="1"/>
    <col min="98" max="98" width="10" bestFit="1" customWidth="1"/>
    <col min="99" max="99" width="9.54296875" bestFit="1" customWidth="1"/>
    <col min="100" max="100" width="10.26953125" bestFit="1" customWidth="1"/>
    <col min="101" max="101" width="3" bestFit="1" customWidth="1"/>
    <col min="102" max="102" width="8.26953125" bestFit="1" customWidth="1"/>
    <col min="103" max="103" width="10.81640625" bestFit="1" customWidth="1"/>
    <col min="104" max="104" width="8.1796875" bestFit="1" customWidth="1"/>
    <col min="105" max="105" width="12.54296875" bestFit="1" customWidth="1"/>
    <col min="106" max="106" width="10" bestFit="1" customWidth="1"/>
    <col min="107" max="107" width="9.54296875" bestFit="1" customWidth="1"/>
    <col min="108" max="108" width="10.26953125" bestFit="1" customWidth="1"/>
    <col min="109" max="109" width="3" bestFit="1" customWidth="1"/>
    <col min="110" max="110" width="8.26953125" bestFit="1" customWidth="1"/>
    <col min="111" max="111" width="10.81640625" bestFit="1" customWidth="1"/>
    <col min="112" max="112" width="8.1796875" bestFit="1" customWidth="1"/>
    <col min="113" max="113" width="12.54296875" bestFit="1" customWidth="1"/>
    <col min="114" max="114" width="10" bestFit="1" customWidth="1"/>
    <col min="115" max="115" width="9.54296875" bestFit="1" customWidth="1"/>
    <col min="116" max="116" width="10.26953125" bestFit="1" customWidth="1"/>
    <col min="117" max="117" width="5.453125" bestFit="1" customWidth="1"/>
    <col min="118" max="118" width="8.26953125" bestFit="1" customWidth="1"/>
    <col min="119" max="119" width="10.81640625" bestFit="1" customWidth="1"/>
    <col min="120" max="120" width="8.1796875" bestFit="1" customWidth="1"/>
    <col min="121" max="121" width="12.54296875" bestFit="1" customWidth="1"/>
    <col min="122" max="122" width="10" bestFit="1" customWidth="1"/>
    <col min="123" max="123" width="10" customWidth="1"/>
    <col min="124" max="124" width="13" customWidth="1"/>
    <col min="125" max="125" width="15.7265625" bestFit="1" customWidth="1"/>
    <col min="126" max="126" width="9.1796875" bestFit="1" customWidth="1"/>
    <col min="127" max="127" width="10.81640625" bestFit="1" customWidth="1"/>
    <col min="128" max="128" width="8.1796875" bestFit="1" customWidth="1"/>
    <col min="129" max="129" width="12.54296875" bestFit="1" customWidth="1"/>
    <col min="130" max="130" width="10" bestFit="1" customWidth="1"/>
    <col min="131" max="131" width="9.54296875" bestFit="1" customWidth="1"/>
    <col min="132" max="132" width="10.26953125" bestFit="1" customWidth="1"/>
    <col min="133" max="133" width="3" bestFit="1" customWidth="1"/>
    <col min="134" max="134" width="8.26953125" bestFit="1" customWidth="1"/>
    <col min="135" max="135" width="10.81640625" bestFit="1" customWidth="1"/>
    <col min="136" max="136" width="8.1796875" bestFit="1" customWidth="1"/>
    <col min="137" max="137" width="12.54296875" bestFit="1" customWidth="1"/>
    <col min="138" max="138" width="10" bestFit="1" customWidth="1"/>
    <col min="139" max="139" width="9.54296875" bestFit="1" customWidth="1"/>
    <col min="140" max="140" width="10.26953125" bestFit="1" customWidth="1"/>
    <col min="141" max="141" width="3" bestFit="1" customWidth="1"/>
    <col min="142" max="142" width="8.26953125" bestFit="1" customWidth="1"/>
    <col min="143" max="143" width="10.81640625" bestFit="1" customWidth="1"/>
    <col min="144" max="144" width="8.1796875" bestFit="1" customWidth="1"/>
    <col min="145" max="145" width="12.54296875" bestFit="1" customWidth="1"/>
    <col min="146" max="146" width="10" bestFit="1" customWidth="1"/>
    <col min="147" max="147" width="9.54296875" bestFit="1" customWidth="1"/>
    <col min="148" max="148" width="10.26953125" bestFit="1" customWidth="1"/>
    <col min="149" max="149" width="3" bestFit="1" customWidth="1"/>
    <col min="150" max="150" width="8.26953125" bestFit="1" customWidth="1"/>
    <col min="151" max="151" width="10.81640625" bestFit="1" customWidth="1"/>
    <col min="152" max="152" width="8.1796875" bestFit="1" customWidth="1"/>
    <col min="153" max="153" width="12.54296875" bestFit="1" customWidth="1"/>
    <col min="154" max="154" width="10" bestFit="1" customWidth="1"/>
    <col min="155" max="155" width="9.54296875" bestFit="1" customWidth="1"/>
    <col min="156" max="156" width="10.26953125" bestFit="1" customWidth="1"/>
    <col min="157" max="157" width="3" bestFit="1" customWidth="1"/>
    <col min="158" max="158" width="8.26953125" bestFit="1" customWidth="1"/>
    <col min="159" max="159" width="10.81640625" bestFit="1" customWidth="1"/>
    <col min="160" max="160" width="8.1796875" bestFit="1" customWidth="1"/>
    <col min="161" max="161" width="12.54296875" bestFit="1" customWidth="1"/>
    <col min="162" max="162" width="10" bestFit="1" customWidth="1"/>
    <col min="163" max="163" width="9.54296875" bestFit="1" customWidth="1"/>
    <col min="164" max="164" width="10.26953125" bestFit="1" customWidth="1"/>
    <col min="165" max="165" width="3" bestFit="1" customWidth="1"/>
    <col min="166" max="166" width="8.26953125" bestFit="1" customWidth="1"/>
    <col min="167" max="167" width="10.81640625" bestFit="1" customWidth="1"/>
    <col min="168" max="168" width="8.1796875" bestFit="1" customWidth="1"/>
    <col min="169" max="169" width="12.54296875" bestFit="1" customWidth="1"/>
    <col min="170" max="170" width="10" bestFit="1" customWidth="1"/>
    <col min="171" max="171" width="9.54296875" bestFit="1" customWidth="1"/>
    <col min="172" max="172" width="10.26953125" bestFit="1" customWidth="1"/>
    <col min="173" max="173" width="3" bestFit="1" customWidth="1"/>
    <col min="174" max="174" width="8.26953125" bestFit="1" customWidth="1"/>
    <col min="175" max="175" width="10.81640625" bestFit="1" customWidth="1"/>
    <col min="176" max="176" width="8.1796875" bestFit="1" customWidth="1"/>
    <col min="177" max="177" width="12.54296875" bestFit="1" customWidth="1"/>
    <col min="178" max="178" width="10" bestFit="1" customWidth="1"/>
    <col min="179" max="179" width="9.54296875" bestFit="1" customWidth="1"/>
    <col min="180" max="180" width="10.26953125" bestFit="1" customWidth="1"/>
    <col min="181" max="181" width="3" bestFit="1" customWidth="1"/>
    <col min="182" max="182" width="8.26953125" bestFit="1" customWidth="1"/>
    <col min="183" max="183" width="10.81640625" bestFit="1" customWidth="1"/>
    <col min="184" max="184" width="8.1796875" bestFit="1" customWidth="1"/>
    <col min="185" max="185" width="12.54296875" bestFit="1" customWidth="1"/>
    <col min="186" max="186" width="10" bestFit="1" customWidth="1"/>
    <col min="187" max="187" width="9.54296875" bestFit="1" customWidth="1"/>
    <col min="188" max="188" width="10.26953125" bestFit="1" customWidth="1"/>
    <col min="189" max="189" width="3" bestFit="1" customWidth="1"/>
    <col min="190" max="190" width="8.26953125" bestFit="1" customWidth="1"/>
    <col min="191" max="191" width="10.81640625" bestFit="1" customWidth="1"/>
    <col min="192" max="192" width="8.1796875" bestFit="1" customWidth="1"/>
    <col min="193" max="193" width="12.54296875" bestFit="1" customWidth="1"/>
    <col min="194" max="194" width="10" bestFit="1" customWidth="1"/>
    <col min="195" max="195" width="9.54296875" bestFit="1" customWidth="1"/>
    <col min="196" max="196" width="10.26953125" bestFit="1" customWidth="1"/>
    <col min="197" max="197" width="3" bestFit="1" customWidth="1"/>
    <col min="198" max="198" width="8.26953125" bestFit="1" customWidth="1"/>
    <col min="199" max="199" width="10.81640625" bestFit="1" customWidth="1"/>
    <col min="200" max="200" width="8.1796875" bestFit="1" customWidth="1"/>
    <col min="201" max="201" width="12.54296875" bestFit="1" customWidth="1"/>
    <col min="202" max="202" width="10" bestFit="1" customWidth="1"/>
    <col min="203" max="203" width="9.54296875" bestFit="1" customWidth="1"/>
    <col min="204" max="204" width="10.26953125" bestFit="1" customWidth="1"/>
    <col min="205" max="205" width="3" bestFit="1" customWidth="1"/>
    <col min="206" max="206" width="8.26953125" bestFit="1" customWidth="1"/>
    <col min="207" max="207" width="10.81640625" bestFit="1" customWidth="1"/>
    <col min="208" max="208" width="8.1796875" bestFit="1" customWidth="1"/>
    <col min="209" max="209" width="12.54296875" bestFit="1" customWidth="1"/>
    <col min="210" max="210" width="10" bestFit="1" customWidth="1"/>
    <col min="211" max="211" width="9.54296875" bestFit="1" customWidth="1"/>
    <col min="212" max="212" width="10.26953125" bestFit="1" customWidth="1"/>
    <col min="213" max="213" width="3" bestFit="1" customWidth="1"/>
    <col min="214" max="214" width="8.26953125" bestFit="1" customWidth="1"/>
    <col min="215" max="215" width="10.81640625" bestFit="1" customWidth="1"/>
    <col min="216" max="216" width="8.1796875" bestFit="1" customWidth="1"/>
    <col min="217" max="217" width="12.54296875" bestFit="1" customWidth="1"/>
    <col min="218" max="218" width="10" bestFit="1" customWidth="1"/>
    <col min="219" max="219" width="9.54296875" bestFit="1" customWidth="1"/>
    <col min="220" max="220" width="10.26953125" bestFit="1" customWidth="1"/>
    <col min="221" max="221" width="3" bestFit="1" customWidth="1"/>
    <col min="222" max="222" width="8.26953125" bestFit="1" customWidth="1"/>
    <col min="223" max="223" width="10.81640625" bestFit="1" customWidth="1"/>
    <col min="224" max="224" width="8.1796875" bestFit="1" customWidth="1"/>
    <col min="225" max="225" width="12.54296875" bestFit="1" customWidth="1"/>
    <col min="226" max="226" width="10" bestFit="1" customWidth="1"/>
    <col min="227" max="227" width="9.54296875" bestFit="1" customWidth="1"/>
    <col min="228" max="228" width="10.26953125" bestFit="1" customWidth="1"/>
    <col min="229" max="229" width="3" bestFit="1" customWidth="1"/>
    <col min="230" max="230" width="8.26953125" bestFit="1" customWidth="1"/>
    <col min="231" max="231" width="10.81640625" bestFit="1" customWidth="1"/>
    <col min="232" max="232" width="8.1796875" bestFit="1" customWidth="1"/>
    <col min="233" max="233" width="12.54296875" bestFit="1" customWidth="1"/>
    <col min="234" max="234" width="10" bestFit="1" customWidth="1"/>
    <col min="235" max="235" width="9.54296875" bestFit="1" customWidth="1"/>
    <col min="236" max="236" width="10.26953125" bestFit="1" customWidth="1"/>
    <col min="237" max="237" width="3" bestFit="1" customWidth="1"/>
    <col min="238" max="238" width="8.26953125" bestFit="1" customWidth="1"/>
    <col min="239" max="239" width="10.81640625" bestFit="1" customWidth="1"/>
    <col min="240" max="240" width="8.1796875" bestFit="1" customWidth="1"/>
    <col min="241" max="241" width="12.54296875" bestFit="1" customWidth="1"/>
    <col min="242" max="242" width="10" bestFit="1" customWidth="1"/>
    <col min="243" max="243" width="9.54296875" bestFit="1" customWidth="1"/>
    <col min="244" max="244" width="10.26953125" bestFit="1" customWidth="1"/>
    <col min="245" max="245" width="3" bestFit="1" customWidth="1"/>
    <col min="246" max="246" width="8.26953125" bestFit="1" customWidth="1"/>
    <col min="247" max="247" width="10.81640625" bestFit="1" customWidth="1"/>
    <col min="248" max="248" width="8.1796875" bestFit="1" customWidth="1"/>
    <col min="249" max="249" width="12.54296875" bestFit="1" customWidth="1"/>
    <col min="250" max="250" width="10" bestFit="1" customWidth="1"/>
    <col min="251" max="251" width="9.54296875" bestFit="1" customWidth="1"/>
    <col min="252" max="252" width="10.26953125" bestFit="1" customWidth="1"/>
    <col min="253" max="253" width="3" bestFit="1" customWidth="1"/>
    <col min="254" max="254" width="8.26953125" bestFit="1" customWidth="1"/>
    <col min="255" max="255" width="10.81640625" bestFit="1" customWidth="1"/>
    <col min="256" max="256" width="8.1796875" bestFit="1" customWidth="1"/>
    <col min="257" max="257" width="12.54296875" bestFit="1" customWidth="1"/>
    <col min="258" max="258" width="10" bestFit="1" customWidth="1"/>
    <col min="259" max="259" width="9.54296875" bestFit="1" customWidth="1"/>
    <col min="260" max="260" width="10.26953125" bestFit="1" customWidth="1"/>
    <col min="261" max="261" width="3" bestFit="1" customWidth="1"/>
    <col min="262" max="262" width="8.26953125" bestFit="1" customWidth="1"/>
    <col min="263" max="263" width="10.81640625" bestFit="1" customWidth="1"/>
    <col min="264" max="264" width="8.1796875" bestFit="1" customWidth="1"/>
    <col min="265" max="265" width="12.54296875" bestFit="1" customWidth="1"/>
    <col min="266" max="266" width="10" bestFit="1" customWidth="1"/>
    <col min="267" max="267" width="9.54296875" bestFit="1" customWidth="1"/>
    <col min="268" max="268" width="10.26953125" bestFit="1" customWidth="1"/>
    <col min="269" max="269" width="3" bestFit="1" customWidth="1"/>
    <col min="270" max="270" width="8.26953125" bestFit="1" customWidth="1"/>
    <col min="271" max="271" width="10.81640625" bestFit="1" customWidth="1"/>
    <col min="272" max="272" width="8.1796875" bestFit="1" customWidth="1"/>
    <col min="273" max="273" width="12.54296875" bestFit="1" customWidth="1"/>
    <col min="274" max="274" width="10" bestFit="1" customWidth="1"/>
    <col min="275" max="275" width="9.54296875" bestFit="1" customWidth="1"/>
    <col min="276" max="276" width="10.26953125" bestFit="1" customWidth="1"/>
    <col min="277" max="277" width="3" bestFit="1" customWidth="1"/>
    <col min="278" max="278" width="8.26953125" bestFit="1" customWidth="1"/>
    <col min="279" max="279" width="10.81640625" bestFit="1" customWidth="1"/>
    <col min="280" max="280" width="8.1796875" bestFit="1" customWidth="1"/>
    <col min="281" max="281" width="12.54296875" bestFit="1" customWidth="1"/>
    <col min="282" max="282" width="10" bestFit="1" customWidth="1"/>
    <col min="283" max="283" width="9.54296875" bestFit="1" customWidth="1"/>
    <col min="284" max="284" width="10.26953125" bestFit="1" customWidth="1"/>
    <col min="285" max="285" width="3" bestFit="1" customWidth="1"/>
    <col min="286" max="286" width="8.26953125" bestFit="1" customWidth="1"/>
    <col min="287" max="287" width="10.81640625" bestFit="1" customWidth="1"/>
    <col min="288" max="288" width="8.1796875" bestFit="1" customWidth="1"/>
    <col min="289" max="289" width="12.54296875" bestFit="1" customWidth="1"/>
    <col min="290" max="290" width="10" bestFit="1" customWidth="1"/>
    <col min="291" max="291" width="9.54296875" bestFit="1" customWidth="1"/>
    <col min="292" max="292" width="10.26953125" bestFit="1" customWidth="1"/>
    <col min="293" max="293" width="3" bestFit="1" customWidth="1"/>
    <col min="294" max="294" width="8.26953125" bestFit="1" customWidth="1"/>
    <col min="295" max="295" width="10.81640625" bestFit="1" customWidth="1"/>
    <col min="296" max="296" width="8.1796875" bestFit="1" customWidth="1"/>
    <col min="297" max="297" width="12.54296875" bestFit="1" customWidth="1"/>
    <col min="298" max="298" width="10" bestFit="1" customWidth="1"/>
    <col min="299" max="299" width="9.54296875" bestFit="1" customWidth="1"/>
    <col min="300" max="300" width="10.26953125" bestFit="1" customWidth="1"/>
    <col min="301" max="301" width="3" bestFit="1" customWidth="1"/>
    <col min="302" max="302" width="8.26953125" bestFit="1" customWidth="1"/>
    <col min="303" max="303" width="10.81640625" bestFit="1" customWidth="1"/>
    <col min="304" max="304" width="8.1796875" bestFit="1" customWidth="1"/>
    <col min="305" max="305" width="12.54296875" bestFit="1" customWidth="1"/>
    <col min="306" max="306" width="10" bestFit="1" customWidth="1"/>
    <col min="307" max="307" width="9.54296875" bestFit="1" customWidth="1"/>
    <col min="308" max="308" width="10.26953125" bestFit="1" customWidth="1"/>
    <col min="309" max="309" width="3" bestFit="1" customWidth="1"/>
    <col min="310" max="310" width="8.26953125" bestFit="1" customWidth="1"/>
    <col min="311" max="311" width="10.81640625" bestFit="1" customWidth="1"/>
    <col min="312" max="312" width="8.1796875" bestFit="1" customWidth="1"/>
    <col min="313" max="313" width="12.54296875" bestFit="1" customWidth="1"/>
    <col min="314" max="314" width="10" bestFit="1" customWidth="1"/>
    <col min="315" max="315" width="9.54296875" bestFit="1" customWidth="1"/>
    <col min="316" max="316" width="10.26953125" bestFit="1" customWidth="1"/>
    <col min="317" max="317" width="3" bestFit="1" customWidth="1"/>
    <col min="318" max="318" width="8.26953125" bestFit="1" customWidth="1"/>
    <col min="319" max="319" width="10.81640625" bestFit="1" customWidth="1"/>
    <col min="320" max="320" width="8.1796875" bestFit="1" customWidth="1"/>
    <col min="321" max="321" width="12.54296875" bestFit="1" customWidth="1"/>
    <col min="322" max="322" width="10" bestFit="1" customWidth="1"/>
    <col min="323" max="323" width="9.54296875" bestFit="1" customWidth="1"/>
    <col min="324" max="324" width="10.26953125" bestFit="1" customWidth="1"/>
    <col min="325" max="325" width="3" bestFit="1" customWidth="1"/>
    <col min="326" max="326" width="8.26953125" bestFit="1" customWidth="1"/>
    <col min="327" max="327" width="10.81640625" bestFit="1" customWidth="1"/>
    <col min="328" max="328" width="8.1796875" bestFit="1" customWidth="1"/>
    <col min="329" max="329" width="12.54296875" bestFit="1" customWidth="1"/>
    <col min="330" max="330" width="10" bestFit="1" customWidth="1"/>
    <col min="331" max="331" width="9.54296875" bestFit="1" customWidth="1"/>
    <col min="332" max="332" width="10.26953125" bestFit="1" customWidth="1"/>
    <col min="333" max="333" width="3" bestFit="1" customWidth="1"/>
    <col min="334" max="334" width="8.26953125" bestFit="1" customWidth="1"/>
    <col min="335" max="335" width="10.81640625" bestFit="1" customWidth="1"/>
    <col min="336" max="336" width="8.1796875" bestFit="1" customWidth="1"/>
    <col min="337" max="337" width="12.54296875" bestFit="1" customWidth="1"/>
    <col min="338" max="338" width="10" bestFit="1" customWidth="1"/>
    <col min="339" max="339" width="9.54296875" bestFit="1" customWidth="1"/>
    <col min="340" max="340" width="10.26953125" bestFit="1" customWidth="1"/>
    <col min="341" max="341" width="3" bestFit="1" customWidth="1"/>
    <col min="342" max="342" width="8.26953125" bestFit="1" customWidth="1"/>
    <col min="343" max="343" width="10.81640625" bestFit="1" customWidth="1"/>
    <col min="344" max="344" width="8.1796875" bestFit="1" customWidth="1"/>
    <col min="345" max="345" width="12.54296875" bestFit="1" customWidth="1"/>
    <col min="346" max="346" width="10" bestFit="1" customWidth="1"/>
    <col min="347" max="347" width="9.54296875" bestFit="1" customWidth="1"/>
    <col min="348" max="348" width="10.26953125" bestFit="1" customWidth="1"/>
    <col min="349" max="349" width="3" bestFit="1" customWidth="1"/>
    <col min="350" max="350" width="8.26953125" bestFit="1" customWidth="1"/>
    <col min="351" max="351" width="10.81640625" bestFit="1" customWidth="1"/>
    <col min="352" max="352" width="8.1796875" bestFit="1" customWidth="1"/>
    <col min="353" max="353" width="12.54296875" bestFit="1" customWidth="1"/>
    <col min="354" max="354" width="10" bestFit="1" customWidth="1"/>
    <col min="355" max="355" width="9.54296875" bestFit="1" customWidth="1"/>
    <col min="356" max="356" width="10.26953125" bestFit="1" customWidth="1"/>
    <col min="357" max="357" width="3" bestFit="1" customWidth="1"/>
    <col min="358" max="358" width="8.26953125" bestFit="1" customWidth="1"/>
    <col min="359" max="359" width="10.81640625" bestFit="1" customWidth="1"/>
    <col min="360" max="360" width="8.1796875" bestFit="1" customWidth="1"/>
    <col min="361" max="361" width="12.54296875" bestFit="1" customWidth="1"/>
    <col min="362" max="362" width="10" bestFit="1" customWidth="1"/>
    <col min="363" max="363" width="9.54296875" bestFit="1" customWidth="1"/>
    <col min="364" max="364" width="10.26953125" bestFit="1" customWidth="1"/>
    <col min="365" max="365" width="3" bestFit="1" customWidth="1"/>
    <col min="366" max="366" width="8.26953125" bestFit="1" customWidth="1"/>
    <col min="367" max="367" width="10.81640625" bestFit="1" customWidth="1"/>
    <col min="368" max="368" width="8.1796875" bestFit="1" customWidth="1"/>
    <col min="369" max="369" width="12.54296875" bestFit="1" customWidth="1"/>
    <col min="370" max="370" width="10" bestFit="1" customWidth="1"/>
    <col min="371" max="371" width="9.54296875" bestFit="1" customWidth="1"/>
    <col min="372" max="372" width="10.26953125" bestFit="1" customWidth="1"/>
    <col min="373" max="373" width="3" bestFit="1" customWidth="1"/>
    <col min="374" max="374" width="8.26953125" bestFit="1" customWidth="1"/>
    <col min="375" max="375" width="10.81640625" bestFit="1" customWidth="1"/>
    <col min="376" max="376" width="8.1796875" bestFit="1" customWidth="1"/>
    <col min="377" max="377" width="12.54296875" bestFit="1" customWidth="1"/>
    <col min="378" max="378" width="10" bestFit="1" customWidth="1"/>
    <col min="379" max="379" width="9.54296875" bestFit="1" customWidth="1"/>
    <col min="380" max="380" width="10.26953125" bestFit="1" customWidth="1"/>
    <col min="381" max="381" width="3" bestFit="1" customWidth="1"/>
    <col min="382" max="382" width="8.26953125" bestFit="1" customWidth="1"/>
    <col min="383" max="383" width="10.81640625" bestFit="1" customWidth="1"/>
    <col min="384" max="384" width="8.1796875" bestFit="1" customWidth="1"/>
    <col min="385" max="385" width="12.54296875" bestFit="1" customWidth="1"/>
    <col min="386" max="386" width="10" bestFit="1" customWidth="1"/>
    <col min="387" max="387" width="9.54296875" bestFit="1" customWidth="1"/>
    <col min="388" max="388" width="10.26953125" bestFit="1" customWidth="1"/>
    <col min="389" max="389" width="3" bestFit="1" customWidth="1"/>
    <col min="390" max="390" width="8.26953125" bestFit="1" customWidth="1"/>
    <col min="391" max="391" width="10.81640625" bestFit="1" customWidth="1"/>
    <col min="392" max="392" width="8.1796875" bestFit="1" customWidth="1"/>
    <col min="393" max="393" width="12.54296875" bestFit="1" customWidth="1"/>
    <col min="394" max="394" width="10" bestFit="1" customWidth="1"/>
    <col min="395" max="395" width="9.54296875" bestFit="1" customWidth="1"/>
    <col min="396" max="396" width="10.26953125" bestFit="1" customWidth="1"/>
    <col min="397" max="397" width="3" bestFit="1" customWidth="1"/>
    <col min="398" max="398" width="8.26953125" bestFit="1" customWidth="1"/>
    <col min="399" max="399" width="10.81640625" bestFit="1" customWidth="1"/>
    <col min="400" max="400" width="8.1796875" bestFit="1" customWidth="1"/>
    <col min="401" max="401" width="12.54296875" bestFit="1" customWidth="1"/>
    <col min="402" max="402" width="10" bestFit="1" customWidth="1"/>
    <col min="403" max="403" width="9.54296875" bestFit="1" customWidth="1"/>
    <col min="404" max="404" width="10.26953125" bestFit="1" customWidth="1"/>
    <col min="405" max="405" width="3" bestFit="1" customWidth="1"/>
    <col min="406" max="406" width="8.26953125" bestFit="1" customWidth="1"/>
    <col min="407" max="407" width="10.81640625" bestFit="1" customWidth="1"/>
    <col min="408" max="408" width="8.1796875" bestFit="1" customWidth="1"/>
    <col min="409" max="409" width="12.54296875" bestFit="1" customWidth="1"/>
    <col min="410" max="410" width="10" bestFit="1" customWidth="1"/>
    <col min="411" max="411" width="9.54296875" bestFit="1" customWidth="1"/>
    <col min="412" max="412" width="10.26953125" bestFit="1" customWidth="1"/>
    <col min="413" max="413" width="3" bestFit="1" customWidth="1"/>
    <col min="414" max="414" width="8.26953125" bestFit="1" customWidth="1"/>
    <col min="415" max="415" width="10.81640625" bestFit="1" customWidth="1"/>
    <col min="416" max="416" width="8.1796875" bestFit="1" customWidth="1"/>
    <col min="417" max="417" width="12.54296875" bestFit="1" customWidth="1"/>
    <col min="418" max="418" width="10" bestFit="1" customWidth="1"/>
  </cols>
  <sheetData>
    <row r="1" spans="1:418" ht="18.5" x14ac:dyDescent="0.45">
      <c r="A1" s="366" t="s">
        <v>818</v>
      </c>
      <c r="B1" s="366"/>
      <c r="C1" s="367"/>
      <c r="D1" s="367"/>
      <c r="E1" s="367"/>
      <c r="F1" s="367"/>
      <c r="G1" s="367"/>
      <c r="H1" s="367"/>
      <c r="I1" s="367"/>
      <c r="J1" s="367"/>
      <c r="K1" s="367"/>
      <c r="L1" s="367"/>
      <c r="M1" s="110"/>
    </row>
    <row r="2" spans="1:418" ht="18.5" x14ac:dyDescent="0.45">
      <c r="A2" s="277"/>
      <c r="B2" s="277"/>
      <c r="C2" s="110"/>
      <c r="D2" s="110"/>
      <c r="E2" s="110"/>
      <c r="F2" s="110"/>
      <c r="G2" s="110"/>
      <c r="H2" s="110"/>
      <c r="I2" s="110"/>
      <c r="J2" s="110"/>
      <c r="K2" s="110"/>
      <c r="L2" s="110"/>
      <c r="M2" s="110"/>
    </row>
    <row r="3" spans="1:418" s="11" customFormat="1" x14ac:dyDescent="0.3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3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3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3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3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5" x14ac:dyDescent="0.3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3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3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3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3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3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3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3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3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3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35">
      <c r="A19"/>
      <c r="B19" s="2"/>
    </row>
    <row r="20" spans="1:418" s="138" customFormat="1" x14ac:dyDescent="0.35">
      <c r="A20"/>
      <c r="B20" s="2"/>
      <c r="D20" s="371" t="s">
        <v>900</v>
      </c>
      <c r="E20" s="371"/>
      <c r="F20" s="371"/>
      <c r="G20" s="371"/>
      <c r="H20" s="371"/>
      <c r="I20" s="371"/>
      <c r="J20" s="371"/>
      <c r="K20" s="371"/>
      <c r="L20" s="371"/>
      <c r="M20" s="371"/>
      <c r="N20" s="371"/>
      <c r="O20" s="371"/>
      <c r="P20" s="371"/>
      <c r="Q20" s="371"/>
    </row>
    <row r="21" spans="1:418" s="138" customFormat="1" x14ac:dyDescent="0.35">
      <c r="A21"/>
      <c r="B21" s="2"/>
      <c r="D21" s="284" t="s">
        <v>96</v>
      </c>
      <c r="E21" s="284" t="s">
        <v>42</v>
      </c>
      <c r="F21" s="284"/>
      <c r="G21" s="372" t="s">
        <v>901</v>
      </c>
      <c r="H21" s="372"/>
      <c r="I21" s="372"/>
      <c r="J21" s="284"/>
      <c r="K21" s="284"/>
      <c r="L21" s="284"/>
      <c r="M21" s="284"/>
      <c r="N21" s="284"/>
      <c r="O21" s="284"/>
      <c r="P21" s="284"/>
      <c r="Q21" s="284"/>
    </row>
    <row r="22" spans="1:418" s="138" customFormat="1" x14ac:dyDescent="0.35">
      <c r="A22"/>
      <c r="B22" s="2"/>
      <c r="D22" s="284" t="s">
        <v>902</v>
      </c>
      <c r="E22" s="284">
        <v>12</v>
      </c>
      <c r="F22" s="284"/>
      <c r="G22" s="285" t="s">
        <v>903</v>
      </c>
      <c r="H22" s="285"/>
      <c r="I22" s="285"/>
      <c r="J22" s="285"/>
      <c r="K22" s="285"/>
      <c r="L22" s="285"/>
      <c r="M22" s="285"/>
      <c r="N22" s="285"/>
      <c r="O22" s="285"/>
      <c r="P22" s="284"/>
      <c r="Q22" s="284"/>
    </row>
    <row r="24" spans="1:418" x14ac:dyDescent="0.35">
      <c r="A24" s="373" t="s">
        <v>542</v>
      </c>
      <c r="B24" s="373"/>
    </row>
    <row r="25" spans="1:418" x14ac:dyDescent="0.3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3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35">
      <c r="A27" s="328" t="s">
        <v>906</v>
      </c>
      <c r="B27" s="328"/>
      <c r="F27" s="138"/>
    </row>
    <row r="28" spans="1:418" x14ac:dyDescent="0.35">
      <c r="A28" s="374" t="s">
        <v>907</v>
      </c>
      <c r="B28" s="374"/>
    </row>
    <row r="29" spans="1:418" ht="18.5" x14ac:dyDescent="0.45">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4.5" x14ac:dyDescent="0.35"/>
  <cols>
    <col min="2" max="2" width="31" style="63" bestFit="1" customWidth="1"/>
    <col min="3" max="3" width="32.1796875" bestFit="1" customWidth="1"/>
    <col min="4" max="4" width="64.7265625" style="45" bestFit="1" customWidth="1"/>
    <col min="5" max="6" width="13.1796875" customWidth="1"/>
    <col min="7" max="7" width="38.81640625" customWidth="1"/>
    <col min="9" max="11" width="54.54296875" customWidth="1"/>
  </cols>
  <sheetData>
    <row r="1" spans="2:11" s="63" customFormat="1" ht="36.75" customHeight="1" x14ac:dyDescent="0.35">
      <c r="B1" s="259" t="s">
        <v>101</v>
      </c>
      <c r="C1" s="259" t="s">
        <v>451</v>
      </c>
      <c r="D1" s="259" t="s">
        <v>542</v>
      </c>
      <c r="E1" s="259" t="s">
        <v>757</v>
      </c>
      <c r="F1" s="259" t="s">
        <v>758</v>
      </c>
      <c r="G1" s="259" t="s">
        <v>759</v>
      </c>
      <c r="H1" s="259"/>
      <c r="I1" s="259"/>
    </row>
    <row r="2" spans="2:11" x14ac:dyDescent="0.35">
      <c r="B2" s="376" t="s">
        <v>760</v>
      </c>
      <c r="C2" s="377" t="s">
        <v>761</v>
      </c>
      <c r="D2" s="260" t="s">
        <v>762</v>
      </c>
      <c r="E2" s="378" t="s">
        <v>763</v>
      </c>
      <c r="F2" s="378" t="s">
        <v>763</v>
      </c>
      <c r="G2" s="379" t="s">
        <v>764</v>
      </c>
    </row>
    <row r="3" spans="2:11" ht="29" x14ac:dyDescent="0.35">
      <c r="B3" s="376"/>
      <c r="C3" s="377"/>
      <c r="D3" s="261" t="s">
        <v>765</v>
      </c>
      <c r="E3" s="378"/>
      <c r="F3" s="378"/>
      <c r="G3" s="380"/>
      <c r="I3" s="375" t="s">
        <v>766</v>
      </c>
      <c r="J3" s="375"/>
      <c r="K3" s="375"/>
    </row>
    <row r="4" spans="2:11" x14ac:dyDescent="0.35">
      <c r="E4" s="262"/>
      <c r="F4" s="262"/>
      <c r="I4" s="381" t="s">
        <v>767</v>
      </c>
      <c r="J4" s="381"/>
      <c r="K4" s="381"/>
    </row>
    <row r="5" spans="2:11" ht="63.75" customHeight="1" x14ac:dyDescent="0.35">
      <c r="B5" s="382" t="s">
        <v>755</v>
      </c>
      <c r="C5" s="383" t="s">
        <v>768</v>
      </c>
      <c r="D5" s="263" t="s">
        <v>769</v>
      </c>
      <c r="E5" s="384" t="s">
        <v>763</v>
      </c>
      <c r="F5" s="384" t="s">
        <v>763</v>
      </c>
      <c r="G5" s="385" t="s">
        <v>770</v>
      </c>
      <c r="I5" s="381" t="s">
        <v>771</v>
      </c>
      <c r="J5" s="381"/>
      <c r="K5" s="381"/>
    </row>
    <row r="6" spans="2:11" ht="64.5" customHeight="1" x14ac:dyDescent="0.35">
      <c r="B6" s="382"/>
      <c r="C6" s="383"/>
      <c r="D6" s="263" t="s">
        <v>772</v>
      </c>
      <c r="E6" s="384"/>
      <c r="F6" s="384"/>
      <c r="G6" s="385"/>
    </row>
    <row r="7" spans="2:11" ht="138.75" customHeight="1" x14ac:dyDescent="0.35">
      <c r="B7" s="382"/>
      <c r="C7" s="383"/>
      <c r="D7" s="263" t="s">
        <v>773</v>
      </c>
      <c r="E7" s="384"/>
      <c r="F7" s="384"/>
      <c r="G7" s="385"/>
      <c r="I7" s="386" t="s">
        <v>774</v>
      </c>
      <c r="J7" s="375"/>
      <c r="K7" s="375"/>
    </row>
    <row r="8" spans="2:11" x14ac:dyDescent="0.35">
      <c r="I8" s="387"/>
      <c r="J8" s="387"/>
      <c r="K8" s="387"/>
    </row>
    <row r="9" spans="2:11" x14ac:dyDescent="0.35">
      <c r="B9" s="264" t="s">
        <v>775</v>
      </c>
      <c r="C9" s="265" t="s">
        <v>742</v>
      </c>
      <c r="D9" s="261"/>
      <c r="E9" s="266"/>
      <c r="F9" s="266"/>
      <c r="G9" s="267" t="s">
        <v>776</v>
      </c>
      <c r="I9" s="268" t="s">
        <v>777</v>
      </c>
      <c r="J9" s="268"/>
      <c r="K9" s="268"/>
    </row>
    <row r="10" spans="2:11" x14ac:dyDescent="0.35">
      <c r="I10" s="268" t="s">
        <v>778</v>
      </c>
      <c r="J10" s="268" t="s">
        <v>779</v>
      </c>
      <c r="K10" s="268" t="s">
        <v>780</v>
      </c>
    </row>
    <row r="11" spans="2:11" ht="43.5" x14ac:dyDescent="0.35">
      <c r="B11" s="382" t="s">
        <v>781</v>
      </c>
      <c r="C11" s="383" t="s">
        <v>782</v>
      </c>
      <c r="D11" s="269" t="s">
        <v>783</v>
      </c>
      <c r="E11" s="383" t="s">
        <v>763</v>
      </c>
      <c r="F11" s="383" t="s">
        <v>784</v>
      </c>
      <c r="G11" s="388" t="s">
        <v>776</v>
      </c>
      <c r="I11" s="42" t="s">
        <v>705</v>
      </c>
      <c r="J11" s="42" t="s">
        <v>785</v>
      </c>
      <c r="K11" s="42" t="s">
        <v>786</v>
      </c>
    </row>
    <row r="12" spans="2:11" ht="29" x14ac:dyDescent="0.35">
      <c r="B12" s="382"/>
      <c r="C12" s="383"/>
      <c r="D12" s="269" t="s">
        <v>787</v>
      </c>
      <c r="E12" s="383"/>
      <c r="F12" s="383"/>
      <c r="G12" s="388"/>
      <c r="I12" s="42" t="s">
        <v>788</v>
      </c>
      <c r="J12" s="42" t="s">
        <v>789</v>
      </c>
      <c r="K12" s="42" t="s">
        <v>790</v>
      </c>
    </row>
    <row r="13" spans="2:11" ht="29" x14ac:dyDescent="0.35">
      <c r="B13" s="382"/>
      <c r="C13" s="383"/>
      <c r="D13" s="269" t="s">
        <v>791</v>
      </c>
      <c r="E13" s="383"/>
      <c r="F13" s="383"/>
      <c r="G13" s="388"/>
    </row>
    <row r="14" spans="2:11" x14ac:dyDescent="0.35">
      <c r="G14" s="270"/>
      <c r="I14" s="390" t="s">
        <v>792</v>
      </c>
      <c r="J14" s="390"/>
      <c r="K14" s="390"/>
    </row>
    <row r="15" spans="2:11" ht="58" x14ac:dyDescent="0.35">
      <c r="B15" s="264" t="s">
        <v>793</v>
      </c>
      <c r="C15" s="265" t="s">
        <v>794</v>
      </c>
      <c r="D15" s="271" t="s">
        <v>795</v>
      </c>
      <c r="E15" s="265" t="s">
        <v>784</v>
      </c>
      <c r="F15" s="265" t="s">
        <v>763</v>
      </c>
      <c r="G15" s="267" t="s">
        <v>776</v>
      </c>
      <c r="I15" s="391" t="s">
        <v>796</v>
      </c>
      <c r="J15" s="391"/>
      <c r="K15" s="391"/>
    </row>
    <row r="17" spans="2:7" ht="159.5" x14ac:dyDescent="0.35">
      <c r="B17" s="272" t="s">
        <v>797</v>
      </c>
      <c r="C17" s="272" t="s">
        <v>798</v>
      </c>
      <c r="D17" s="273" t="s">
        <v>799</v>
      </c>
      <c r="E17" s="272" t="s">
        <v>800</v>
      </c>
      <c r="F17" s="272" t="s">
        <v>784</v>
      </c>
      <c r="G17" s="269" t="s">
        <v>801</v>
      </c>
    </row>
    <row r="18" spans="2:7" x14ac:dyDescent="0.35">
      <c r="E18" s="274"/>
      <c r="F18" s="274"/>
    </row>
    <row r="19" spans="2:7" ht="87" x14ac:dyDescent="0.35">
      <c r="B19" s="264" t="s">
        <v>703</v>
      </c>
      <c r="C19" s="264" t="s">
        <v>802</v>
      </c>
      <c r="D19" s="271"/>
      <c r="E19" s="265" t="s">
        <v>803</v>
      </c>
      <c r="F19" s="265" t="s">
        <v>784</v>
      </c>
      <c r="G19" s="271" t="s">
        <v>804</v>
      </c>
    </row>
    <row r="21" spans="2:7" ht="29" x14ac:dyDescent="0.35">
      <c r="B21" s="272" t="s">
        <v>805</v>
      </c>
      <c r="C21" s="272" t="s">
        <v>806</v>
      </c>
      <c r="D21" s="269"/>
      <c r="E21" s="275" t="s">
        <v>803</v>
      </c>
      <c r="F21" s="275" t="s">
        <v>784</v>
      </c>
      <c r="G21" s="269" t="s">
        <v>776</v>
      </c>
    </row>
    <row r="24" spans="2:7" ht="15.5" x14ac:dyDescent="0.35">
      <c r="B24" s="392" t="s">
        <v>807</v>
      </c>
      <c r="C24" s="392"/>
      <c r="D24" s="392"/>
      <c r="E24" s="392"/>
    </row>
    <row r="25" spans="2:7" x14ac:dyDescent="0.35">
      <c r="B25" s="393" t="s">
        <v>808</v>
      </c>
      <c r="C25" s="393"/>
      <c r="D25" s="24" t="s">
        <v>809</v>
      </c>
      <c r="E25" s="276" t="s">
        <v>810</v>
      </c>
    </row>
    <row r="26" spans="2:7" x14ac:dyDescent="0.35">
      <c r="B26" s="389" t="s">
        <v>811</v>
      </c>
      <c r="C26" s="389"/>
      <c r="D26" t="s">
        <v>763</v>
      </c>
      <c r="E26" s="45" t="s">
        <v>763</v>
      </c>
    </row>
    <row r="27" spans="2:7" x14ac:dyDescent="0.35">
      <c r="B27" s="389" t="s">
        <v>812</v>
      </c>
      <c r="C27" s="389"/>
      <c r="D27" t="s">
        <v>763</v>
      </c>
      <c r="E27" s="45" t="s">
        <v>763</v>
      </c>
    </row>
    <row r="28" spans="2:7" x14ac:dyDescent="0.35">
      <c r="B28" s="389" t="s">
        <v>476</v>
      </c>
      <c r="C28" s="389"/>
      <c r="D28" t="s">
        <v>763</v>
      </c>
      <c r="E28" s="45" t="s">
        <v>784</v>
      </c>
    </row>
    <row r="29" spans="2:7" x14ac:dyDescent="0.35">
      <c r="B29" s="389" t="s">
        <v>813</v>
      </c>
      <c r="C29" s="389"/>
      <c r="D29" t="s">
        <v>763</v>
      </c>
      <c r="E29" s="45" t="s">
        <v>763</v>
      </c>
    </row>
    <row r="30" spans="2:7" x14ac:dyDescent="0.35">
      <c r="B30" s="389" t="s">
        <v>814</v>
      </c>
      <c r="C30" s="389"/>
      <c r="D30" t="s">
        <v>784</v>
      </c>
      <c r="E30" s="45" t="s">
        <v>784</v>
      </c>
    </row>
    <row r="31" spans="2:7" x14ac:dyDescent="0.35">
      <c r="B31" s="389" t="s">
        <v>815</v>
      </c>
      <c r="C31" s="389"/>
      <c r="D31" t="s">
        <v>784</v>
      </c>
      <c r="E31" s="45" t="s">
        <v>784</v>
      </c>
    </row>
    <row r="32" spans="2:7" x14ac:dyDescent="0.35">
      <c r="B32" s="389" t="s">
        <v>816</v>
      </c>
      <c r="C32" s="389"/>
      <c r="D32" t="s">
        <v>784</v>
      </c>
      <c r="E32" s="45" t="s">
        <v>784</v>
      </c>
    </row>
    <row r="33" spans="2:5" x14ac:dyDescent="0.3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ColWidth="9.1796875" defaultRowHeight="14.5" x14ac:dyDescent="0.35"/>
  <cols>
    <col min="1" max="1" width="9.1796875" style="9"/>
    <col min="2" max="2" width="25.81640625" style="9" bestFit="1" customWidth="1"/>
    <col min="3" max="3" width="15.54296875" style="9" bestFit="1" customWidth="1"/>
    <col min="4" max="4" width="44.26953125" style="9" bestFit="1" customWidth="1"/>
    <col min="5" max="5" width="15" style="9" bestFit="1" customWidth="1"/>
    <col min="6" max="6" width="6.1796875" style="9" customWidth="1"/>
    <col min="7" max="7" width="7.81640625" style="9" bestFit="1" customWidth="1"/>
    <col min="8" max="8" width="12.1796875" style="9" bestFit="1" customWidth="1"/>
    <col min="9" max="9" width="12.1796875" style="9" customWidth="1"/>
    <col min="10" max="10" width="3.1796875" style="101" customWidth="1"/>
    <col min="11" max="11" width="25.81640625" style="9" bestFit="1" customWidth="1"/>
    <col min="12" max="12" width="12.1796875" style="9" bestFit="1" customWidth="1"/>
    <col min="13" max="13" width="14.26953125" style="9" customWidth="1"/>
    <col min="14" max="14" width="3.1796875" style="101" customWidth="1"/>
    <col min="15" max="16384" width="9.1796875" style="9"/>
  </cols>
  <sheetData>
    <row r="1" spans="2:16" ht="15.5" x14ac:dyDescent="0.35">
      <c r="B1" s="394" t="s">
        <v>729</v>
      </c>
      <c r="C1" s="394"/>
      <c r="D1" s="394"/>
      <c r="E1" s="394"/>
      <c r="F1" s="394"/>
      <c r="G1" s="394"/>
      <c r="H1" s="394"/>
      <c r="I1" s="258"/>
      <c r="K1" s="394" t="s">
        <v>730</v>
      </c>
      <c r="L1" s="394"/>
      <c r="M1" s="394"/>
    </row>
    <row r="2" spans="2:16" x14ac:dyDescent="0.3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35">
      <c r="B3" s="9" t="s">
        <v>737</v>
      </c>
      <c r="C3" s="9">
        <v>1</v>
      </c>
      <c r="D3" s="9" t="s">
        <v>738</v>
      </c>
      <c r="E3" s="9" t="s">
        <v>599</v>
      </c>
      <c r="F3" s="9">
        <v>60</v>
      </c>
      <c r="G3" s="9" t="s">
        <v>739</v>
      </c>
      <c r="H3" s="9">
        <v>1</v>
      </c>
      <c r="I3" s="9">
        <v>0</v>
      </c>
      <c r="K3" s="9" t="s">
        <v>738</v>
      </c>
      <c r="L3" s="9">
        <v>1</v>
      </c>
      <c r="M3" s="9">
        <v>1</v>
      </c>
      <c r="O3" s="9" t="s">
        <v>740</v>
      </c>
      <c r="P3" s="9">
        <v>1</v>
      </c>
    </row>
    <row r="4" spans="2:16" x14ac:dyDescent="0.35">
      <c r="B4" s="9" t="s">
        <v>741</v>
      </c>
      <c r="C4" s="9">
        <v>2</v>
      </c>
      <c r="D4" s="9" t="s">
        <v>742</v>
      </c>
      <c r="E4" s="9" t="s">
        <v>743</v>
      </c>
      <c r="F4" s="9">
        <v>1</v>
      </c>
      <c r="G4" s="9" t="s">
        <v>29</v>
      </c>
      <c r="H4" s="9">
        <v>1</v>
      </c>
      <c r="I4" s="9">
        <v>1</v>
      </c>
      <c r="K4" s="9" t="s">
        <v>744</v>
      </c>
      <c r="L4" s="9">
        <v>2</v>
      </c>
      <c r="M4" s="9">
        <v>2</v>
      </c>
      <c r="O4" s="9" t="s">
        <v>745</v>
      </c>
      <c r="P4" s="9">
        <v>0</v>
      </c>
    </row>
    <row r="5" spans="2:16" x14ac:dyDescent="0.35">
      <c r="B5" s="9" t="s">
        <v>746</v>
      </c>
      <c r="C5" s="9">
        <v>3</v>
      </c>
      <c r="D5" s="9" t="s">
        <v>747</v>
      </c>
      <c r="E5" s="9" t="s">
        <v>599</v>
      </c>
      <c r="F5" s="9">
        <v>0</v>
      </c>
      <c r="G5" s="9" t="s">
        <v>583</v>
      </c>
      <c r="H5" s="9">
        <v>0</v>
      </c>
      <c r="I5" s="9">
        <v>1</v>
      </c>
      <c r="K5" s="9" t="s">
        <v>748</v>
      </c>
      <c r="L5" s="9">
        <v>3</v>
      </c>
      <c r="M5" s="9">
        <v>3</v>
      </c>
      <c r="O5" s="9" t="s">
        <v>749</v>
      </c>
      <c r="P5" s="9">
        <v>-1</v>
      </c>
    </row>
    <row r="6" spans="2:16" x14ac:dyDescent="0.35">
      <c r="B6" s="9" t="s">
        <v>750</v>
      </c>
      <c r="C6" s="9">
        <v>4</v>
      </c>
      <c r="D6" s="9" t="s">
        <v>751</v>
      </c>
      <c r="E6" s="9" t="s">
        <v>752</v>
      </c>
      <c r="F6" s="9">
        <v>10</v>
      </c>
      <c r="G6" s="9" t="s">
        <v>752</v>
      </c>
      <c r="H6" s="9">
        <v>0</v>
      </c>
      <c r="I6" s="9">
        <v>1</v>
      </c>
      <c r="K6" s="9" t="s">
        <v>753</v>
      </c>
      <c r="L6" s="9">
        <v>4</v>
      </c>
      <c r="M6" s="9">
        <v>3</v>
      </c>
    </row>
    <row r="7" spans="2:16" x14ac:dyDescent="0.3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4.5" x14ac:dyDescent="0.35"/>
  <cols>
    <col min="2" max="2" width="10.26953125" bestFit="1" customWidth="1"/>
    <col min="3" max="3" width="24.54296875" bestFit="1" customWidth="1"/>
    <col min="4" max="4" width="173.81640625" bestFit="1" customWidth="1"/>
  </cols>
  <sheetData>
    <row r="1" spans="1:23" x14ac:dyDescent="0.3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35">
      <c r="B2" s="6" t="s">
        <v>25</v>
      </c>
      <c r="C2" s="2" t="s">
        <v>23</v>
      </c>
      <c r="D2" s="6" t="s">
        <v>687</v>
      </c>
      <c r="E2" t="s">
        <v>688</v>
      </c>
    </row>
    <row r="3" spans="1:23" x14ac:dyDescent="0.35">
      <c r="B3" s="6" t="s">
        <v>32</v>
      </c>
      <c r="C3" t="s">
        <v>31</v>
      </c>
      <c r="D3" t="s">
        <v>687</v>
      </c>
      <c r="E3" s="2" t="s">
        <v>689</v>
      </c>
    </row>
    <row r="4" spans="1:23" x14ac:dyDescent="0.35">
      <c r="B4" s="6" t="s">
        <v>37</v>
      </c>
      <c r="C4" s="2" t="s">
        <v>36</v>
      </c>
      <c r="D4" t="s">
        <v>687</v>
      </c>
      <c r="E4" t="s">
        <v>690</v>
      </c>
    </row>
    <row r="5" spans="1:23" x14ac:dyDescent="0.35">
      <c r="B5" s="9" t="s">
        <v>39</v>
      </c>
      <c r="C5" s="2" t="s">
        <v>40</v>
      </c>
      <c r="D5" t="s">
        <v>691</v>
      </c>
      <c r="E5" t="s">
        <v>692</v>
      </c>
    </row>
    <row r="6" spans="1:23" x14ac:dyDescent="0.35">
      <c r="B6" s="9" t="s">
        <v>41</v>
      </c>
      <c r="C6" s="2" t="s">
        <v>42</v>
      </c>
      <c r="D6" t="s">
        <v>691</v>
      </c>
      <c r="E6" t="s">
        <v>693</v>
      </c>
    </row>
    <row r="7" spans="1:23" x14ac:dyDescent="0.35">
      <c r="B7" s="9" t="s">
        <v>45</v>
      </c>
      <c r="C7" s="2" t="s">
        <v>44</v>
      </c>
      <c r="D7" t="s">
        <v>687</v>
      </c>
      <c r="E7" t="s">
        <v>694</v>
      </c>
    </row>
    <row r="8" spans="1:23" x14ac:dyDescent="0.35">
      <c r="B8" s="9" t="s">
        <v>47</v>
      </c>
      <c r="C8" s="2" t="s">
        <v>46</v>
      </c>
      <c r="D8" t="s">
        <v>691</v>
      </c>
      <c r="E8" t="s">
        <v>695</v>
      </c>
    </row>
    <row r="9" spans="1:23" x14ac:dyDescent="0.35">
      <c r="B9" s="6" t="s">
        <v>50</v>
      </c>
      <c r="C9" s="2" t="s">
        <v>49</v>
      </c>
    </row>
    <row r="10" spans="1:23" x14ac:dyDescent="0.35">
      <c r="B10" s="9" t="s">
        <v>52</v>
      </c>
      <c r="C10" s="2" t="s">
        <v>53</v>
      </c>
    </row>
    <row r="11" spans="1:23" x14ac:dyDescent="0.35">
      <c r="B11" s="9" t="s">
        <v>56</v>
      </c>
      <c r="C11" s="2" t="s">
        <v>55</v>
      </c>
    </row>
    <row r="12" spans="1:23" x14ac:dyDescent="0.35">
      <c r="B12" s="9"/>
      <c r="C12" s="2"/>
    </row>
    <row r="13" spans="1:23" x14ac:dyDescent="0.35">
      <c r="A13" s="24" t="s">
        <v>226</v>
      </c>
      <c r="B13" s="116" t="s">
        <v>696</v>
      </c>
      <c r="C13" s="231" t="s">
        <v>697</v>
      </c>
      <c r="D13" s="24" t="s">
        <v>698</v>
      </c>
    </row>
    <row r="14" spans="1:23" x14ac:dyDescent="0.35">
      <c r="A14" s="395" t="s">
        <v>699</v>
      </c>
      <c r="B14" s="249">
        <v>1</v>
      </c>
      <c r="C14" s="250" t="s">
        <v>700</v>
      </c>
      <c r="D14" t="s">
        <v>701</v>
      </c>
    </row>
    <row r="15" spans="1:23" x14ac:dyDescent="0.35">
      <c r="A15" s="395"/>
      <c r="B15" s="249">
        <f>B14+1</f>
        <v>2</v>
      </c>
      <c r="C15" s="250" t="s">
        <v>702</v>
      </c>
      <c r="D15" t="s">
        <v>701</v>
      </c>
    </row>
    <row r="16" spans="1:23" x14ac:dyDescent="0.35">
      <c r="A16" s="251"/>
      <c r="B16" s="249">
        <f>B15+1</f>
        <v>3</v>
      </c>
      <c r="C16" s="250" t="s">
        <v>703</v>
      </c>
      <c r="D16" s="252" t="s">
        <v>701</v>
      </c>
    </row>
    <row r="17" spans="1:17" x14ac:dyDescent="0.35">
      <c r="A17" s="396" t="s">
        <v>704</v>
      </c>
      <c r="B17" s="253">
        <f t="shared" ref="B17:B38" si="0">B16+1</f>
        <v>4</v>
      </c>
      <c r="C17" s="254" t="s">
        <v>705</v>
      </c>
      <c r="D17" t="s">
        <v>706</v>
      </c>
      <c r="I17" s="6"/>
      <c r="J17" s="6"/>
      <c r="K17" s="6"/>
    </row>
    <row r="18" spans="1:17" x14ac:dyDescent="0.35">
      <c r="A18" s="396"/>
      <c r="B18" s="253">
        <f t="shared" si="0"/>
        <v>5</v>
      </c>
      <c r="C18" s="254" t="s">
        <v>211</v>
      </c>
      <c r="D18" t="s">
        <v>701</v>
      </c>
      <c r="P18" s="6"/>
    </row>
    <row r="19" spans="1:17" x14ac:dyDescent="0.35">
      <c r="A19" s="396"/>
      <c r="B19" s="253">
        <f t="shared" si="0"/>
        <v>6</v>
      </c>
      <c r="C19" s="254" t="s">
        <v>707</v>
      </c>
      <c r="D19" s="252" t="s">
        <v>701</v>
      </c>
      <c r="Q19" s="2"/>
    </row>
    <row r="20" spans="1:17" x14ac:dyDescent="0.35">
      <c r="A20" s="396"/>
      <c r="B20" s="253">
        <f t="shared" si="0"/>
        <v>7</v>
      </c>
      <c r="C20" s="254" t="s">
        <v>101</v>
      </c>
      <c r="D20" t="s">
        <v>701</v>
      </c>
      <c r="I20" s="6"/>
      <c r="J20" s="6"/>
      <c r="K20" s="6"/>
    </row>
    <row r="21" spans="1:17" x14ac:dyDescent="0.35">
      <c r="A21" s="396"/>
      <c r="B21" s="253">
        <f t="shared" si="0"/>
        <v>8</v>
      </c>
      <c r="C21" s="254" t="s">
        <v>708</v>
      </c>
      <c r="D21" t="s">
        <v>701</v>
      </c>
    </row>
    <row r="22" spans="1:17" x14ac:dyDescent="0.35">
      <c r="A22" s="396"/>
      <c r="B22" s="253">
        <f t="shared" si="0"/>
        <v>9</v>
      </c>
      <c r="C22" s="254" t="s">
        <v>709</v>
      </c>
      <c r="D22" t="s">
        <v>706</v>
      </c>
      <c r="E22" t="s">
        <v>710</v>
      </c>
    </row>
    <row r="23" spans="1:17" x14ac:dyDescent="0.35">
      <c r="A23" s="396"/>
      <c r="B23" s="253">
        <f t="shared" si="0"/>
        <v>10</v>
      </c>
      <c r="C23" s="254" t="s">
        <v>711</v>
      </c>
      <c r="D23" s="252" t="s">
        <v>701</v>
      </c>
    </row>
    <row r="24" spans="1:17" x14ac:dyDescent="0.35">
      <c r="A24" s="396"/>
      <c r="B24" s="253">
        <f t="shared" si="0"/>
        <v>11</v>
      </c>
      <c r="C24" s="254" t="s">
        <v>712</v>
      </c>
      <c r="D24" t="s">
        <v>701</v>
      </c>
    </row>
    <row r="25" spans="1:17" x14ac:dyDescent="0.35">
      <c r="A25" s="396"/>
      <c r="B25" s="253">
        <f t="shared" si="0"/>
        <v>12</v>
      </c>
      <c r="C25" s="254" t="s">
        <v>713</v>
      </c>
      <c r="D25" t="s">
        <v>701</v>
      </c>
      <c r="N25" s="2"/>
    </row>
    <row r="26" spans="1:17" x14ac:dyDescent="0.35">
      <c r="A26" s="396"/>
      <c r="B26" s="253">
        <f t="shared" si="0"/>
        <v>13</v>
      </c>
      <c r="C26" s="254" t="s">
        <v>714</v>
      </c>
      <c r="D26" t="s">
        <v>701</v>
      </c>
      <c r="N26" s="2"/>
    </row>
    <row r="27" spans="1:17" x14ac:dyDescent="0.35">
      <c r="A27" s="396"/>
      <c r="B27" s="253">
        <f t="shared" si="0"/>
        <v>14</v>
      </c>
      <c r="C27" s="254" t="s">
        <v>715</v>
      </c>
      <c r="D27" t="s">
        <v>706</v>
      </c>
      <c r="N27" s="2"/>
    </row>
    <row r="28" spans="1:17" x14ac:dyDescent="0.35">
      <c r="A28" s="396"/>
      <c r="B28" s="253">
        <f t="shared" si="0"/>
        <v>15</v>
      </c>
      <c r="C28" s="254" t="s">
        <v>716</v>
      </c>
      <c r="D28" t="s">
        <v>611</v>
      </c>
      <c r="N28" s="2"/>
    </row>
    <row r="29" spans="1:17" x14ac:dyDescent="0.35">
      <c r="A29" s="396"/>
      <c r="B29" s="253">
        <f t="shared" si="0"/>
        <v>16</v>
      </c>
      <c r="C29" s="254" t="s">
        <v>717</v>
      </c>
      <c r="D29" t="s">
        <v>701</v>
      </c>
      <c r="N29" s="2"/>
    </row>
    <row r="30" spans="1:17" x14ac:dyDescent="0.35">
      <c r="A30" s="396"/>
      <c r="B30" s="253">
        <f t="shared" si="0"/>
        <v>17</v>
      </c>
      <c r="C30" s="254" t="s">
        <v>718</v>
      </c>
      <c r="D30" t="s">
        <v>701</v>
      </c>
      <c r="N30" s="2"/>
    </row>
    <row r="31" spans="1:17" x14ac:dyDescent="0.35">
      <c r="A31" s="397" t="s">
        <v>719</v>
      </c>
      <c r="B31" s="236">
        <f t="shared" si="0"/>
        <v>18</v>
      </c>
      <c r="C31" s="255" t="s">
        <v>720</v>
      </c>
      <c r="D31" t="s">
        <v>706</v>
      </c>
      <c r="N31" s="2"/>
    </row>
    <row r="32" spans="1:17" x14ac:dyDescent="0.35">
      <c r="A32" s="397"/>
      <c r="B32" s="236">
        <f t="shared" si="0"/>
        <v>19</v>
      </c>
      <c r="C32" s="255" t="s">
        <v>721</v>
      </c>
      <c r="D32" s="252" t="s">
        <v>701</v>
      </c>
      <c r="N32" s="2"/>
    </row>
    <row r="33" spans="1:14" x14ac:dyDescent="0.35">
      <c r="A33" s="397"/>
      <c r="B33" s="236">
        <f t="shared" si="0"/>
        <v>20</v>
      </c>
      <c r="C33" s="255" t="s">
        <v>722</v>
      </c>
      <c r="D33" t="s">
        <v>706</v>
      </c>
      <c r="N33" s="2"/>
    </row>
    <row r="34" spans="1:14" x14ac:dyDescent="0.35">
      <c r="A34" s="398" t="s">
        <v>723</v>
      </c>
      <c r="B34" s="256">
        <f t="shared" si="0"/>
        <v>21</v>
      </c>
      <c r="C34" s="257" t="s">
        <v>724</v>
      </c>
      <c r="D34" t="s">
        <v>701</v>
      </c>
      <c r="N34" s="2"/>
    </row>
    <row r="35" spans="1:14" x14ac:dyDescent="0.35">
      <c r="A35" s="398"/>
      <c r="B35" s="256">
        <f t="shared" si="0"/>
        <v>22</v>
      </c>
      <c r="C35" s="257" t="s">
        <v>725</v>
      </c>
      <c r="D35" s="252" t="s">
        <v>701</v>
      </c>
      <c r="N35" s="2"/>
    </row>
    <row r="36" spans="1:14" x14ac:dyDescent="0.35">
      <c r="A36" s="398"/>
      <c r="B36" s="256">
        <f t="shared" si="0"/>
        <v>23</v>
      </c>
      <c r="C36" s="257" t="s">
        <v>726</v>
      </c>
      <c r="D36" t="s">
        <v>706</v>
      </c>
      <c r="N36" s="2"/>
    </row>
    <row r="37" spans="1:14" x14ac:dyDescent="0.35">
      <c r="A37" s="398"/>
      <c r="B37" s="256">
        <f t="shared" si="0"/>
        <v>24</v>
      </c>
      <c r="C37" s="257" t="s">
        <v>709</v>
      </c>
      <c r="D37" t="s">
        <v>706</v>
      </c>
      <c r="N37" s="2"/>
    </row>
    <row r="38" spans="1:14" x14ac:dyDescent="0.35">
      <c r="A38" s="398"/>
      <c r="B38" s="256">
        <f t="shared" si="0"/>
        <v>25</v>
      </c>
      <c r="C38" s="257" t="s">
        <v>727</v>
      </c>
      <c r="D38" t="s">
        <v>706</v>
      </c>
      <c r="N38" s="2"/>
    </row>
    <row r="39" spans="1:14" x14ac:dyDescent="0.35">
      <c r="N39" s="2"/>
    </row>
    <row r="40" spans="1:14" x14ac:dyDescent="0.35">
      <c r="A40" s="399" t="s">
        <v>728</v>
      </c>
      <c r="B40" s="399"/>
      <c r="C40" s="399"/>
      <c r="N40" s="2"/>
    </row>
    <row r="41" spans="1:14" x14ac:dyDescent="0.35">
      <c r="N41" s="2"/>
    </row>
    <row r="42" spans="1:14" x14ac:dyDescent="0.35">
      <c r="N42" s="2"/>
    </row>
    <row r="43" spans="1:14" x14ac:dyDescent="0.35">
      <c r="N43" s="2"/>
    </row>
    <row r="44" spans="1:14" x14ac:dyDescent="0.35">
      <c r="N44" s="2"/>
    </row>
    <row r="45" spans="1:14" x14ac:dyDescent="0.35">
      <c r="N45" s="2"/>
    </row>
    <row r="46" spans="1:14" x14ac:dyDescent="0.35">
      <c r="N46" s="2"/>
    </row>
    <row r="47" spans="1:14" x14ac:dyDescent="0.35">
      <c r="N47" s="2"/>
    </row>
    <row r="48" spans="1:14" x14ac:dyDescent="0.35">
      <c r="N48" s="2"/>
    </row>
    <row r="49" spans="14:14" x14ac:dyDescent="0.3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4.5" x14ac:dyDescent="0.35"/>
  <cols>
    <col min="2" max="2" width="7.26953125" bestFit="1" customWidth="1"/>
    <col min="3" max="3" width="12.54296875" bestFit="1" customWidth="1"/>
    <col min="4" max="4" width="13.453125" bestFit="1" customWidth="1"/>
    <col min="5" max="5" width="8" bestFit="1" customWidth="1"/>
    <col min="6" max="6" width="12.54296875" style="229" bestFit="1" customWidth="1"/>
    <col min="7" max="7" width="13.453125" bestFit="1" customWidth="1"/>
    <col min="8" max="8" width="34.7265625" bestFit="1" customWidth="1"/>
    <col min="9" max="9" width="35.7265625" bestFit="1" customWidth="1"/>
    <col min="10" max="10" width="7.7265625" customWidth="1"/>
    <col min="11" max="11" width="38.453125" bestFit="1" customWidth="1"/>
    <col min="12" max="12" width="17.54296875" customWidth="1"/>
    <col min="13" max="13" width="7.54296875" bestFit="1" customWidth="1"/>
    <col min="14" max="14" width="12.54296875" bestFit="1" customWidth="1"/>
    <col min="15" max="15" width="13.453125" bestFit="1" customWidth="1"/>
    <col min="16" max="16" width="28.54296875" bestFit="1" customWidth="1"/>
  </cols>
  <sheetData>
    <row r="1" spans="2:16" x14ac:dyDescent="0.35">
      <c r="F1"/>
    </row>
    <row r="2" spans="2:16" ht="15" customHeight="1" x14ac:dyDescent="0.35">
      <c r="B2" s="400" t="s">
        <v>646</v>
      </c>
      <c r="C2" s="400"/>
      <c r="D2" s="400"/>
      <c r="E2" s="400"/>
      <c r="F2" s="400"/>
      <c r="G2" s="400"/>
      <c r="H2" s="24" t="s">
        <v>542</v>
      </c>
      <c r="J2" s="400" t="s">
        <v>647</v>
      </c>
      <c r="K2" s="400"/>
      <c r="L2" s="400"/>
      <c r="M2" s="400"/>
      <c r="N2" s="400"/>
      <c r="O2" s="400"/>
      <c r="P2" s="24" t="s">
        <v>542</v>
      </c>
    </row>
    <row r="3" spans="2:16" x14ac:dyDescent="0.35">
      <c r="B3" s="329" t="s">
        <v>648</v>
      </c>
      <c r="C3" s="329"/>
      <c r="D3" s="329" t="s">
        <v>649</v>
      </c>
      <c r="E3" s="329"/>
      <c r="F3" s="329" t="s">
        <v>650</v>
      </c>
      <c r="G3" s="329"/>
      <c r="J3" s="329" t="s">
        <v>648</v>
      </c>
      <c r="K3" s="329"/>
      <c r="L3" s="329" t="s">
        <v>649</v>
      </c>
      <c r="M3" s="329"/>
      <c r="N3" s="329" t="s">
        <v>650</v>
      </c>
      <c r="O3" s="329"/>
    </row>
    <row r="4" spans="2:16" x14ac:dyDescent="0.3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35">
      <c r="B5" s="132">
        <v>0</v>
      </c>
      <c r="C5" s="132">
        <v>100</v>
      </c>
      <c r="D5" s="132">
        <v>0</v>
      </c>
      <c r="E5" s="132">
        <v>0</v>
      </c>
      <c r="F5" s="132">
        <v>430</v>
      </c>
      <c r="G5" s="132">
        <v>0</v>
      </c>
      <c r="J5" s="132">
        <v>0</v>
      </c>
      <c r="K5" s="132">
        <v>100</v>
      </c>
      <c r="L5" s="132">
        <v>0.05</v>
      </c>
      <c r="M5" s="132">
        <v>0</v>
      </c>
      <c r="N5" s="132">
        <v>430</v>
      </c>
      <c r="O5" s="132">
        <v>0.05</v>
      </c>
    </row>
    <row r="6" spans="2:16" x14ac:dyDescent="0.35">
      <c r="B6" s="132">
        <v>100.01</v>
      </c>
      <c r="C6" s="132">
        <v>160</v>
      </c>
      <c r="D6" s="132">
        <v>0.03</v>
      </c>
      <c r="E6" s="132">
        <v>430.01</v>
      </c>
      <c r="F6" s="132">
        <v>690</v>
      </c>
      <c r="G6" s="132">
        <v>0.03</v>
      </c>
      <c r="J6" s="132">
        <v>100.01</v>
      </c>
      <c r="K6" s="132">
        <v>160</v>
      </c>
      <c r="L6" s="132">
        <v>0.06</v>
      </c>
      <c r="M6" s="132">
        <v>430.01</v>
      </c>
      <c r="N6" s="132">
        <v>690</v>
      </c>
      <c r="O6" s="132">
        <v>0.06</v>
      </c>
    </row>
    <row r="7" spans="2:16" x14ac:dyDescent="0.35">
      <c r="B7" s="132">
        <v>160.01</v>
      </c>
      <c r="C7" s="132">
        <v>220</v>
      </c>
      <c r="D7" s="132">
        <v>0.05</v>
      </c>
      <c r="E7" s="132">
        <v>690.01</v>
      </c>
      <c r="F7" s="132">
        <v>950</v>
      </c>
      <c r="G7" s="132">
        <v>0.05</v>
      </c>
      <c r="J7" s="132">
        <v>160.01</v>
      </c>
      <c r="K7" s="132">
        <v>220</v>
      </c>
      <c r="L7" s="132">
        <v>0.1</v>
      </c>
      <c r="M7" s="132">
        <v>690.01</v>
      </c>
      <c r="N7" s="132">
        <v>950</v>
      </c>
      <c r="O7" s="132">
        <v>0.1</v>
      </c>
    </row>
    <row r="8" spans="2:16" x14ac:dyDescent="0.3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35">
      <c r="B9" s="132">
        <v>270.01</v>
      </c>
      <c r="C9" s="132">
        <v>375</v>
      </c>
      <c r="D9" s="132">
        <v>0.11</v>
      </c>
      <c r="E9" s="132">
        <v>1160.01</v>
      </c>
      <c r="F9" s="132">
        <v>1615</v>
      </c>
      <c r="G9" s="132">
        <v>0.11</v>
      </c>
      <c r="J9" s="132">
        <v>270.01</v>
      </c>
      <c r="K9" s="132">
        <v>375</v>
      </c>
      <c r="L9" s="132">
        <v>0.22</v>
      </c>
      <c r="M9" s="132">
        <v>1160.01</v>
      </c>
      <c r="N9" s="132">
        <v>1615</v>
      </c>
      <c r="O9" s="132">
        <v>0.22</v>
      </c>
    </row>
    <row r="10" spans="2:16" x14ac:dyDescent="0.3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3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35">
      <c r="B12" s="132"/>
      <c r="C12" s="132"/>
      <c r="D12" s="132"/>
      <c r="E12" s="132"/>
      <c r="F12" s="132"/>
      <c r="G12" s="132"/>
    </row>
    <row r="13" spans="2:16" x14ac:dyDescent="0.35">
      <c r="B13" s="132"/>
      <c r="C13" s="132"/>
      <c r="D13" s="132"/>
      <c r="E13" s="132"/>
      <c r="F13" s="132"/>
      <c r="G13" s="132"/>
    </row>
    <row r="14" spans="2:16" x14ac:dyDescent="0.35">
      <c r="G14" s="229"/>
    </row>
    <row r="15" spans="2:16" x14ac:dyDescent="0.35">
      <c r="B15" s="329" t="s">
        <v>651</v>
      </c>
      <c r="C15" s="329"/>
      <c r="D15" s="329"/>
      <c r="E15" s="329"/>
      <c r="F15" s="329"/>
      <c r="G15" s="329"/>
    </row>
    <row r="16" spans="2:16" x14ac:dyDescent="0.35">
      <c r="B16" s="329" t="s">
        <v>648</v>
      </c>
      <c r="C16" s="329"/>
      <c r="D16" s="329"/>
      <c r="E16" s="329" t="s">
        <v>649</v>
      </c>
      <c r="F16" s="329"/>
      <c r="G16" s="329"/>
    </row>
    <row r="17" spans="2:9" x14ac:dyDescent="0.35">
      <c r="B17" s="11" t="s">
        <v>387</v>
      </c>
      <c r="C17" s="11" t="s">
        <v>388</v>
      </c>
      <c r="D17" s="11" t="s">
        <v>619</v>
      </c>
      <c r="E17" s="11" t="s">
        <v>387</v>
      </c>
      <c r="F17" s="11" t="s">
        <v>388</v>
      </c>
      <c r="G17" s="11" t="s">
        <v>619</v>
      </c>
    </row>
    <row r="18" spans="2:9" x14ac:dyDescent="0.35">
      <c r="B18" s="132">
        <v>0</v>
      </c>
      <c r="C18" s="132">
        <v>55</v>
      </c>
      <c r="D18" s="132">
        <v>0</v>
      </c>
      <c r="E18" s="132">
        <v>0</v>
      </c>
      <c r="F18" s="132">
        <v>220</v>
      </c>
      <c r="G18" s="132">
        <v>0</v>
      </c>
    </row>
    <row r="19" spans="2:9" x14ac:dyDescent="0.35">
      <c r="B19" s="132">
        <f>C18+0.01</f>
        <v>55.01</v>
      </c>
      <c r="C19" s="132">
        <v>100</v>
      </c>
      <c r="D19" s="132">
        <v>0.03</v>
      </c>
      <c r="E19" s="132">
        <f>F18+0.01</f>
        <v>220.01</v>
      </c>
      <c r="F19" s="132">
        <v>400</v>
      </c>
      <c r="G19" s="132">
        <v>0.03</v>
      </c>
    </row>
    <row r="20" spans="2:9" x14ac:dyDescent="0.35">
      <c r="B20" s="132">
        <f>C19+0.01</f>
        <v>100.01</v>
      </c>
      <c r="C20" s="132">
        <v>135</v>
      </c>
      <c r="D20" s="132">
        <v>0.05</v>
      </c>
      <c r="E20" s="132">
        <f>F19+0.01</f>
        <v>400.01</v>
      </c>
      <c r="F20" s="132">
        <v>540</v>
      </c>
      <c r="G20" s="132">
        <f t="shared" ref="G20:G25" si="0">D20</f>
        <v>0.05</v>
      </c>
    </row>
    <row r="21" spans="2:9" x14ac:dyDescent="0.35">
      <c r="B21" s="132">
        <f>C20+0.01</f>
        <v>135.01</v>
      </c>
      <c r="C21" s="132">
        <v>165</v>
      </c>
      <c r="D21" s="132">
        <v>7.0000000000000007E-2</v>
      </c>
      <c r="E21" s="132">
        <f>F20+0.01</f>
        <v>540.01</v>
      </c>
      <c r="F21" s="132">
        <v>660</v>
      </c>
      <c r="G21" s="132">
        <f t="shared" si="0"/>
        <v>7.0000000000000007E-2</v>
      </c>
    </row>
    <row r="22" spans="2:9" x14ac:dyDescent="0.35">
      <c r="B22" s="132">
        <f>C21+0.01</f>
        <v>165.01</v>
      </c>
      <c r="C22" s="132">
        <v>260</v>
      </c>
      <c r="D22" s="132">
        <v>0.12</v>
      </c>
      <c r="E22" s="132">
        <f>F21+0.01</f>
        <v>660.01</v>
      </c>
      <c r="F22" s="132">
        <v>1040</v>
      </c>
      <c r="G22" s="132">
        <f t="shared" si="0"/>
        <v>0.12</v>
      </c>
    </row>
    <row r="23" spans="2:9" x14ac:dyDescent="0.35">
      <c r="B23" s="132">
        <f>C22+0.01</f>
        <v>260.01</v>
      </c>
      <c r="C23" s="132">
        <v>370</v>
      </c>
      <c r="D23" s="132">
        <v>0.17</v>
      </c>
      <c r="E23" s="132">
        <f>F22+0.01</f>
        <v>1040.01</v>
      </c>
      <c r="F23" s="132">
        <v>1480</v>
      </c>
      <c r="G23" s="132">
        <f t="shared" si="0"/>
        <v>0.17</v>
      </c>
    </row>
    <row r="24" spans="2:9" x14ac:dyDescent="0.35">
      <c r="B24" s="132">
        <v>370</v>
      </c>
      <c r="C24" s="132">
        <v>370</v>
      </c>
      <c r="D24" s="132">
        <v>0.17</v>
      </c>
      <c r="E24" s="132">
        <v>1480</v>
      </c>
      <c r="F24" s="132">
        <v>1480</v>
      </c>
      <c r="G24" s="132">
        <f t="shared" si="0"/>
        <v>0.17</v>
      </c>
    </row>
    <row r="25" spans="2:9" ht="21" customHeight="1" x14ac:dyDescent="0.35">
      <c r="B25" s="401">
        <v>370.01</v>
      </c>
      <c r="C25" s="402">
        <v>99999999</v>
      </c>
      <c r="D25" s="402">
        <v>0.5</v>
      </c>
      <c r="E25" s="401">
        <v>1480.01</v>
      </c>
      <c r="F25" s="402">
        <v>99999999</v>
      </c>
      <c r="G25" s="402">
        <f t="shared" si="0"/>
        <v>0.5</v>
      </c>
      <c r="H25" s="380" t="s">
        <v>652</v>
      </c>
      <c r="I25" s="380" t="s">
        <v>653</v>
      </c>
    </row>
    <row r="26" spans="2:9" ht="24.75" customHeight="1" x14ac:dyDescent="0.35">
      <c r="B26" s="401"/>
      <c r="C26" s="402"/>
      <c r="D26" s="402"/>
      <c r="E26" s="401"/>
      <c r="F26" s="402"/>
      <c r="G26" s="402"/>
      <c r="H26" s="380"/>
      <c r="I26" s="380"/>
    </row>
    <row r="27" spans="2:9" ht="22.5" customHeight="1" x14ac:dyDescent="0.35"/>
    <row r="28" spans="2:9" x14ac:dyDescent="0.35">
      <c r="B28" s="24" t="s">
        <v>654</v>
      </c>
      <c r="C28" s="329" t="s">
        <v>655</v>
      </c>
      <c r="D28" s="329"/>
      <c r="E28" s="329"/>
      <c r="F28" s="329"/>
      <c r="G28" s="329"/>
      <c r="H28" s="329"/>
      <c r="I28" s="329"/>
    </row>
    <row r="29" spans="2:9" x14ac:dyDescent="0.35">
      <c r="B29" s="329" t="s">
        <v>648</v>
      </c>
      <c r="C29" s="329"/>
      <c r="D29" s="329"/>
      <c r="E29" s="329" t="s">
        <v>649</v>
      </c>
      <c r="F29" s="329"/>
      <c r="G29" s="329"/>
    </row>
    <row r="30" spans="2:9" x14ac:dyDescent="0.35">
      <c r="B30" s="11" t="s">
        <v>387</v>
      </c>
      <c r="C30" s="11" t="s">
        <v>388</v>
      </c>
      <c r="D30" s="11" t="s">
        <v>619</v>
      </c>
      <c r="E30" s="11" t="s">
        <v>387</v>
      </c>
      <c r="F30" s="11" t="s">
        <v>388</v>
      </c>
      <c r="G30" s="11" t="s">
        <v>619</v>
      </c>
    </row>
    <row r="31" spans="2:9" x14ac:dyDescent="0.35">
      <c r="B31" s="9">
        <v>0</v>
      </c>
      <c r="C31" s="9">
        <v>35</v>
      </c>
      <c r="D31" s="9">
        <v>0</v>
      </c>
      <c r="E31" s="9">
        <v>0</v>
      </c>
      <c r="F31" s="132">
        <v>152</v>
      </c>
      <c r="G31" s="132">
        <f t="shared" ref="G31:G36" si="1">D31</f>
        <v>0</v>
      </c>
    </row>
    <row r="32" spans="2:9" x14ac:dyDescent="0.35">
      <c r="B32" s="9">
        <f t="shared" ref="B32:B37" si="2">C31+0.01</f>
        <v>35.01</v>
      </c>
      <c r="C32" s="9">
        <v>65</v>
      </c>
      <c r="D32" s="9">
        <v>0.03</v>
      </c>
      <c r="E32" s="132">
        <f t="shared" ref="E32:E37" si="3">F31+0.01</f>
        <v>152.01</v>
      </c>
      <c r="F32" s="132">
        <v>260</v>
      </c>
      <c r="G32" s="132">
        <f t="shared" si="1"/>
        <v>0.03</v>
      </c>
    </row>
    <row r="33" spans="2:11" x14ac:dyDescent="0.35">
      <c r="B33" s="9">
        <f t="shared" si="2"/>
        <v>65.010000000000005</v>
      </c>
      <c r="C33" s="9">
        <v>90</v>
      </c>
      <c r="D33" s="9">
        <v>0.05</v>
      </c>
      <c r="E33" s="132">
        <f t="shared" si="3"/>
        <v>260.01</v>
      </c>
      <c r="F33" s="132">
        <v>360</v>
      </c>
      <c r="G33" s="132">
        <f t="shared" si="1"/>
        <v>0.05</v>
      </c>
    </row>
    <row r="34" spans="2:11" x14ac:dyDescent="0.35">
      <c r="B34" s="9">
        <f t="shared" si="2"/>
        <v>90.01</v>
      </c>
      <c r="C34" s="9">
        <v>110</v>
      </c>
      <c r="D34" s="9">
        <v>7.0000000000000007E-2</v>
      </c>
      <c r="E34" s="132">
        <f t="shared" si="3"/>
        <v>360.01</v>
      </c>
      <c r="F34" s="132">
        <v>440</v>
      </c>
      <c r="G34" s="132">
        <f t="shared" si="1"/>
        <v>7.0000000000000007E-2</v>
      </c>
    </row>
    <row r="35" spans="2:11" x14ac:dyDescent="0.35">
      <c r="B35" s="9">
        <f t="shared" si="2"/>
        <v>110.01</v>
      </c>
      <c r="C35" s="9">
        <v>175</v>
      </c>
      <c r="D35" s="9">
        <v>0.12</v>
      </c>
      <c r="E35" s="132">
        <f t="shared" si="3"/>
        <v>440.01</v>
      </c>
      <c r="F35" s="132">
        <v>700</v>
      </c>
      <c r="G35" s="132">
        <f t="shared" si="1"/>
        <v>0.12</v>
      </c>
    </row>
    <row r="36" spans="2:11" ht="52.5" customHeight="1" x14ac:dyDescent="0.35">
      <c r="B36" s="9">
        <f t="shared" si="2"/>
        <v>175.01</v>
      </c>
      <c r="C36" s="9">
        <v>250</v>
      </c>
      <c r="D36" s="9">
        <v>0.17</v>
      </c>
      <c r="E36" s="132">
        <f t="shared" si="3"/>
        <v>700.01</v>
      </c>
      <c r="F36" s="132">
        <v>1000</v>
      </c>
      <c r="G36" s="132">
        <f t="shared" si="1"/>
        <v>0.17</v>
      </c>
    </row>
    <row r="37" spans="2:11" ht="29" x14ac:dyDescent="0.35">
      <c r="B37" s="52">
        <f t="shared" si="2"/>
        <v>250.01</v>
      </c>
      <c r="C37" s="247">
        <v>99999999</v>
      </c>
      <c r="D37" s="52">
        <v>0.17</v>
      </c>
      <c r="E37" s="247">
        <f t="shared" si="3"/>
        <v>1000.01</v>
      </c>
      <c r="F37" s="247">
        <v>99999999</v>
      </c>
      <c r="G37" s="52">
        <v>0.17</v>
      </c>
      <c r="H37" s="145" t="s">
        <v>656</v>
      </c>
      <c r="I37" s="145" t="s">
        <v>657</v>
      </c>
      <c r="K37" s="248" t="s">
        <v>658</v>
      </c>
    </row>
    <row r="38" spans="2:11" x14ac:dyDescent="0.35">
      <c r="B38" s="52"/>
      <c r="C38" s="247"/>
      <c r="D38" s="52"/>
      <c r="E38" s="247"/>
      <c r="F38" s="247"/>
      <c r="G38" s="52"/>
      <c r="H38" s="145"/>
      <c r="I38" s="145"/>
    </row>
    <row r="39" spans="2:11" x14ac:dyDescent="0.35">
      <c r="B39" s="24" t="s">
        <v>659</v>
      </c>
      <c r="C39" s="329" t="s">
        <v>660</v>
      </c>
      <c r="D39" s="329"/>
      <c r="E39" s="329"/>
      <c r="F39" s="329"/>
      <c r="G39" s="329"/>
      <c r="H39" s="329"/>
      <c r="I39" s="329"/>
    </row>
    <row r="40" spans="2:11" x14ac:dyDescent="0.35">
      <c r="B40" s="329" t="s">
        <v>648</v>
      </c>
      <c r="C40" s="329"/>
      <c r="D40" s="329"/>
      <c r="E40" s="329" t="s">
        <v>649</v>
      </c>
      <c r="F40" s="329"/>
      <c r="G40" s="329"/>
    </row>
    <row r="41" spans="2:11" x14ac:dyDescent="0.35">
      <c r="B41" s="11" t="s">
        <v>387</v>
      </c>
      <c r="C41" s="11" t="s">
        <v>388</v>
      </c>
      <c r="D41" s="11" t="s">
        <v>619</v>
      </c>
      <c r="E41" s="11" t="s">
        <v>387</v>
      </c>
      <c r="F41" s="11" t="s">
        <v>388</v>
      </c>
      <c r="G41" s="11" t="s">
        <v>619</v>
      </c>
    </row>
    <row r="42" spans="2:11" x14ac:dyDescent="0.35">
      <c r="B42" s="9">
        <v>0</v>
      </c>
      <c r="C42" s="9">
        <v>55</v>
      </c>
      <c r="D42" s="9">
        <v>0</v>
      </c>
      <c r="E42" s="9">
        <v>0</v>
      </c>
      <c r="F42" s="132">
        <v>220</v>
      </c>
      <c r="G42" s="132">
        <f t="shared" ref="G42:G47" si="4">D42</f>
        <v>0</v>
      </c>
    </row>
    <row r="43" spans="2:11" x14ac:dyDescent="0.35">
      <c r="B43" s="9">
        <f t="shared" ref="B43:B48" si="5">C42+0.01</f>
        <v>55.01</v>
      </c>
      <c r="C43" s="9">
        <v>100</v>
      </c>
      <c r="D43" s="9">
        <v>0.03</v>
      </c>
      <c r="E43" s="132">
        <f t="shared" ref="E43:E48" si="6">F42+0.01</f>
        <v>220.01</v>
      </c>
      <c r="F43" s="132">
        <v>400</v>
      </c>
      <c r="G43" s="132">
        <f t="shared" si="4"/>
        <v>0.03</v>
      </c>
    </row>
    <row r="44" spans="2:11" x14ac:dyDescent="0.35">
      <c r="B44" s="9">
        <f t="shared" si="5"/>
        <v>100.01</v>
      </c>
      <c r="C44" s="9">
        <v>135</v>
      </c>
      <c r="D44" s="9">
        <v>0.05</v>
      </c>
      <c r="E44" s="132">
        <f t="shared" si="6"/>
        <v>400.01</v>
      </c>
      <c r="F44" s="132">
        <v>540</v>
      </c>
      <c r="G44" s="132">
        <f t="shared" si="4"/>
        <v>0.05</v>
      </c>
    </row>
    <row r="45" spans="2:11" x14ac:dyDescent="0.35">
      <c r="B45" s="9">
        <f t="shared" si="5"/>
        <v>135.01</v>
      </c>
      <c r="C45" s="9">
        <v>165</v>
      </c>
      <c r="D45" s="9">
        <v>7.0000000000000007E-2</v>
      </c>
      <c r="E45" s="132">
        <f t="shared" si="6"/>
        <v>540.01</v>
      </c>
      <c r="F45" s="132">
        <v>660</v>
      </c>
      <c r="G45" s="132">
        <f t="shared" si="4"/>
        <v>7.0000000000000007E-2</v>
      </c>
    </row>
    <row r="46" spans="2:11" x14ac:dyDescent="0.35">
      <c r="B46" s="9">
        <f t="shared" si="5"/>
        <v>165.01</v>
      </c>
      <c r="C46" s="9">
        <v>260</v>
      </c>
      <c r="D46" s="9">
        <v>0.12</v>
      </c>
      <c r="E46" s="132">
        <f t="shared" si="6"/>
        <v>660.01</v>
      </c>
      <c r="F46" s="132">
        <v>1040</v>
      </c>
      <c r="G46" s="132">
        <f t="shared" si="4"/>
        <v>0.12</v>
      </c>
    </row>
    <row r="47" spans="2:11" x14ac:dyDescent="0.35">
      <c r="B47" s="9">
        <f t="shared" si="5"/>
        <v>260.01</v>
      </c>
      <c r="C47" s="9">
        <v>370</v>
      </c>
      <c r="D47" s="9">
        <v>0.17</v>
      </c>
      <c r="E47" s="132">
        <f t="shared" si="6"/>
        <v>1040.01</v>
      </c>
      <c r="F47" s="132">
        <v>1480</v>
      </c>
      <c r="G47" s="132">
        <f t="shared" si="4"/>
        <v>0.17</v>
      </c>
    </row>
    <row r="48" spans="2:11" ht="29" x14ac:dyDescent="0.35">
      <c r="B48" s="52">
        <f t="shared" si="5"/>
        <v>370.01</v>
      </c>
      <c r="C48" s="247">
        <v>99999999</v>
      </c>
      <c r="D48" s="52">
        <v>0.17</v>
      </c>
      <c r="E48" s="247">
        <f t="shared" si="6"/>
        <v>1480.01</v>
      </c>
      <c r="F48" s="247">
        <v>99999999</v>
      </c>
      <c r="G48" s="52">
        <v>0.17</v>
      </c>
      <c r="H48" s="145" t="s">
        <v>661</v>
      </c>
      <c r="I48" s="145" t="s">
        <v>662</v>
      </c>
    </row>
    <row r="50" spans="2:9" x14ac:dyDescent="0.35">
      <c r="B50" s="24" t="s">
        <v>663</v>
      </c>
      <c r="C50" s="329" t="s">
        <v>664</v>
      </c>
      <c r="D50" s="329"/>
      <c r="E50" s="329"/>
      <c r="F50" s="329"/>
      <c r="G50" s="329"/>
      <c r="H50" s="329"/>
      <c r="I50" s="329"/>
    </row>
    <row r="51" spans="2:9" x14ac:dyDescent="0.35">
      <c r="B51" s="329" t="s">
        <v>648</v>
      </c>
      <c r="C51" s="329"/>
      <c r="D51" s="329"/>
      <c r="E51" s="329" t="s">
        <v>649</v>
      </c>
      <c r="F51" s="329"/>
      <c r="G51" s="329"/>
    </row>
    <row r="52" spans="2:9" x14ac:dyDescent="0.35">
      <c r="B52" s="11" t="s">
        <v>387</v>
      </c>
      <c r="C52" s="11" t="s">
        <v>388</v>
      </c>
      <c r="D52" s="11" t="s">
        <v>619</v>
      </c>
      <c r="E52" s="11" t="s">
        <v>387</v>
      </c>
      <c r="F52" s="11" t="s">
        <v>388</v>
      </c>
      <c r="G52" s="11" t="s">
        <v>619</v>
      </c>
    </row>
    <row r="53" spans="2:9" x14ac:dyDescent="0.35">
      <c r="B53" s="9">
        <v>0</v>
      </c>
      <c r="C53" s="9">
        <v>75</v>
      </c>
      <c r="D53" s="9">
        <v>0</v>
      </c>
      <c r="E53" s="9">
        <v>0</v>
      </c>
      <c r="F53" s="132">
        <v>300</v>
      </c>
      <c r="G53" s="132">
        <f t="shared" ref="G53:G58" si="7">D53</f>
        <v>0</v>
      </c>
    </row>
    <row r="54" spans="2:9" x14ac:dyDescent="0.35">
      <c r="B54" s="9">
        <f t="shared" ref="B54:B59" si="8">C53+0.01</f>
        <v>75.010000000000005</v>
      </c>
      <c r="C54" s="9">
        <v>135</v>
      </c>
      <c r="D54" s="9">
        <v>0.03</v>
      </c>
      <c r="E54" s="132">
        <f t="shared" ref="E54:E59" si="9">F53+0.01</f>
        <v>300.01</v>
      </c>
      <c r="F54" s="132">
        <v>550</v>
      </c>
      <c r="G54" s="132">
        <f t="shared" si="7"/>
        <v>0.03</v>
      </c>
    </row>
    <row r="55" spans="2:9" x14ac:dyDescent="0.35">
      <c r="B55" s="9">
        <f t="shared" si="8"/>
        <v>135.01</v>
      </c>
      <c r="C55" s="9">
        <v>185</v>
      </c>
      <c r="D55" s="9">
        <v>0.05</v>
      </c>
      <c r="E55" s="132">
        <f t="shared" si="9"/>
        <v>550.01</v>
      </c>
      <c r="F55" s="132">
        <v>740</v>
      </c>
      <c r="G55" s="132">
        <f t="shared" si="7"/>
        <v>0.05</v>
      </c>
    </row>
    <row r="56" spans="2:9" x14ac:dyDescent="0.35">
      <c r="B56" s="9">
        <f t="shared" si="8"/>
        <v>185.01</v>
      </c>
      <c r="C56" s="9">
        <v>225</v>
      </c>
      <c r="D56" s="9">
        <v>7.0000000000000007E-2</v>
      </c>
      <c r="E56" s="132">
        <f t="shared" si="9"/>
        <v>740.01</v>
      </c>
      <c r="F56" s="132">
        <v>900</v>
      </c>
      <c r="G56" s="132">
        <f t="shared" si="7"/>
        <v>7.0000000000000007E-2</v>
      </c>
    </row>
    <row r="57" spans="2:9" x14ac:dyDescent="0.35">
      <c r="B57" s="9">
        <f t="shared" si="8"/>
        <v>225.01</v>
      </c>
      <c r="C57" s="9">
        <v>355</v>
      </c>
      <c r="D57" s="9">
        <v>0.12</v>
      </c>
      <c r="E57" s="132">
        <f t="shared" si="9"/>
        <v>900.01</v>
      </c>
      <c r="F57" s="132">
        <v>1420</v>
      </c>
      <c r="G57" s="132">
        <f t="shared" si="7"/>
        <v>0.12</v>
      </c>
    </row>
    <row r="58" spans="2:9" x14ac:dyDescent="0.35">
      <c r="B58" s="9">
        <f t="shared" si="8"/>
        <v>355.01</v>
      </c>
      <c r="C58" s="9">
        <v>505</v>
      </c>
      <c r="D58" s="9">
        <v>0.17</v>
      </c>
      <c r="E58" s="132">
        <f t="shared" si="9"/>
        <v>1420.01</v>
      </c>
      <c r="F58" s="132">
        <v>2020</v>
      </c>
      <c r="G58" s="132">
        <f t="shared" si="7"/>
        <v>0.17</v>
      </c>
    </row>
    <row r="59" spans="2:9" ht="29" x14ac:dyDescent="0.35">
      <c r="B59" s="52">
        <f t="shared" si="8"/>
        <v>505.01</v>
      </c>
      <c r="C59" s="247">
        <v>99999999</v>
      </c>
      <c r="D59" s="52">
        <v>0.17</v>
      </c>
      <c r="E59" s="247">
        <f t="shared" si="9"/>
        <v>2020.01</v>
      </c>
      <c r="F59" s="247">
        <v>99999999</v>
      </c>
      <c r="G59" s="52">
        <v>0.17</v>
      </c>
      <c r="H59" s="145" t="s">
        <v>665</v>
      </c>
      <c r="I59" s="145" t="s">
        <v>666</v>
      </c>
    </row>
    <row r="70" spans="2:9" x14ac:dyDescent="0.35">
      <c r="B70" s="329"/>
      <c r="C70" s="329"/>
      <c r="D70" s="329"/>
      <c r="E70" s="329"/>
      <c r="F70" s="329"/>
      <c r="G70" s="329"/>
    </row>
    <row r="71" spans="2:9" x14ac:dyDescent="0.35">
      <c r="B71" s="329"/>
      <c r="C71" s="329"/>
      <c r="D71" s="329"/>
      <c r="E71" s="329"/>
      <c r="F71" s="329"/>
      <c r="G71" s="329"/>
    </row>
    <row r="72" spans="2:9" x14ac:dyDescent="0.35">
      <c r="B72" s="11"/>
      <c r="C72" s="11"/>
      <c r="D72" s="11"/>
      <c r="E72" s="11"/>
      <c r="F72" s="11"/>
      <c r="G72" s="11"/>
    </row>
    <row r="73" spans="2:9" x14ac:dyDescent="0.35">
      <c r="B73" s="9"/>
      <c r="C73" s="9"/>
      <c r="D73" s="9"/>
      <c r="E73" s="9"/>
      <c r="F73" s="132"/>
      <c r="G73" s="132"/>
    </row>
    <row r="74" spans="2:9" x14ac:dyDescent="0.35">
      <c r="B74" s="9"/>
      <c r="C74" s="9"/>
      <c r="D74" s="9"/>
      <c r="E74" s="132"/>
      <c r="F74" s="132"/>
      <c r="G74" s="132"/>
    </row>
    <row r="75" spans="2:9" x14ac:dyDescent="0.35">
      <c r="B75" s="9"/>
      <c r="C75" s="9"/>
      <c r="D75" s="9"/>
      <c r="E75" s="132"/>
      <c r="F75" s="132"/>
      <c r="G75" s="132"/>
    </row>
    <row r="76" spans="2:9" x14ac:dyDescent="0.35">
      <c r="B76" s="9"/>
      <c r="C76" s="9"/>
      <c r="D76" s="9"/>
      <c r="E76" s="132"/>
      <c r="F76" s="132"/>
      <c r="G76" s="132"/>
    </row>
    <row r="77" spans="2:9" x14ac:dyDescent="0.35">
      <c r="B77" s="9"/>
      <c r="C77" s="9"/>
      <c r="D77" s="9"/>
      <c r="E77" s="132"/>
      <c r="F77" s="132"/>
      <c r="G77" s="132"/>
    </row>
    <row r="78" spans="2:9" x14ac:dyDescent="0.35">
      <c r="B78" s="9"/>
      <c r="C78" s="9"/>
      <c r="D78" s="9"/>
      <c r="E78" s="132"/>
      <c r="F78" s="132"/>
      <c r="G78" s="132"/>
    </row>
    <row r="79" spans="2:9" x14ac:dyDescent="0.3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265625" defaultRowHeight="14.5" x14ac:dyDescent="0.35"/>
  <cols>
    <col min="3" max="3" width="23.1796875" customWidth="1"/>
    <col min="4" max="4" width="0.81640625" customWidth="1"/>
    <col min="5" max="5" width="20.7265625" bestFit="1" customWidth="1"/>
    <col min="12" max="12" width="0.81640625" customWidth="1"/>
    <col min="13" max="13" width="20.453125" customWidth="1"/>
    <col min="14" max="14" width="24.7265625" customWidth="1"/>
    <col min="15" max="15" width="0.81640625" customWidth="1"/>
  </cols>
  <sheetData>
    <row r="3" spans="1:15" ht="3.75" customHeight="1" x14ac:dyDescent="0.35">
      <c r="A3" s="59"/>
      <c r="D3" s="236"/>
      <c r="E3" s="236"/>
      <c r="F3" s="237"/>
      <c r="G3" s="237"/>
      <c r="H3" s="237"/>
      <c r="I3" s="237"/>
      <c r="J3" s="237"/>
      <c r="K3" s="237"/>
      <c r="L3" s="236"/>
      <c r="M3" s="236"/>
      <c r="N3" s="236"/>
      <c r="O3" s="236"/>
    </row>
    <row r="4" spans="1:15" ht="38.25" customHeight="1" x14ac:dyDescent="0.35">
      <c r="D4" s="236"/>
      <c r="E4" s="403" t="s">
        <v>246</v>
      </c>
      <c r="F4" s="403"/>
      <c r="G4" s="403"/>
      <c r="H4" s="403"/>
      <c r="I4" s="403"/>
      <c r="J4" s="403"/>
      <c r="K4" s="403"/>
      <c r="L4" s="403"/>
      <c r="M4" s="403"/>
      <c r="N4" s="403"/>
      <c r="O4" s="236"/>
    </row>
    <row r="5" spans="1:15" x14ac:dyDescent="0.35">
      <c r="D5" s="236"/>
      <c r="E5" s="238" t="s">
        <v>612</v>
      </c>
      <c r="F5" s="404" t="s">
        <v>613</v>
      </c>
      <c r="G5" s="404"/>
      <c r="H5" s="404"/>
      <c r="I5" s="404"/>
      <c r="J5" s="404"/>
      <c r="K5" s="404"/>
      <c r="L5" s="236"/>
      <c r="M5" s="239" t="s">
        <v>614</v>
      </c>
      <c r="N5" s="240" t="s">
        <v>615</v>
      </c>
      <c r="O5" s="236"/>
    </row>
    <row r="6" spans="1:15" x14ac:dyDescent="0.35">
      <c r="D6" s="236"/>
      <c r="E6" s="348" t="s">
        <v>25</v>
      </c>
      <c r="F6" s="405" t="s">
        <v>23</v>
      </c>
      <c r="G6" s="348"/>
      <c r="H6" s="348"/>
      <c r="I6" s="348"/>
      <c r="J6" s="348"/>
      <c r="K6" s="348"/>
      <c r="L6" s="236"/>
      <c r="M6" s="406" t="s">
        <v>616</v>
      </c>
      <c r="N6" s="407" t="s">
        <v>25</v>
      </c>
      <c r="O6" s="236"/>
    </row>
    <row r="7" spans="1:15" x14ac:dyDescent="0.35">
      <c r="D7" s="236"/>
      <c r="E7" s="348"/>
      <c r="F7" s="348"/>
      <c r="G7" s="348"/>
      <c r="H7" s="348"/>
      <c r="I7" s="348"/>
      <c r="J7" s="348"/>
      <c r="K7" s="348"/>
      <c r="L7" s="236"/>
      <c r="M7" s="406"/>
      <c r="N7" s="407"/>
      <c r="O7" s="236"/>
    </row>
    <row r="8" spans="1:15" s="241" customFormat="1" ht="21.75" customHeight="1" x14ac:dyDescent="0.35">
      <c r="D8" s="242"/>
      <c r="E8" s="242" t="s">
        <v>617</v>
      </c>
      <c r="F8" s="242"/>
      <c r="G8" s="242" t="s">
        <v>618</v>
      </c>
      <c r="H8" s="242"/>
      <c r="I8" s="242" t="s">
        <v>619</v>
      </c>
      <c r="J8" s="242"/>
      <c r="K8" s="242" t="s">
        <v>620</v>
      </c>
      <c r="L8" s="242"/>
      <c r="M8" s="242" t="s">
        <v>621</v>
      </c>
      <c r="N8" s="242" t="s">
        <v>620</v>
      </c>
      <c r="O8" s="242"/>
    </row>
    <row r="9" spans="1:15" x14ac:dyDescent="0.35">
      <c r="D9" s="236"/>
      <c r="E9" s="9"/>
      <c r="F9" s="9"/>
      <c r="G9" s="9"/>
      <c r="H9" s="9"/>
      <c r="I9" s="20"/>
      <c r="J9" s="9"/>
      <c r="K9" s="20"/>
      <c r="L9" s="236"/>
      <c r="N9" s="9"/>
      <c r="O9" s="236"/>
    </row>
    <row r="10" spans="1:15" ht="17.25" customHeight="1" x14ac:dyDescent="0.35">
      <c r="D10" s="236"/>
      <c r="E10" s="9" t="s">
        <v>622</v>
      </c>
      <c r="F10" s="9"/>
      <c r="G10" s="132"/>
      <c r="H10" s="9"/>
      <c r="I10" s="20"/>
      <c r="J10" s="113"/>
      <c r="K10" s="20">
        <v>-1730.769</v>
      </c>
      <c r="L10" s="236"/>
      <c r="M10" t="s">
        <v>623</v>
      </c>
      <c r="N10" s="20">
        <v>246.46129999999999</v>
      </c>
      <c r="O10" s="236"/>
    </row>
    <row r="11" spans="1:15" ht="17.25" customHeight="1" x14ac:dyDescent="0.35">
      <c r="D11" s="236"/>
      <c r="E11" s="9" t="s">
        <v>624</v>
      </c>
      <c r="F11" s="9"/>
      <c r="G11" s="132">
        <v>30</v>
      </c>
      <c r="H11" s="9"/>
      <c r="I11" s="20">
        <v>133.5164</v>
      </c>
      <c r="J11" s="113"/>
      <c r="K11" s="20">
        <v>4005.4920000000002</v>
      </c>
      <c r="L11" s="236"/>
      <c r="M11" t="s">
        <v>625</v>
      </c>
      <c r="N11" s="20">
        <v>177.96</v>
      </c>
      <c r="O11" s="236"/>
    </row>
    <row r="12" spans="1:15" ht="17.25" customHeight="1" x14ac:dyDescent="0.35">
      <c r="D12" s="236"/>
      <c r="E12" s="9"/>
      <c r="F12" s="9"/>
      <c r="G12" s="132"/>
      <c r="H12" s="9"/>
      <c r="I12" s="20"/>
      <c r="J12" s="113"/>
      <c r="K12" s="20"/>
      <c r="L12" s="236"/>
      <c r="N12" s="20"/>
      <c r="O12" s="236"/>
    </row>
    <row r="13" spans="1:15" ht="17.25" customHeight="1" x14ac:dyDescent="0.35">
      <c r="D13" s="236"/>
      <c r="E13" s="9"/>
      <c r="F13" s="9"/>
      <c r="G13" s="132"/>
      <c r="H13" s="9"/>
      <c r="I13" s="20"/>
      <c r="J13" s="113"/>
      <c r="K13" s="20"/>
      <c r="L13" s="236"/>
      <c r="N13" s="20"/>
      <c r="O13" s="236"/>
    </row>
    <row r="14" spans="1:15" ht="17.25" customHeight="1" x14ac:dyDescent="0.35">
      <c r="D14" s="236"/>
      <c r="E14" s="9"/>
      <c r="F14" s="9"/>
      <c r="G14" s="132"/>
      <c r="H14" s="9"/>
      <c r="I14" s="20"/>
      <c r="J14" s="9"/>
      <c r="K14" s="20"/>
      <c r="L14" s="236"/>
      <c r="M14" t="s">
        <v>626</v>
      </c>
      <c r="N14" s="20">
        <v>342.41669999999999</v>
      </c>
      <c r="O14" s="236"/>
    </row>
    <row r="15" spans="1:15" ht="17.25" customHeight="1" x14ac:dyDescent="0.35">
      <c r="D15" s="236"/>
      <c r="E15" s="9"/>
      <c r="F15" s="9"/>
      <c r="G15" s="132"/>
      <c r="H15" s="9"/>
      <c r="I15" s="20"/>
      <c r="J15" s="9"/>
      <c r="K15" s="20"/>
      <c r="L15" s="236"/>
      <c r="M15" t="s">
        <v>627</v>
      </c>
      <c r="N15" s="20">
        <v>1</v>
      </c>
      <c r="O15" s="236"/>
    </row>
    <row r="16" spans="1:15" ht="17.25" customHeight="1" x14ac:dyDescent="0.35">
      <c r="D16" s="236"/>
      <c r="E16" s="9"/>
      <c r="F16" s="9"/>
      <c r="G16" s="132"/>
      <c r="H16" s="9"/>
      <c r="I16" s="20"/>
      <c r="J16" s="9"/>
      <c r="K16" s="20"/>
      <c r="L16" s="236"/>
      <c r="N16" s="20"/>
      <c r="O16" s="236"/>
    </row>
    <row r="17" spans="4:16" ht="17.25" customHeight="1" x14ac:dyDescent="0.35">
      <c r="D17" s="236"/>
      <c r="E17" s="9"/>
      <c r="F17" s="9"/>
      <c r="G17" s="132"/>
      <c r="H17" s="9"/>
      <c r="I17" s="20"/>
      <c r="J17" s="9"/>
      <c r="K17" s="20"/>
      <c r="L17" s="236"/>
      <c r="N17" s="20"/>
      <c r="O17" s="236"/>
    </row>
    <row r="18" spans="4:16" ht="17.25" customHeight="1" x14ac:dyDescent="0.35">
      <c r="D18" s="236"/>
      <c r="E18" s="9"/>
      <c r="F18" s="9"/>
      <c r="G18" s="132"/>
      <c r="H18" s="9"/>
      <c r="I18" s="20"/>
      <c r="J18" s="9"/>
      <c r="K18" s="20"/>
      <c r="L18" s="236"/>
      <c r="N18" s="20"/>
      <c r="O18" s="236"/>
    </row>
    <row r="19" spans="4:16" ht="17.25" customHeight="1" x14ac:dyDescent="0.35">
      <c r="D19" s="236"/>
      <c r="E19" s="9"/>
      <c r="F19" s="9"/>
      <c r="G19" s="132"/>
      <c r="H19" s="9"/>
      <c r="I19" s="20"/>
      <c r="J19" s="9"/>
      <c r="K19" s="20"/>
      <c r="L19" s="236"/>
      <c r="N19" s="20"/>
      <c r="O19" s="236"/>
    </row>
    <row r="20" spans="4:16" x14ac:dyDescent="0.35">
      <c r="D20" s="236"/>
      <c r="E20" s="9"/>
      <c r="F20" s="9"/>
      <c r="G20" s="132"/>
      <c r="H20" s="9"/>
      <c r="I20" s="20"/>
      <c r="J20" s="9"/>
      <c r="K20" s="20"/>
      <c r="L20" s="236"/>
      <c r="N20" s="9"/>
      <c r="O20" s="236"/>
    </row>
    <row r="21" spans="4:16" s="241" customFormat="1" ht="21.75" customHeight="1" x14ac:dyDescent="0.35">
      <c r="D21" s="242"/>
      <c r="E21" s="242"/>
      <c r="F21" s="242"/>
      <c r="G21" s="242"/>
      <c r="H21" s="242"/>
      <c r="I21" s="409" t="s">
        <v>628</v>
      </c>
      <c r="J21" s="409"/>
      <c r="K21" s="409"/>
      <c r="L21" s="242"/>
      <c r="M21" s="409" t="s">
        <v>629</v>
      </c>
      <c r="N21" s="409"/>
      <c r="O21" s="242"/>
    </row>
    <row r="22" spans="4:16" x14ac:dyDescent="0.35">
      <c r="D22" s="236"/>
      <c r="E22" s="243" t="str">
        <f>$F$6</f>
        <v>Marge Simpson</v>
      </c>
      <c r="I22" s="408" t="s">
        <v>630</v>
      </c>
      <c r="J22" s="408"/>
      <c r="K22" s="20">
        <v>2274.723</v>
      </c>
      <c r="L22" s="236"/>
      <c r="M22" s="9" t="s">
        <v>631</v>
      </c>
      <c r="N22" s="244">
        <v>2274.7199999999998</v>
      </c>
      <c r="O22" s="236"/>
      <c r="P22" s="134"/>
    </row>
    <row r="23" spans="4:16" x14ac:dyDescent="0.35">
      <c r="D23" s="236"/>
      <c r="E23" t="s">
        <v>632</v>
      </c>
      <c r="I23" s="408" t="s">
        <v>633</v>
      </c>
      <c r="J23" s="408"/>
      <c r="K23" s="20">
        <v>767.83799999999997</v>
      </c>
      <c r="L23" s="236"/>
      <c r="M23" s="9" t="s">
        <v>623</v>
      </c>
      <c r="N23" s="244">
        <v>246.46</v>
      </c>
      <c r="O23" s="236"/>
      <c r="P23" s="134"/>
    </row>
    <row r="24" spans="4:16" x14ac:dyDescent="0.35">
      <c r="D24" s="236"/>
      <c r="E24" t="s">
        <v>634</v>
      </c>
      <c r="I24" s="408"/>
      <c r="J24" s="408"/>
      <c r="K24" s="20"/>
      <c r="L24" s="236"/>
      <c r="M24" s="9" t="s">
        <v>635</v>
      </c>
      <c r="N24" s="244">
        <v>177.96</v>
      </c>
      <c r="O24" s="236"/>
    </row>
    <row r="25" spans="4:16" x14ac:dyDescent="0.35">
      <c r="D25" s="236"/>
      <c r="E25" t="s">
        <v>636</v>
      </c>
      <c r="I25" s="408"/>
      <c r="J25" s="408"/>
      <c r="K25" s="20"/>
      <c r="L25" s="236"/>
      <c r="M25" s="9" t="s">
        <v>637</v>
      </c>
      <c r="N25" s="244">
        <v>0</v>
      </c>
      <c r="O25" s="236"/>
    </row>
    <row r="26" spans="4:16" x14ac:dyDescent="0.35">
      <c r="D26" s="236"/>
      <c r="E26" t="s">
        <v>638</v>
      </c>
      <c r="I26" s="408"/>
      <c r="J26" s="408"/>
      <c r="K26" s="20"/>
      <c r="L26" s="236"/>
      <c r="M26" s="9" t="s">
        <v>639</v>
      </c>
      <c r="N26" s="244">
        <v>0</v>
      </c>
      <c r="O26" s="236"/>
    </row>
    <row r="27" spans="4:16" x14ac:dyDescent="0.35">
      <c r="D27" s="236"/>
      <c r="K27" s="9"/>
      <c r="L27" s="236"/>
      <c r="M27" s="9" t="s">
        <v>640</v>
      </c>
      <c r="N27" s="244">
        <v>0</v>
      </c>
      <c r="O27" s="236"/>
    </row>
    <row r="28" spans="4:16" s="59" customFormat="1" ht="21.75" customHeight="1" x14ac:dyDescent="0.35">
      <c r="D28" s="245"/>
      <c r="E28" s="246" t="s">
        <v>641</v>
      </c>
      <c r="F28" s="246" t="s">
        <v>642</v>
      </c>
      <c r="G28" s="246" t="s">
        <v>10</v>
      </c>
      <c r="H28" s="246"/>
      <c r="I28" s="246" t="s">
        <v>643</v>
      </c>
      <c r="J28" s="246"/>
      <c r="K28" s="246" t="s">
        <v>15</v>
      </c>
      <c r="L28" s="246"/>
      <c r="M28" s="409" t="s">
        <v>644</v>
      </c>
      <c r="N28" s="409"/>
      <c r="O28" s="245"/>
    </row>
    <row r="29" spans="4:16" x14ac:dyDescent="0.35">
      <c r="D29" s="236"/>
      <c r="E29" s="144" t="s">
        <v>645</v>
      </c>
      <c r="F29" s="144">
        <v>1</v>
      </c>
      <c r="G29" s="144" t="s">
        <v>27</v>
      </c>
      <c r="H29" s="144"/>
      <c r="I29" s="144" t="s">
        <v>28</v>
      </c>
      <c r="J29" s="144"/>
      <c r="K29" s="144" t="s">
        <v>29</v>
      </c>
      <c r="L29" s="236"/>
      <c r="M29" s="410">
        <v>1506.885</v>
      </c>
      <c r="N29" s="410"/>
      <c r="O29" s="236"/>
    </row>
    <row r="30" spans="4:16" ht="2.25" customHeight="1" x14ac:dyDescent="0.3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4.5" x14ac:dyDescent="0.35"/>
  <cols>
    <col min="1" max="1" width="10.453125" bestFit="1" customWidth="1"/>
    <col min="2" max="2" width="10.26953125" bestFit="1" customWidth="1"/>
    <col min="3" max="4" width="12.7265625" bestFit="1" customWidth="1"/>
    <col min="5" max="5" width="12.7265625" customWidth="1"/>
    <col min="7" max="7" width="15" bestFit="1" customWidth="1"/>
    <col min="8" max="9" width="12.7265625" bestFit="1" customWidth="1"/>
    <col min="10" max="10" width="12.7265625" customWidth="1"/>
    <col min="12" max="12" width="8.1796875" bestFit="1" customWidth="1"/>
    <col min="13" max="13" width="7.453125" bestFit="1" customWidth="1"/>
    <col min="14" max="14" width="11.26953125" bestFit="1" customWidth="1"/>
  </cols>
  <sheetData>
    <row r="1" spans="1:19" x14ac:dyDescent="0.35">
      <c r="A1" s="234" t="s">
        <v>242</v>
      </c>
      <c r="B1" s="116" t="s">
        <v>382</v>
      </c>
      <c r="C1" s="116"/>
      <c r="D1" s="116"/>
      <c r="E1" s="116"/>
      <c r="F1" s="116"/>
      <c r="G1" s="116" t="s">
        <v>96</v>
      </c>
      <c r="H1" s="116"/>
      <c r="I1" s="116"/>
      <c r="J1" s="116"/>
      <c r="K1" s="116"/>
      <c r="L1" s="116" t="s">
        <v>476</v>
      </c>
      <c r="M1" s="9"/>
      <c r="N1" s="9"/>
    </row>
    <row r="2" spans="1:19" x14ac:dyDescent="0.35">
      <c r="A2" s="136"/>
      <c r="B2" s="136"/>
      <c r="C2" s="136" t="s">
        <v>601</v>
      </c>
      <c r="D2" s="136" t="s">
        <v>602</v>
      </c>
      <c r="E2" s="136"/>
      <c r="F2" s="136"/>
      <c r="G2" s="136"/>
      <c r="H2" s="136" t="s">
        <v>601</v>
      </c>
      <c r="I2" s="136" t="s">
        <v>602</v>
      </c>
      <c r="J2" s="136"/>
      <c r="K2" s="136"/>
      <c r="L2" s="136"/>
      <c r="M2" s="136" t="s">
        <v>601</v>
      </c>
      <c r="N2" s="136" t="s">
        <v>602</v>
      </c>
    </row>
    <row r="3" spans="1:19" x14ac:dyDescent="0.3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35">
      <c r="A4" s="9"/>
      <c r="B4" s="9" t="s">
        <v>604</v>
      </c>
      <c r="C4" s="235">
        <v>2927.26</v>
      </c>
      <c r="D4" s="235">
        <v>2789.26</v>
      </c>
      <c r="E4" s="9">
        <f>C4-D4</f>
        <v>138</v>
      </c>
      <c r="F4" s="9"/>
      <c r="G4" s="9" t="s">
        <v>604</v>
      </c>
      <c r="H4" s="235">
        <v>2458.08</v>
      </c>
      <c r="I4" s="235">
        <v>2338.08</v>
      </c>
      <c r="J4" s="9">
        <f>H4-I4</f>
        <v>120</v>
      </c>
      <c r="K4" s="9"/>
      <c r="L4" s="9"/>
      <c r="M4" s="9"/>
      <c r="N4" s="9"/>
    </row>
    <row r="5" spans="1:19" x14ac:dyDescent="0.35">
      <c r="A5" s="9"/>
      <c r="B5" s="9" t="s">
        <v>605</v>
      </c>
      <c r="C5" s="9">
        <v>1000</v>
      </c>
      <c r="D5" s="9">
        <v>2000</v>
      </c>
      <c r="E5" s="9">
        <f>C5-D5</f>
        <v>-1000</v>
      </c>
      <c r="F5" s="9"/>
      <c r="G5" s="9" t="s">
        <v>606</v>
      </c>
      <c r="H5" s="9">
        <v>3300</v>
      </c>
      <c r="I5" s="9">
        <v>3300</v>
      </c>
      <c r="J5" s="9">
        <f>H5-I5</f>
        <v>0</v>
      </c>
      <c r="K5" s="9"/>
      <c r="L5" s="9"/>
      <c r="M5" s="9"/>
      <c r="N5" s="9"/>
    </row>
    <row r="6" spans="1:19" x14ac:dyDescent="0.3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35">
      <c r="A7" s="9"/>
      <c r="B7" s="9"/>
      <c r="C7" s="9"/>
      <c r="D7" s="9"/>
      <c r="E7" s="9"/>
      <c r="F7" s="9"/>
      <c r="G7" s="9" t="s">
        <v>610</v>
      </c>
      <c r="H7" s="235">
        <v>23241.919999999998</v>
      </c>
      <c r="I7" s="235">
        <v>23361.919999999998</v>
      </c>
      <c r="J7" s="9">
        <f>H7-I7</f>
        <v>-120</v>
      </c>
      <c r="K7" s="9"/>
      <c r="L7" s="9"/>
      <c r="M7" s="9"/>
      <c r="N7" s="9"/>
      <c r="Q7">
        <v>30000</v>
      </c>
      <c r="R7">
        <v>29000</v>
      </c>
    </row>
    <row r="8" spans="1:19" x14ac:dyDescent="0.35">
      <c r="A8" s="9"/>
      <c r="B8" s="9"/>
      <c r="C8" s="9"/>
      <c r="D8" s="9"/>
      <c r="E8" s="9"/>
      <c r="F8" s="9"/>
      <c r="G8" s="9"/>
      <c r="H8" s="9"/>
      <c r="I8" s="9"/>
      <c r="J8" s="9"/>
      <c r="K8" s="9"/>
      <c r="L8" s="9"/>
      <c r="M8" s="9"/>
      <c r="N8" s="9"/>
      <c r="Q8">
        <f>((Q7/12)-732)*0.138</f>
        <v>243.98400000000001</v>
      </c>
      <c r="R8">
        <f>((R7/12)-732)*0.138</f>
        <v>232.48400000000001</v>
      </c>
      <c r="S8">
        <f>(Q8-R8)*12</f>
        <v>138</v>
      </c>
    </row>
    <row r="9" spans="1:19" x14ac:dyDescent="0.35">
      <c r="A9" s="234" t="s">
        <v>64</v>
      </c>
      <c r="B9" s="116" t="s">
        <v>382</v>
      </c>
      <c r="C9" s="116"/>
      <c r="D9" s="116"/>
      <c r="E9" s="116"/>
      <c r="F9" s="116"/>
      <c r="G9" s="116" t="s">
        <v>96</v>
      </c>
      <c r="H9" s="116"/>
      <c r="I9" s="116"/>
      <c r="J9" s="116"/>
      <c r="K9" s="116"/>
      <c r="L9" s="116" t="s">
        <v>476</v>
      </c>
      <c r="M9" s="9"/>
      <c r="N9" s="9"/>
    </row>
    <row r="10" spans="1:19" x14ac:dyDescent="0.35">
      <c r="A10" s="136"/>
      <c r="B10" s="136"/>
      <c r="C10" s="136" t="s">
        <v>601</v>
      </c>
      <c r="D10" s="136" t="s">
        <v>602</v>
      </c>
      <c r="E10" s="136"/>
      <c r="F10" s="136"/>
      <c r="G10" s="136"/>
      <c r="H10" s="136" t="s">
        <v>601</v>
      </c>
      <c r="I10" s="136" t="s">
        <v>602</v>
      </c>
      <c r="J10" s="136"/>
      <c r="K10" s="136"/>
      <c r="L10" s="136"/>
      <c r="M10" s="136" t="s">
        <v>601</v>
      </c>
      <c r="N10" s="136" t="s">
        <v>602</v>
      </c>
    </row>
    <row r="11" spans="1:19" x14ac:dyDescent="0.3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3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3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3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35">
      <c r="A15" s="9"/>
      <c r="B15" s="9"/>
      <c r="C15" s="9"/>
      <c r="D15" s="9"/>
      <c r="E15" s="9"/>
      <c r="F15" s="9"/>
      <c r="G15" s="9" t="s">
        <v>610</v>
      </c>
      <c r="H15" s="235">
        <v>23241.919999999998</v>
      </c>
      <c r="I15" s="235">
        <v>23241.919999999998</v>
      </c>
      <c r="J15" s="9">
        <f>H15-I15</f>
        <v>0</v>
      </c>
      <c r="K15" s="9"/>
      <c r="L15" s="9"/>
      <c r="M15" s="9"/>
      <c r="N15" s="9"/>
    </row>
    <row r="17" spans="1:15" x14ac:dyDescent="0.35">
      <c r="A17" s="234">
        <v>1</v>
      </c>
      <c r="B17" s="116" t="s">
        <v>382</v>
      </c>
      <c r="C17" s="116"/>
      <c r="D17" s="116"/>
      <c r="E17" s="116"/>
      <c r="F17" s="116"/>
      <c r="G17" s="116" t="s">
        <v>96</v>
      </c>
      <c r="H17" s="116"/>
      <c r="I17" s="116"/>
      <c r="J17" s="116"/>
      <c r="K17" s="116"/>
      <c r="L17" s="116" t="s">
        <v>476</v>
      </c>
      <c r="M17" s="9"/>
      <c r="N17" s="9"/>
    </row>
    <row r="18" spans="1:15" x14ac:dyDescent="0.35">
      <c r="A18" s="136"/>
      <c r="B18" s="136"/>
      <c r="C18" s="136" t="s">
        <v>601</v>
      </c>
      <c r="D18" s="136" t="s">
        <v>602</v>
      </c>
      <c r="E18" s="136"/>
      <c r="F18" s="136"/>
      <c r="G18" s="136"/>
      <c r="H18" s="136" t="s">
        <v>601</v>
      </c>
      <c r="I18" s="136" t="s">
        <v>602</v>
      </c>
      <c r="J18" s="136"/>
      <c r="K18" s="136"/>
      <c r="L18" s="136"/>
      <c r="M18" s="136" t="s">
        <v>601</v>
      </c>
      <c r="N18" s="136" t="s">
        <v>602</v>
      </c>
    </row>
    <row r="19" spans="1:15" x14ac:dyDescent="0.3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3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35">
      <c r="A21" s="9"/>
      <c r="B21" s="9" t="s">
        <v>605</v>
      </c>
      <c r="C21" s="9">
        <v>1000</v>
      </c>
      <c r="D21" s="235">
        <v>2138</v>
      </c>
      <c r="E21" s="9">
        <f>C21-D21</f>
        <v>-1138</v>
      </c>
      <c r="F21" s="9"/>
      <c r="G21" s="9" t="s">
        <v>606</v>
      </c>
      <c r="H21" s="9">
        <v>3300</v>
      </c>
      <c r="I21" s="9">
        <v>3300</v>
      </c>
      <c r="J21" s="9">
        <f>H21-I21</f>
        <v>0</v>
      </c>
      <c r="K21" s="9"/>
      <c r="L21" s="9"/>
      <c r="M21" s="9"/>
      <c r="N21" s="9"/>
    </row>
    <row r="22" spans="1:15" x14ac:dyDescent="0.3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35">
      <c r="A23" s="9"/>
      <c r="B23" s="9"/>
      <c r="C23" s="9"/>
      <c r="D23" s="9"/>
      <c r="E23" s="9"/>
      <c r="F23" s="9"/>
      <c r="G23" s="9" t="s">
        <v>610</v>
      </c>
      <c r="H23" s="235">
        <v>23241.919999999998</v>
      </c>
      <c r="I23" s="235">
        <v>23361.919999999998</v>
      </c>
      <c r="J23" s="9">
        <f>H23-I23</f>
        <v>-120</v>
      </c>
      <c r="K23" s="9"/>
      <c r="L23" s="9"/>
      <c r="M23" s="9"/>
      <c r="N23" s="9"/>
    </row>
    <row r="25" spans="1:15" x14ac:dyDescent="0.35">
      <c r="A25" s="234" t="s">
        <v>611</v>
      </c>
      <c r="B25" s="116" t="s">
        <v>382</v>
      </c>
      <c r="C25" s="116"/>
      <c r="D25" s="116"/>
      <c r="E25" s="116"/>
      <c r="F25" s="116"/>
      <c r="G25" s="116" t="s">
        <v>96</v>
      </c>
      <c r="H25" s="116"/>
      <c r="I25" s="116"/>
      <c r="J25" s="116"/>
      <c r="K25" s="116"/>
      <c r="L25" s="116" t="s">
        <v>476</v>
      </c>
      <c r="M25" s="9"/>
      <c r="N25" s="9"/>
    </row>
    <row r="26" spans="1:15" x14ac:dyDescent="0.35">
      <c r="A26" s="136"/>
      <c r="B26" s="136"/>
      <c r="C26" s="136" t="s">
        <v>601</v>
      </c>
      <c r="D26" s="136" t="s">
        <v>602</v>
      </c>
      <c r="E26" s="136"/>
      <c r="F26" s="136"/>
      <c r="G26" s="136"/>
      <c r="H26" s="136" t="s">
        <v>601</v>
      </c>
      <c r="I26" s="136" t="s">
        <v>602</v>
      </c>
      <c r="J26" s="136"/>
      <c r="K26" s="136"/>
      <c r="L26" s="136"/>
      <c r="M26" s="136" t="s">
        <v>601</v>
      </c>
      <c r="N26" s="136" t="s">
        <v>602</v>
      </c>
    </row>
    <row r="27" spans="1:15" x14ac:dyDescent="0.3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3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3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3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35">
      <c r="A31" s="9"/>
      <c r="B31" s="9"/>
      <c r="C31" s="9"/>
      <c r="D31" s="9"/>
      <c r="E31" s="9"/>
      <c r="F31" s="9"/>
      <c r="G31" s="9" t="s">
        <v>610</v>
      </c>
      <c r="H31" s="235">
        <v>23241.919999999998</v>
      </c>
      <c r="I31" s="235">
        <v>23241.919999999998</v>
      </c>
      <c r="J31" s="9">
        <f>H31-I31</f>
        <v>0</v>
      </c>
      <c r="K31" s="9"/>
      <c r="L31" s="9"/>
      <c r="M31" s="9"/>
      <c r="N31" s="9"/>
    </row>
    <row r="36" spans="3:5" x14ac:dyDescent="0.35">
      <c r="C36">
        <v>72500</v>
      </c>
      <c r="D36">
        <v>12500</v>
      </c>
    </row>
    <row r="37" spans="3:5" x14ac:dyDescent="0.35">
      <c r="C37">
        <f>C36+1</f>
        <v>72501</v>
      </c>
      <c r="D37">
        <v>12499</v>
      </c>
      <c r="E37">
        <f>D36-D37</f>
        <v>1</v>
      </c>
    </row>
    <row r="38" spans="3:5" x14ac:dyDescent="0.35">
      <c r="C38">
        <f t="shared" ref="C38:C51" si="0">C37+1</f>
        <v>72502</v>
      </c>
      <c r="D38">
        <v>12498</v>
      </c>
      <c r="E38">
        <f t="shared" ref="E38:E79" si="1">D37-D38</f>
        <v>1</v>
      </c>
    </row>
    <row r="39" spans="3:5" x14ac:dyDescent="0.35">
      <c r="C39">
        <f t="shared" si="0"/>
        <v>72503</v>
      </c>
      <c r="D39">
        <v>12496</v>
      </c>
      <c r="E39">
        <f t="shared" si="1"/>
        <v>2</v>
      </c>
    </row>
    <row r="40" spans="3:5" x14ac:dyDescent="0.35">
      <c r="C40">
        <f t="shared" si="0"/>
        <v>72504</v>
      </c>
      <c r="D40">
        <v>12495</v>
      </c>
      <c r="E40">
        <f t="shared" si="1"/>
        <v>1</v>
      </c>
    </row>
    <row r="41" spans="3:5" x14ac:dyDescent="0.35">
      <c r="C41">
        <f t="shared" si="0"/>
        <v>72505</v>
      </c>
      <c r="D41">
        <v>12494</v>
      </c>
      <c r="E41">
        <f t="shared" si="1"/>
        <v>1</v>
      </c>
    </row>
    <row r="42" spans="3:5" x14ac:dyDescent="0.35">
      <c r="C42">
        <f t="shared" si="0"/>
        <v>72506</v>
      </c>
      <c r="D42">
        <v>12493</v>
      </c>
      <c r="E42">
        <f t="shared" si="1"/>
        <v>1</v>
      </c>
    </row>
    <row r="43" spans="3:5" x14ac:dyDescent="0.35">
      <c r="C43">
        <f t="shared" si="0"/>
        <v>72507</v>
      </c>
      <c r="D43">
        <v>12492</v>
      </c>
      <c r="E43">
        <f t="shared" si="1"/>
        <v>1</v>
      </c>
    </row>
    <row r="44" spans="3:5" x14ac:dyDescent="0.35">
      <c r="C44">
        <f t="shared" si="0"/>
        <v>72508</v>
      </c>
      <c r="D44">
        <v>12490</v>
      </c>
      <c r="E44">
        <f t="shared" si="1"/>
        <v>2</v>
      </c>
    </row>
    <row r="45" spans="3:5" x14ac:dyDescent="0.35">
      <c r="C45">
        <f t="shared" si="0"/>
        <v>72509</v>
      </c>
      <c r="D45">
        <v>12489</v>
      </c>
      <c r="E45">
        <f t="shared" si="1"/>
        <v>1</v>
      </c>
    </row>
    <row r="46" spans="3:5" x14ac:dyDescent="0.35">
      <c r="C46">
        <f t="shared" si="0"/>
        <v>72510</v>
      </c>
      <c r="D46">
        <v>12488</v>
      </c>
      <c r="E46">
        <f t="shared" si="1"/>
        <v>1</v>
      </c>
    </row>
    <row r="47" spans="3:5" x14ac:dyDescent="0.35">
      <c r="C47">
        <f t="shared" si="0"/>
        <v>72511</v>
      </c>
      <c r="D47">
        <v>12487</v>
      </c>
      <c r="E47">
        <f t="shared" si="1"/>
        <v>1</v>
      </c>
    </row>
    <row r="48" spans="3:5" x14ac:dyDescent="0.35">
      <c r="C48">
        <f t="shared" si="0"/>
        <v>72512</v>
      </c>
      <c r="D48">
        <v>12485</v>
      </c>
      <c r="E48">
        <f t="shared" si="1"/>
        <v>2</v>
      </c>
    </row>
    <row r="49" spans="2:6" x14ac:dyDescent="0.35">
      <c r="C49">
        <f>C48+1</f>
        <v>72513</v>
      </c>
      <c r="D49">
        <v>12484</v>
      </c>
      <c r="E49">
        <f t="shared" si="1"/>
        <v>1</v>
      </c>
    </row>
    <row r="50" spans="2:6" x14ac:dyDescent="0.35">
      <c r="C50">
        <f t="shared" si="0"/>
        <v>72514</v>
      </c>
      <c r="D50">
        <v>12483</v>
      </c>
      <c r="E50">
        <f t="shared" si="1"/>
        <v>1</v>
      </c>
    </row>
    <row r="51" spans="2:6" x14ac:dyDescent="0.35">
      <c r="C51">
        <f t="shared" si="0"/>
        <v>72515</v>
      </c>
      <c r="D51">
        <v>12481</v>
      </c>
      <c r="E51">
        <f t="shared" si="1"/>
        <v>2</v>
      </c>
    </row>
    <row r="52" spans="2:6" x14ac:dyDescent="0.35">
      <c r="C52">
        <f>C51+5</f>
        <v>72520</v>
      </c>
      <c r="D52">
        <v>12475</v>
      </c>
      <c r="E52">
        <f t="shared" si="1"/>
        <v>6</v>
      </c>
    </row>
    <row r="53" spans="2:6" x14ac:dyDescent="0.35">
      <c r="C53">
        <f>C52+5</f>
        <v>72525</v>
      </c>
      <c r="D53">
        <v>12469</v>
      </c>
      <c r="E53">
        <f t="shared" si="1"/>
        <v>6</v>
      </c>
    </row>
    <row r="54" spans="2:6" x14ac:dyDescent="0.35">
      <c r="C54">
        <f>C53+5</f>
        <v>72530</v>
      </c>
      <c r="D54">
        <v>12463</v>
      </c>
      <c r="E54">
        <f t="shared" si="1"/>
        <v>6</v>
      </c>
    </row>
    <row r="55" spans="2:6" x14ac:dyDescent="0.35">
      <c r="C55">
        <f>C54+5</f>
        <v>72535</v>
      </c>
      <c r="D55">
        <v>12457</v>
      </c>
      <c r="E55">
        <f t="shared" si="1"/>
        <v>6</v>
      </c>
    </row>
    <row r="56" spans="2:6" x14ac:dyDescent="0.35">
      <c r="B56">
        <f>C56-C55</f>
        <v>10</v>
      </c>
      <c r="C56">
        <f>C55+10</f>
        <v>72545</v>
      </c>
      <c r="D56">
        <v>12444</v>
      </c>
      <c r="E56">
        <f t="shared" si="1"/>
        <v>13</v>
      </c>
      <c r="F56">
        <f>E56/B56</f>
        <v>1.3</v>
      </c>
    </row>
    <row r="57" spans="2:6" x14ac:dyDescent="0.35">
      <c r="B57">
        <f t="shared" ref="B57:B79" si="2">C57-C56</f>
        <v>10</v>
      </c>
      <c r="C57">
        <f>C56+10</f>
        <v>72555</v>
      </c>
      <c r="D57">
        <v>12432</v>
      </c>
      <c r="E57">
        <f t="shared" si="1"/>
        <v>12</v>
      </c>
      <c r="F57">
        <f t="shared" ref="F57:F79" si="3">E57/B57</f>
        <v>1.2</v>
      </c>
    </row>
    <row r="58" spans="2:6" x14ac:dyDescent="0.35">
      <c r="B58">
        <f t="shared" si="2"/>
        <v>10</v>
      </c>
      <c r="C58">
        <f>C57+10</f>
        <v>72565</v>
      </c>
      <c r="D58">
        <v>12419</v>
      </c>
      <c r="E58">
        <f t="shared" si="1"/>
        <v>13</v>
      </c>
      <c r="F58">
        <f t="shared" si="3"/>
        <v>1.3</v>
      </c>
    </row>
    <row r="59" spans="2:6" x14ac:dyDescent="0.35">
      <c r="B59">
        <f t="shared" si="2"/>
        <v>10</v>
      </c>
      <c r="C59">
        <f>C58+10</f>
        <v>72575</v>
      </c>
      <c r="D59">
        <v>12406</v>
      </c>
      <c r="E59">
        <f t="shared" si="1"/>
        <v>13</v>
      </c>
      <c r="F59">
        <f t="shared" si="3"/>
        <v>1.3</v>
      </c>
    </row>
    <row r="60" spans="2:6" x14ac:dyDescent="0.35">
      <c r="B60">
        <f t="shared" si="2"/>
        <v>10</v>
      </c>
      <c r="C60">
        <f>C59+10</f>
        <v>72585</v>
      </c>
      <c r="D60">
        <v>12394</v>
      </c>
      <c r="E60">
        <f t="shared" si="1"/>
        <v>12</v>
      </c>
      <c r="F60">
        <f t="shared" si="3"/>
        <v>1.2</v>
      </c>
    </row>
    <row r="61" spans="2:6" x14ac:dyDescent="0.35">
      <c r="B61">
        <f t="shared" si="2"/>
        <v>50</v>
      </c>
      <c r="C61">
        <f>C60+50</f>
        <v>72635</v>
      </c>
      <c r="D61">
        <v>12331</v>
      </c>
      <c r="E61">
        <f t="shared" si="1"/>
        <v>63</v>
      </c>
      <c r="F61">
        <f t="shared" si="3"/>
        <v>1.26</v>
      </c>
    </row>
    <row r="62" spans="2:6" x14ac:dyDescent="0.35">
      <c r="B62">
        <f t="shared" si="2"/>
        <v>50</v>
      </c>
      <c r="C62">
        <f>C61+50</f>
        <v>72685</v>
      </c>
      <c r="D62">
        <v>12269</v>
      </c>
      <c r="E62">
        <f t="shared" si="1"/>
        <v>62</v>
      </c>
      <c r="F62">
        <f t="shared" si="3"/>
        <v>1.24</v>
      </c>
    </row>
    <row r="63" spans="2:6" x14ac:dyDescent="0.35">
      <c r="B63">
        <f t="shared" si="2"/>
        <v>50</v>
      </c>
      <c r="C63">
        <f>C62+50</f>
        <v>72735</v>
      </c>
      <c r="D63">
        <v>12207</v>
      </c>
      <c r="E63">
        <f t="shared" si="1"/>
        <v>62</v>
      </c>
      <c r="F63">
        <f t="shared" si="3"/>
        <v>1.24</v>
      </c>
    </row>
    <row r="64" spans="2:6" x14ac:dyDescent="0.35">
      <c r="B64">
        <f t="shared" si="2"/>
        <v>50</v>
      </c>
      <c r="C64">
        <f>C63+50</f>
        <v>72785</v>
      </c>
      <c r="D64">
        <v>12144</v>
      </c>
      <c r="E64">
        <f t="shared" si="1"/>
        <v>63</v>
      </c>
      <c r="F64">
        <f t="shared" si="3"/>
        <v>1.26</v>
      </c>
    </row>
    <row r="65" spans="2:9" x14ac:dyDescent="0.35">
      <c r="B65">
        <f t="shared" si="2"/>
        <v>100</v>
      </c>
      <c r="C65">
        <f>C64+100</f>
        <v>72885</v>
      </c>
      <c r="D65">
        <v>12019</v>
      </c>
      <c r="E65">
        <f t="shared" si="1"/>
        <v>125</v>
      </c>
      <c r="F65">
        <f t="shared" si="3"/>
        <v>1.25</v>
      </c>
    </row>
    <row r="66" spans="2:9" x14ac:dyDescent="0.35">
      <c r="B66">
        <f t="shared" si="2"/>
        <v>100</v>
      </c>
      <c r="C66">
        <f>C65+100</f>
        <v>72985</v>
      </c>
      <c r="D66">
        <v>11894</v>
      </c>
      <c r="E66">
        <f t="shared" si="1"/>
        <v>125</v>
      </c>
      <c r="F66">
        <f t="shared" si="3"/>
        <v>1.25</v>
      </c>
    </row>
    <row r="67" spans="2:9" x14ac:dyDescent="0.35">
      <c r="B67">
        <f t="shared" si="2"/>
        <v>100</v>
      </c>
      <c r="C67">
        <f>C66+100</f>
        <v>73085</v>
      </c>
      <c r="D67">
        <v>11769</v>
      </c>
      <c r="E67">
        <f t="shared" si="1"/>
        <v>125</v>
      </c>
      <c r="F67">
        <f t="shared" si="3"/>
        <v>1.25</v>
      </c>
    </row>
    <row r="68" spans="2:9" x14ac:dyDescent="0.35">
      <c r="B68">
        <f t="shared" si="2"/>
        <v>100</v>
      </c>
      <c r="C68">
        <f>C67+100</f>
        <v>73185</v>
      </c>
      <c r="D68">
        <v>11644</v>
      </c>
      <c r="E68">
        <f t="shared" si="1"/>
        <v>125</v>
      </c>
      <c r="F68">
        <f t="shared" si="3"/>
        <v>1.25</v>
      </c>
    </row>
    <row r="69" spans="2:9" x14ac:dyDescent="0.35">
      <c r="B69">
        <f t="shared" si="2"/>
        <v>200</v>
      </c>
      <c r="C69">
        <f>C68+200</f>
        <v>73385</v>
      </c>
      <c r="D69">
        <v>11394</v>
      </c>
      <c r="E69">
        <f t="shared" si="1"/>
        <v>250</v>
      </c>
      <c r="F69">
        <f t="shared" si="3"/>
        <v>1.25</v>
      </c>
    </row>
    <row r="70" spans="2:9" x14ac:dyDescent="0.35">
      <c r="B70">
        <f t="shared" si="2"/>
        <v>200</v>
      </c>
      <c r="C70">
        <f>C69+200</f>
        <v>73585</v>
      </c>
      <c r="D70">
        <v>11144</v>
      </c>
      <c r="E70">
        <f t="shared" si="1"/>
        <v>250</v>
      </c>
      <c r="F70">
        <f t="shared" si="3"/>
        <v>1.25</v>
      </c>
    </row>
    <row r="71" spans="2:9" x14ac:dyDescent="0.35">
      <c r="B71">
        <f t="shared" si="2"/>
        <v>1000</v>
      </c>
      <c r="C71">
        <f>C70+1000</f>
        <v>74585</v>
      </c>
      <c r="D71">
        <v>9894</v>
      </c>
      <c r="E71">
        <f t="shared" si="1"/>
        <v>1250</v>
      </c>
      <c r="F71">
        <f t="shared" si="3"/>
        <v>1.25</v>
      </c>
      <c r="G71">
        <f>C71-72500</f>
        <v>2085</v>
      </c>
      <c r="H71">
        <f>12500-D71</f>
        <v>2606</v>
      </c>
      <c r="I71">
        <f>H71/G71</f>
        <v>1.2498800959232614</v>
      </c>
    </row>
    <row r="72" spans="2:9" x14ac:dyDescent="0.3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35">
      <c r="B73">
        <f t="shared" si="2"/>
        <v>1000</v>
      </c>
      <c r="C73">
        <f t="shared" si="4"/>
        <v>76585</v>
      </c>
      <c r="D73">
        <v>7394</v>
      </c>
      <c r="E73">
        <f t="shared" si="1"/>
        <v>1250</v>
      </c>
      <c r="F73">
        <f t="shared" si="3"/>
        <v>1.25</v>
      </c>
      <c r="G73">
        <f t="shared" si="5"/>
        <v>4085</v>
      </c>
      <c r="H73">
        <f t="shared" si="6"/>
        <v>5106</v>
      </c>
      <c r="I73">
        <f t="shared" si="7"/>
        <v>1.2499388004895962</v>
      </c>
    </row>
    <row r="74" spans="2:9" x14ac:dyDescent="0.35">
      <c r="B74">
        <f t="shared" si="2"/>
        <v>1000</v>
      </c>
      <c r="C74">
        <f t="shared" si="4"/>
        <v>77585</v>
      </c>
      <c r="D74">
        <v>6144</v>
      </c>
      <c r="E74">
        <f t="shared" si="1"/>
        <v>1250</v>
      </c>
      <c r="F74">
        <f t="shared" si="3"/>
        <v>1.25</v>
      </c>
      <c r="G74">
        <f t="shared" si="5"/>
        <v>5085</v>
      </c>
      <c r="H74">
        <f t="shared" si="6"/>
        <v>6356</v>
      </c>
      <c r="I74">
        <f t="shared" si="7"/>
        <v>1.2499508357915436</v>
      </c>
    </row>
    <row r="75" spans="2:9" x14ac:dyDescent="0.35">
      <c r="B75">
        <f t="shared" si="2"/>
        <v>1000</v>
      </c>
      <c r="C75">
        <f t="shared" si="4"/>
        <v>78585</v>
      </c>
      <c r="D75">
        <v>4894</v>
      </c>
      <c r="E75">
        <f t="shared" si="1"/>
        <v>1250</v>
      </c>
      <c r="F75">
        <f t="shared" si="3"/>
        <v>1.25</v>
      </c>
      <c r="G75">
        <f t="shared" si="5"/>
        <v>6085</v>
      </c>
      <c r="H75">
        <f t="shared" si="6"/>
        <v>7606</v>
      </c>
      <c r="I75">
        <f t="shared" si="7"/>
        <v>1.2499589153656532</v>
      </c>
    </row>
    <row r="76" spans="2:9" x14ac:dyDescent="0.35">
      <c r="B76">
        <f t="shared" si="2"/>
        <v>1000</v>
      </c>
      <c r="C76">
        <f t="shared" si="4"/>
        <v>79585</v>
      </c>
      <c r="D76">
        <v>3644</v>
      </c>
      <c r="E76">
        <f t="shared" si="1"/>
        <v>1250</v>
      </c>
      <c r="F76">
        <f t="shared" si="3"/>
        <v>1.25</v>
      </c>
      <c r="G76">
        <f t="shared" si="5"/>
        <v>7085</v>
      </c>
      <c r="H76">
        <f t="shared" si="6"/>
        <v>8856</v>
      </c>
      <c r="I76">
        <f t="shared" si="7"/>
        <v>1.2499647141848977</v>
      </c>
    </row>
    <row r="77" spans="2:9" x14ac:dyDescent="0.35">
      <c r="B77">
        <f t="shared" si="2"/>
        <v>1000</v>
      </c>
      <c r="C77">
        <f t="shared" si="4"/>
        <v>80585</v>
      </c>
      <c r="D77">
        <v>2394</v>
      </c>
      <c r="E77">
        <f t="shared" si="1"/>
        <v>1250</v>
      </c>
      <c r="F77">
        <f t="shared" si="3"/>
        <v>1.25</v>
      </c>
      <c r="G77">
        <f t="shared" si="5"/>
        <v>8085</v>
      </c>
      <c r="H77">
        <f t="shared" si="6"/>
        <v>10106</v>
      </c>
      <c r="I77">
        <f t="shared" si="7"/>
        <v>1.2499690785405071</v>
      </c>
    </row>
    <row r="78" spans="2:9" x14ac:dyDescent="0.35">
      <c r="B78">
        <f t="shared" si="2"/>
        <v>1000</v>
      </c>
      <c r="C78">
        <f t="shared" si="4"/>
        <v>81585</v>
      </c>
      <c r="D78">
        <v>1144</v>
      </c>
      <c r="E78">
        <f t="shared" si="1"/>
        <v>1250</v>
      </c>
      <c r="F78">
        <f t="shared" si="3"/>
        <v>1.25</v>
      </c>
      <c r="G78">
        <f t="shared" si="5"/>
        <v>9085</v>
      </c>
      <c r="H78">
        <f t="shared" si="6"/>
        <v>11356</v>
      </c>
      <c r="I78">
        <f t="shared" si="7"/>
        <v>1.2499724821133738</v>
      </c>
    </row>
    <row r="79" spans="2:9" x14ac:dyDescent="0.3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4.5" x14ac:dyDescent="0.35"/>
  <cols>
    <col min="3" max="3" width="74.453125" bestFit="1" customWidth="1"/>
    <col min="4" max="4" width="157.54296875" bestFit="1" customWidth="1"/>
  </cols>
  <sheetData>
    <row r="2" spans="2:4" x14ac:dyDescent="0.35">
      <c r="B2" s="11" t="s">
        <v>0</v>
      </c>
      <c r="C2" s="11" t="s">
        <v>557</v>
      </c>
      <c r="D2" s="11" t="s">
        <v>558</v>
      </c>
    </row>
    <row r="3" spans="2:4" x14ac:dyDescent="0.35">
      <c r="B3" t="s">
        <v>559</v>
      </c>
      <c r="C3" t="s">
        <v>560</v>
      </c>
      <c r="D3" t="s">
        <v>561</v>
      </c>
    </row>
    <row r="4" spans="2:4" x14ac:dyDescent="0.35">
      <c r="B4" t="s">
        <v>562</v>
      </c>
      <c r="C4" t="s">
        <v>563</v>
      </c>
      <c r="D4" t="s">
        <v>564</v>
      </c>
    </row>
    <row r="5" spans="2:4" x14ac:dyDescent="0.35">
      <c r="B5" t="s">
        <v>43</v>
      </c>
      <c r="C5" t="s">
        <v>565</v>
      </c>
      <c r="D5" t="s">
        <v>566</v>
      </c>
    </row>
    <row r="6" spans="2:4" x14ac:dyDescent="0.35">
      <c r="B6" t="s">
        <v>567</v>
      </c>
      <c r="C6" t="s">
        <v>560</v>
      </c>
      <c r="D6" t="s">
        <v>568</v>
      </c>
    </row>
    <row r="7" spans="2:4" x14ac:dyDescent="0.35">
      <c r="B7" t="s">
        <v>569</v>
      </c>
      <c r="C7" t="s">
        <v>570</v>
      </c>
      <c r="D7" t="s">
        <v>564</v>
      </c>
    </row>
    <row r="8" spans="2:4" x14ac:dyDescent="0.35">
      <c r="B8" t="s">
        <v>571</v>
      </c>
      <c r="C8" t="s">
        <v>572</v>
      </c>
      <c r="D8" t="s">
        <v>564</v>
      </c>
    </row>
    <row r="9" spans="2:4" x14ac:dyDescent="0.35">
      <c r="B9" t="s">
        <v>573</v>
      </c>
      <c r="C9" t="s">
        <v>574</v>
      </c>
      <c r="D9" t="s">
        <v>564</v>
      </c>
    </row>
    <row r="10" spans="2:4" x14ac:dyDescent="0.35">
      <c r="B10" t="s">
        <v>575</v>
      </c>
      <c r="C10" t="s">
        <v>576</v>
      </c>
      <c r="D10" t="s">
        <v>564</v>
      </c>
    </row>
    <row r="11" spans="2:4" x14ac:dyDescent="0.35">
      <c r="B11" t="s">
        <v>577</v>
      </c>
      <c r="C11" t="s">
        <v>578</v>
      </c>
      <c r="D11" t="s">
        <v>564</v>
      </c>
    </row>
    <row r="12" spans="2:4" x14ac:dyDescent="0.35">
      <c r="B12" t="s">
        <v>579</v>
      </c>
      <c r="C12" t="s">
        <v>580</v>
      </c>
      <c r="D12" t="s">
        <v>581</v>
      </c>
    </row>
    <row r="13" spans="2:4" x14ac:dyDescent="0.35">
      <c r="B13" t="s">
        <v>26</v>
      </c>
      <c r="C13" t="s">
        <v>580</v>
      </c>
      <c r="D13" t="s">
        <v>582</v>
      </c>
    </row>
    <row r="14" spans="2:4" x14ac:dyDescent="0.35">
      <c r="B14" t="s">
        <v>583</v>
      </c>
      <c r="C14" t="s">
        <v>580</v>
      </c>
      <c r="D14" t="s">
        <v>584</v>
      </c>
    </row>
    <row r="15" spans="2:4" x14ac:dyDescent="0.35">
      <c r="B15" t="s">
        <v>48</v>
      </c>
      <c r="C15" t="s">
        <v>585</v>
      </c>
      <c r="D15" t="s">
        <v>586</v>
      </c>
    </row>
    <row r="16" spans="2:4" x14ac:dyDescent="0.35">
      <c r="B16" t="s">
        <v>33</v>
      </c>
      <c r="C16" t="s">
        <v>587</v>
      </c>
      <c r="D16" t="s">
        <v>588</v>
      </c>
    </row>
    <row r="17" spans="2:4" x14ac:dyDescent="0.35">
      <c r="B17" t="s">
        <v>589</v>
      </c>
      <c r="C17" t="s">
        <v>560</v>
      </c>
      <c r="D17" t="s">
        <v>590</v>
      </c>
    </row>
    <row r="18" spans="2:4" x14ac:dyDescent="0.35">
      <c r="B18" t="s">
        <v>591</v>
      </c>
      <c r="C18" t="s">
        <v>592</v>
      </c>
      <c r="D18" t="s">
        <v>564</v>
      </c>
    </row>
    <row r="19" spans="2:4" x14ac:dyDescent="0.35">
      <c r="B19" t="s">
        <v>593</v>
      </c>
      <c r="C19" t="s">
        <v>594</v>
      </c>
      <c r="D19" t="s">
        <v>564</v>
      </c>
    </row>
    <row r="20" spans="2:4" x14ac:dyDescent="0.35">
      <c r="B20" t="s">
        <v>595</v>
      </c>
      <c r="C20" t="s">
        <v>596</v>
      </c>
      <c r="D20" t="s">
        <v>564</v>
      </c>
    </row>
    <row r="21" spans="2:4" x14ac:dyDescent="0.35">
      <c r="B21" t="s">
        <v>597</v>
      </c>
      <c r="C21" t="s">
        <v>598</v>
      </c>
      <c r="D21" t="s">
        <v>564</v>
      </c>
    </row>
    <row r="22" spans="2:4" x14ac:dyDescent="0.3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4.5" x14ac:dyDescent="0.35"/>
  <cols>
    <col min="2" max="2" width="140.7265625" bestFit="1" customWidth="1"/>
  </cols>
  <sheetData>
    <row r="2" spans="2:2" x14ac:dyDescent="0.35">
      <c r="B2" t="s">
        <v>548</v>
      </c>
    </row>
    <row r="3" spans="2:2" x14ac:dyDescent="0.35">
      <c r="B3" t="s">
        <v>549</v>
      </c>
    </row>
    <row r="5" spans="2:2" x14ac:dyDescent="0.35">
      <c r="B5" t="s">
        <v>550</v>
      </c>
    </row>
    <row r="6" spans="2:2" x14ac:dyDescent="0.35">
      <c r="B6" t="s">
        <v>551</v>
      </c>
    </row>
    <row r="9" spans="2:2" x14ac:dyDescent="0.35">
      <c r="B9" t="s">
        <v>552</v>
      </c>
    </row>
    <row r="11" spans="2:2" x14ac:dyDescent="0.35">
      <c r="B11" t="s">
        <v>553</v>
      </c>
    </row>
    <row r="13" spans="2:2" x14ac:dyDescent="0.35">
      <c r="B13" t="s">
        <v>554</v>
      </c>
    </row>
    <row r="14" spans="2:2" x14ac:dyDescent="0.35">
      <c r="B14" t="s">
        <v>555</v>
      </c>
    </row>
    <row r="15" spans="2:2" x14ac:dyDescent="0.3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ColWidth="9.1796875" defaultRowHeight="14.5" x14ac:dyDescent="0.35"/>
  <cols>
    <col min="1" max="1" width="11.26953125" style="9" customWidth="1"/>
    <col min="2" max="2" width="15.1796875" style="9" bestFit="1" customWidth="1"/>
    <col min="3" max="6" width="9.1796875" style="230"/>
    <col min="7" max="7" width="10.1796875" style="230" bestFit="1" customWidth="1"/>
    <col min="8" max="14" width="9.1796875" style="230"/>
    <col min="15" max="17" width="3" style="2" customWidth="1"/>
    <col min="18" max="18" width="118" style="2" bestFit="1" customWidth="1"/>
    <col min="19" max="16384" width="9.1796875" style="2"/>
  </cols>
  <sheetData>
    <row r="1" spans="1:18" x14ac:dyDescent="0.35">
      <c r="A1" s="411" t="s">
        <v>540</v>
      </c>
      <c r="B1" s="328"/>
      <c r="C1" s="360" t="s">
        <v>541</v>
      </c>
      <c r="D1" s="360"/>
      <c r="E1" s="360"/>
      <c r="F1" s="360"/>
      <c r="G1" s="360"/>
      <c r="H1" s="360"/>
      <c r="I1" s="360"/>
      <c r="J1" s="360"/>
      <c r="K1" s="360"/>
      <c r="L1" s="360"/>
      <c r="M1" s="360"/>
      <c r="N1" s="360"/>
      <c r="R1" s="231" t="s">
        <v>542</v>
      </c>
    </row>
    <row r="2" spans="1:18" x14ac:dyDescent="0.3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3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3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35">
      <c r="A5" s="9" t="s">
        <v>37</v>
      </c>
      <c r="B5" s="9" t="s">
        <v>36</v>
      </c>
      <c r="C5" s="230">
        <v>0</v>
      </c>
      <c r="D5" s="230">
        <v>0</v>
      </c>
      <c r="E5" s="230">
        <v>0</v>
      </c>
      <c r="F5" s="230">
        <v>0</v>
      </c>
      <c r="G5" s="230">
        <v>0</v>
      </c>
      <c r="H5" s="230">
        <v>0</v>
      </c>
      <c r="I5" s="230">
        <v>0</v>
      </c>
      <c r="J5" s="230">
        <v>0</v>
      </c>
      <c r="K5" s="230">
        <v>0</v>
      </c>
      <c r="L5" s="230">
        <v>0</v>
      </c>
      <c r="M5" s="230">
        <v>0</v>
      </c>
      <c r="N5" s="230">
        <v>0</v>
      </c>
    </row>
    <row r="6" spans="1:18" x14ac:dyDescent="0.3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35">
      <c r="A7" s="9" t="s">
        <v>41</v>
      </c>
      <c r="B7" s="9" t="s">
        <v>42</v>
      </c>
      <c r="C7" s="230">
        <v>0</v>
      </c>
      <c r="D7" s="230">
        <v>0</v>
      </c>
      <c r="E7" s="230">
        <v>0</v>
      </c>
      <c r="F7" s="230">
        <v>0</v>
      </c>
      <c r="G7" s="230">
        <v>0</v>
      </c>
      <c r="H7" s="230">
        <v>0</v>
      </c>
      <c r="I7" s="230">
        <v>0</v>
      </c>
      <c r="J7" s="230">
        <v>0</v>
      </c>
      <c r="K7" s="230">
        <v>0</v>
      </c>
      <c r="L7" s="230">
        <v>0</v>
      </c>
      <c r="M7" s="230">
        <v>0</v>
      </c>
      <c r="N7" s="230">
        <v>0</v>
      </c>
    </row>
    <row r="8" spans="1:18" x14ac:dyDescent="0.35">
      <c r="A8" s="9" t="s">
        <v>45</v>
      </c>
      <c r="B8" s="9" t="s">
        <v>44</v>
      </c>
      <c r="C8" s="230">
        <v>0</v>
      </c>
      <c r="D8" s="230">
        <v>0</v>
      </c>
      <c r="E8" s="230">
        <v>0</v>
      </c>
      <c r="F8" s="230">
        <v>0</v>
      </c>
      <c r="G8" s="230">
        <v>0</v>
      </c>
      <c r="H8" s="230">
        <v>0</v>
      </c>
      <c r="I8" s="230">
        <v>0</v>
      </c>
      <c r="J8" s="230">
        <v>0</v>
      </c>
      <c r="K8" s="230">
        <v>0</v>
      </c>
      <c r="L8" s="230">
        <v>0</v>
      </c>
      <c r="M8" s="230">
        <v>0</v>
      </c>
      <c r="N8" s="230">
        <v>0</v>
      </c>
    </row>
    <row r="9" spans="1:18" x14ac:dyDescent="0.3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35">
      <c r="Q12" s="232"/>
    </row>
    <row r="13" spans="1:18" x14ac:dyDescent="0.35">
      <c r="A13" s="9" t="s">
        <v>290</v>
      </c>
      <c r="B13" s="9" t="s">
        <v>290</v>
      </c>
    </row>
    <row r="14" spans="1:18" x14ac:dyDescent="0.35">
      <c r="A14" s="9" t="s">
        <v>290</v>
      </c>
      <c r="B14" s="9" t="s">
        <v>290</v>
      </c>
    </row>
    <row r="15" spans="1:18" x14ac:dyDescent="0.35">
      <c r="A15" s="9" t="s">
        <v>290</v>
      </c>
      <c r="B15" s="9" t="s">
        <v>290</v>
      </c>
    </row>
    <row r="16" spans="1:18" x14ac:dyDescent="0.35">
      <c r="A16" s="9" t="s">
        <v>290</v>
      </c>
      <c r="B16" s="9" t="s">
        <v>290</v>
      </c>
    </row>
    <row r="17" spans="1:2" x14ac:dyDescent="0.35">
      <c r="A17" s="9" t="s">
        <v>290</v>
      </c>
      <c r="B17" s="9" t="s">
        <v>290</v>
      </c>
    </row>
    <row r="18" spans="1:2" x14ac:dyDescent="0.35">
      <c r="A18" s="9" t="s">
        <v>290</v>
      </c>
      <c r="B18" s="9" t="s">
        <v>290</v>
      </c>
    </row>
    <row r="19" spans="1:2" x14ac:dyDescent="0.35">
      <c r="A19" s="9" t="s">
        <v>290</v>
      </c>
      <c r="B19" s="9" t="s">
        <v>290</v>
      </c>
    </row>
    <row r="20" spans="1:2" x14ac:dyDescent="0.35">
      <c r="A20" s="9" t="s">
        <v>290</v>
      </c>
      <c r="B20" s="9" t="s">
        <v>290</v>
      </c>
    </row>
    <row r="21" spans="1:2" x14ac:dyDescent="0.35">
      <c r="A21" s="9" t="s">
        <v>290</v>
      </c>
      <c r="B21" s="9" t="s">
        <v>290</v>
      </c>
    </row>
    <row r="22" spans="1:2" x14ac:dyDescent="0.35">
      <c r="A22" s="9" t="s">
        <v>290</v>
      </c>
      <c r="B22" s="9" t="s">
        <v>290</v>
      </c>
    </row>
    <row r="23" spans="1:2" x14ac:dyDescent="0.35">
      <c r="A23" s="9" t="s">
        <v>290</v>
      </c>
      <c r="B23" s="9" t="s">
        <v>290</v>
      </c>
    </row>
    <row r="24" spans="1:2" x14ac:dyDescent="0.35">
      <c r="A24" s="9" t="s">
        <v>290</v>
      </c>
      <c r="B24" s="9" t="s">
        <v>290</v>
      </c>
    </row>
    <row r="25" spans="1:2" x14ac:dyDescent="0.35">
      <c r="A25" s="9" t="s">
        <v>290</v>
      </c>
      <c r="B25" s="9" t="s">
        <v>290</v>
      </c>
    </row>
    <row r="26" spans="1:2" x14ac:dyDescent="0.35">
      <c r="A26" s="9" t="s">
        <v>290</v>
      </c>
      <c r="B26" s="9" t="s">
        <v>290</v>
      </c>
    </row>
    <row r="27" spans="1:2" x14ac:dyDescent="0.35">
      <c r="A27" s="9" t="s">
        <v>290</v>
      </c>
      <c r="B27" s="9" t="s">
        <v>290</v>
      </c>
    </row>
    <row r="28" spans="1:2" x14ac:dyDescent="0.35">
      <c r="A28" s="9" t="s">
        <v>290</v>
      </c>
      <c r="B28" s="9" t="s">
        <v>290</v>
      </c>
    </row>
    <row r="29" spans="1:2" x14ac:dyDescent="0.35">
      <c r="A29" s="9" t="s">
        <v>290</v>
      </c>
      <c r="B29" s="9" t="s">
        <v>290</v>
      </c>
    </row>
    <row r="30" spans="1:2" x14ac:dyDescent="0.35">
      <c r="A30" s="9" t="s">
        <v>290</v>
      </c>
      <c r="B30" s="9" t="s">
        <v>290</v>
      </c>
    </row>
    <row r="31" spans="1:2" x14ac:dyDescent="0.35">
      <c r="A31" s="9" t="s">
        <v>290</v>
      </c>
      <c r="B31" s="9" t="s">
        <v>290</v>
      </c>
    </row>
    <row r="32" spans="1:2" x14ac:dyDescent="0.35">
      <c r="A32" s="9" t="s">
        <v>290</v>
      </c>
      <c r="B32" s="9" t="s">
        <v>290</v>
      </c>
    </row>
    <row r="33" spans="1:2" x14ac:dyDescent="0.35">
      <c r="A33" s="9" t="s">
        <v>290</v>
      </c>
      <c r="B33" s="9" t="s">
        <v>290</v>
      </c>
    </row>
    <row r="34" spans="1:2" x14ac:dyDescent="0.35">
      <c r="A34" s="9" t="s">
        <v>290</v>
      </c>
      <c r="B34" s="9" t="s">
        <v>290</v>
      </c>
    </row>
    <row r="35" spans="1:2" x14ac:dyDescent="0.35">
      <c r="A35" s="9" t="s">
        <v>290</v>
      </c>
      <c r="B35" s="9" t="s">
        <v>290</v>
      </c>
    </row>
    <row r="36" spans="1:2" x14ac:dyDescent="0.35">
      <c r="A36" s="9" t="s">
        <v>290</v>
      </c>
      <c r="B36" s="9" t="s">
        <v>290</v>
      </c>
    </row>
    <row r="37" spans="1:2" x14ac:dyDescent="0.35">
      <c r="A37" s="9" t="s">
        <v>290</v>
      </c>
      <c r="B37" s="9" t="s">
        <v>290</v>
      </c>
    </row>
    <row r="38" spans="1:2" x14ac:dyDescent="0.35">
      <c r="A38" s="9" t="s">
        <v>290</v>
      </c>
      <c r="B38" s="9" t="s">
        <v>290</v>
      </c>
    </row>
    <row r="39" spans="1:2" x14ac:dyDescent="0.35">
      <c r="A39" s="9" t="s">
        <v>290</v>
      </c>
      <c r="B39" s="9" t="s">
        <v>290</v>
      </c>
    </row>
    <row r="40" spans="1:2" x14ac:dyDescent="0.35">
      <c r="A40" s="9" t="s">
        <v>290</v>
      </c>
      <c r="B40" s="9" t="s">
        <v>290</v>
      </c>
    </row>
    <row r="41" spans="1:2" x14ac:dyDescent="0.35">
      <c r="A41" s="9" t="s">
        <v>290</v>
      </c>
      <c r="B41" s="9" t="s">
        <v>290</v>
      </c>
    </row>
    <row r="42" spans="1:2" x14ac:dyDescent="0.35">
      <c r="A42" s="9" t="s">
        <v>290</v>
      </c>
      <c r="B42" s="9" t="s">
        <v>290</v>
      </c>
    </row>
    <row r="43" spans="1:2" x14ac:dyDescent="0.35">
      <c r="A43" s="9" t="s">
        <v>290</v>
      </c>
      <c r="B43" s="9" t="s">
        <v>290</v>
      </c>
    </row>
    <row r="44" spans="1:2" x14ac:dyDescent="0.35">
      <c r="A44" s="9" t="s">
        <v>290</v>
      </c>
      <c r="B44" s="9" t="s">
        <v>290</v>
      </c>
    </row>
    <row r="45" spans="1:2" x14ac:dyDescent="0.35">
      <c r="A45" s="9" t="s">
        <v>290</v>
      </c>
      <c r="B45" s="9" t="s">
        <v>290</v>
      </c>
    </row>
    <row r="46" spans="1:2" x14ac:dyDescent="0.35">
      <c r="A46" s="9" t="s">
        <v>290</v>
      </c>
      <c r="B46" s="9" t="s">
        <v>290</v>
      </c>
    </row>
    <row r="47" spans="1:2" x14ac:dyDescent="0.35">
      <c r="A47" s="9" t="s">
        <v>290</v>
      </c>
      <c r="B47" s="9" t="s">
        <v>290</v>
      </c>
    </row>
    <row r="48" spans="1:2" x14ac:dyDescent="0.35">
      <c r="A48" s="9" t="s">
        <v>290</v>
      </c>
      <c r="B48" s="9" t="s">
        <v>290</v>
      </c>
    </row>
    <row r="49" spans="1:2" x14ac:dyDescent="0.35">
      <c r="A49" s="9" t="s">
        <v>290</v>
      </c>
      <c r="B49" s="9" t="s">
        <v>290</v>
      </c>
    </row>
    <row r="50" spans="1:2" x14ac:dyDescent="0.35">
      <c r="A50" s="9" t="s">
        <v>290</v>
      </c>
      <c r="B50" s="9" t="s">
        <v>290</v>
      </c>
    </row>
    <row r="51" spans="1:2" x14ac:dyDescent="0.35">
      <c r="A51" s="9" t="s">
        <v>290</v>
      </c>
      <c r="B51" s="9" t="s">
        <v>290</v>
      </c>
    </row>
    <row r="52" spans="1:2" x14ac:dyDescent="0.35">
      <c r="A52" s="9" t="s">
        <v>290</v>
      </c>
      <c r="B52" s="9" t="s">
        <v>290</v>
      </c>
    </row>
    <row r="53" spans="1:2" x14ac:dyDescent="0.35">
      <c r="A53" s="9" t="s">
        <v>290</v>
      </c>
      <c r="B53" s="9" t="s">
        <v>290</v>
      </c>
    </row>
    <row r="54" spans="1:2" x14ac:dyDescent="0.35">
      <c r="A54" s="9" t="s">
        <v>290</v>
      </c>
      <c r="B54" s="9" t="s">
        <v>290</v>
      </c>
    </row>
    <row r="55" spans="1:2" x14ac:dyDescent="0.35">
      <c r="A55" s="9" t="s">
        <v>290</v>
      </c>
      <c r="B55" s="9" t="s">
        <v>290</v>
      </c>
    </row>
    <row r="56" spans="1:2" x14ac:dyDescent="0.35">
      <c r="A56" s="9" t="s">
        <v>290</v>
      </c>
      <c r="B56" s="9" t="s">
        <v>290</v>
      </c>
    </row>
    <row r="57" spans="1:2" x14ac:dyDescent="0.35">
      <c r="A57" s="9" t="s">
        <v>290</v>
      </c>
      <c r="B57" s="9" t="s">
        <v>290</v>
      </c>
    </row>
    <row r="58" spans="1:2" x14ac:dyDescent="0.35">
      <c r="A58" s="9" t="s">
        <v>290</v>
      </c>
      <c r="B58" s="9" t="s">
        <v>290</v>
      </c>
    </row>
    <row r="59" spans="1:2" x14ac:dyDescent="0.35">
      <c r="A59" s="9" t="s">
        <v>290</v>
      </c>
      <c r="B59" s="9" t="s">
        <v>290</v>
      </c>
    </row>
    <row r="60" spans="1:2" x14ac:dyDescent="0.35">
      <c r="A60" s="9" t="s">
        <v>290</v>
      </c>
      <c r="B60" s="9" t="s">
        <v>290</v>
      </c>
    </row>
    <row r="61" spans="1:2" x14ac:dyDescent="0.35">
      <c r="A61" s="9" t="s">
        <v>290</v>
      </c>
      <c r="B61" s="9" t="s">
        <v>290</v>
      </c>
    </row>
    <row r="62" spans="1:2" x14ac:dyDescent="0.35">
      <c r="A62" s="9" t="s">
        <v>290</v>
      </c>
      <c r="B62" s="9" t="s">
        <v>290</v>
      </c>
    </row>
    <row r="63" spans="1:2" x14ac:dyDescent="0.35">
      <c r="A63" s="9" t="s">
        <v>290</v>
      </c>
      <c r="B63" s="9" t="s">
        <v>290</v>
      </c>
    </row>
    <row r="64" spans="1:2" x14ac:dyDescent="0.35">
      <c r="A64" s="9" t="s">
        <v>290</v>
      </c>
      <c r="B64" s="9" t="s">
        <v>290</v>
      </c>
    </row>
    <row r="65" spans="1:2" x14ac:dyDescent="0.35">
      <c r="A65" s="9" t="s">
        <v>290</v>
      </c>
      <c r="B65" s="9" t="s">
        <v>290</v>
      </c>
    </row>
    <row r="66" spans="1:2" x14ac:dyDescent="0.35">
      <c r="A66" s="9" t="s">
        <v>290</v>
      </c>
      <c r="B66" s="9" t="s">
        <v>290</v>
      </c>
    </row>
    <row r="67" spans="1:2" x14ac:dyDescent="0.35">
      <c r="A67" s="9" t="s">
        <v>290</v>
      </c>
      <c r="B67" s="9" t="s">
        <v>290</v>
      </c>
    </row>
    <row r="68" spans="1:2" x14ac:dyDescent="0.35">
      <c r="A68" s="9" t="s">
        <v>290</v>
      </c>
      <c r="B68" s="9" t="s">
        <v>290</v>
      </c>
    </row>
    <row r="69" spans="1:2" x14ac:dyDescent="0.35">
      <c r="A69" s="9" t="s">
        <v>290</v>
      </c>
      <c r="B69" s="9" t="s">
        <v>290</v>
      </c>
    </row>
    <row r="70" spans="1:2" x14ac:dyDescent="0.35">
      <c r="A70" s="9" t="s">
        <v>290</v>
      </c>
      <c r="B70" s="9" t="s">
        <v>290</v>
      </c>
    </row>
    <row r="71" spans="1:2" x14ac:dyDescent="0.35">
      <c r="A71" s="9" t="s">
        <v>290</v>
      </c>
      <c r="B71" s="9" t="s">
        <v>290</v>
      </c>
    </row>
    <row r="72" spans="1:2" x14ac:dyDescent="0.35">
      <c r="A72" s="9" t="s">
        <v>290</v>
      </c>
      <c r="B72" s="9" t="s">
        <v>290</v>
      </c>
    </row>
    <row r="73" spans="1:2" x14ac:dyDescent="0.35">
      <c r="A73" s="9" t="s">
        <v>290</v>
      </c>
      <c r="B73" s="9" t="s">
        <v>290</v>
      </c>
    </row>
    <row r="74" spans="1:2" x14ac:dyDescent="0.35">
      <c r="A74" s="9" t="s">
        <v>290</v>
      </c>
      <c r="B74" s="9" t="s">
        <v>290</v>
      </c>
    </row>
    <row r="75" spans="1:2" x14ac:dyDescent="0.35">
      <c r="A75" s="9" t="s">
        <v>290</v>
      </c>
      <c r="B75" s="9" t="s">
        <v>290</v>
      </c>
    </row>
    <row r="76" spans="1:2" x14ac:dyDescent="0.35">
      <c r="A76" s="9" t="s">
        <v>290</v>
      </c>
      <c r="B76" s="9" t="s">
        <v>290</v>
      </c>
    </row>
    <row r="77" spans="1:2" x14ac:dyDescent="0.35">
      <c r="A77" s="9" t="s">
        <v>290</v>
      </c>
      <c r="B77" s="9" t="s">
        <v>290</v>
      </c>
    </row>
    <row r="78" spans="1:2" x14ac:dyDescent="0.35">
      <c r="A78" s="9" t="s">
        <v>290</v>
      </c>
      <c r="B78" s="9" t="s">
        <v>290</v>
      </c>
    </row>
    <row r="79" spans="1:2" x14ac:dyDescent="0.35">
      <c r="A79" s="9" t="s">
        <v>290</v>
      </c>
      <c r="B79" s="9" t="s">
        <v>290</v>
      </c>
    </row>
    <row r="80" spans="1:2" x14ac:dyDescent="0.35">
      <c r="A80" s="9" t="s">
        <v>290</v>
      </c>
      <c r="B80" s="9" t="s">
        <v>290</v>
      </c>
    </row>
    <row r="81" spans="1:2" x14ac:dyDescent="0.35">
      <c r="A81" s="9" t="s">
        <v>290</v>
      </c>
      <c r="B81" s="9" t="s">
        <v>290</v>
      </c>
    </row>
    <row r="82" spans="1:2" x14ac:dyDescent="0.35">
      <c r="A82" s="9" t="s">
        <v>290</v>
      </c>
      <c r="B82" s="9" t="s">
        <v>290</v>
      </c>
    </row>
    <row r="83" spans="1:2" x14ac:dyDescent="0.35">
      <c r="A83" s="9" t="s">
        <v>290</v>
      </c>
      <c r="B83" s="9" t="s">
        <v>290</v>
      </c>
    </row>
    <row r="84" spans="1:2" x14ac:dyDescent="0.35">
      <c r="A84" s="9" t="s">
        <v>290</v>
      </c>
      <c r="B84" s="9" t="s">
        <v>290</v>
      </c>
    </row>
    <row r="85" spans="1:2" x14ac:dyDescent="0.35">
      <c r="A85" s="9" t="s">
        <v>290</v>
      </c>
      <c r="B85" s="9" t="s">
        <v>290</v>
      </c>
    </row>
    <row r="86" spans="1:2" x14ac:dyDescent="0.35">
      <c r="A86" s="9" t="s">
        <v>290</v>
      </c>
      <c r="B86" s="9" t="s">
        <v>290</v>
      </c>
    </row>
    <row r="87" spans="1:2" x14ac:dyDescent="0.35">
      <c r="A87" s="9" t="s">
        <v>290</v>
      </c>
      <c r="B87" s="9" t="s">
        <v>290</v>
      </c>
    </row>
    <row r="88" spans="1:2" x14ac:dyDescent="0.35">
      <c r="A88" s="9" t="s">
        <v>290</v>
      </c>
      <c r="B88" s="9" t="s">
        <v>290</v>
      </c>
    </row>
    <row r="89" spans="1:2" x14ac:dyDescent="0.35">
      <c r="A89" s="9" t="s">
        <v>290</v>
      </c>
      <c r="B89" s="9" t="s">
        <v>290</v>
      </c>
    </row>
    <row r="90" spans="1:2" x14ac:dyDescent="0.35">
      <c r="A90" s="9" t="s">
        <v>290</v>
      </c>
      <c r="B90" s="9" t="s">
        <v>290</v>
      </c>
    </row>
    <row r="91" spans="1:2" x14ac:dyDescent="0.35">
      <c r="A91" s="9" t="s">
        <v>290</v>
      </c>
      <c r="B91" s="9" t="s">
        <v>290</v>
      </c>
    </row>
    <row r="92" spans="1:2" x14ac:dyDescent="0.35">
      <c r="A92" s="9" t="s">
        <v>290</v>
      </c>
      <c r="B92" s="9" t="s">
        <v>290</v>
      </c>
    </row>
    <row r="93" spans="1:2" x14ac:dyDescent="0.35">
      <c r="A93" s="9" t="s">
        <v>290</v>
      </c>
      <c r="B93" s="9" t="s">
        <v>290</v>
      </c>
    </row>
    <row r="94" spans="1:2" x14ac:dyDescent="0.35">
      <c r="A94" s="9" t="s">
        <v>290</v>
      </c>
      <c r="B94" s="9" t="s">
        <v>290</v>
      </c>
    </row>
    <row r="95" spans="1:2" x14ac:dyDescent="0.35">
      <c r="A95" s="9" t="s">
        <v>290</v>
      </c>
      <c r="B95" s="9" t="s">
        <v>290</v>
      </c>
    </row>
    <row r="96" spans="1:2" x14ac:dyDescent="0.35">
      <c r="A96" s="9" t="s">
        <v>290</v>
      </c>
      <c r="B96" s="9" t="s">
        <v>290</v>
      </c>
    </row>
    <row r="97" spans="1:2" x14ac:dyDescent="0.35">
      <c r="A97" s="9" t="s">
        <v>290</v>
      </c>
      <c r="B97" s="9" t="s">
        <v>290</v>
      </c>
    </row>
    <row r="98" spans="1:2" x14ac:dyDescent="0.35">
      <c r="A98" s="9" t="s">
        <v>290</v>
      </c>
      <c r="B98" s="9" t="s">
        <v>290</v>
      </c>
    </row>
    <row r="99" spans="1:2" x14ac:dyDescent="0.35">
      <c r="A99" s="9" t="s">
        <v>290</v>
      </c>
      <c r="B99" s="9" t="s">
        <v>290</v>
      </c>
    </row>
    <row r="100" spans="1:2" x14ac:dyDescent="0.3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4.5" x14ac:dyDescent="0.35"/>
  <cols>
    <col min="1" max="1" width="10.26953125" bestFit="1" customWidth="1"/>
    <col min="2" max="2" width="15.1796875" bestFit="1" customWidth="1"/>
    <col min="3" max="54" width="9.1796875" style="229"/>
  </cols>
  <sheetData>
    <row r="1" spans="1:54" x14ac:dyDescent="0.3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3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3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3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3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35">
      <c r="A6" s="9"/>
      <c r="B6" s="9"/>
      <c r="C6" s="230"/>
      <c r="D6" s="230"/>
      <c r="E6" s="230"/>
      <c r="F6" s="230"/>
      <c r="G6" s="230"/>
      <c r="H6" s="230"/>
      <c r="I6" s="230"/>
      <c r="J6" s="230"/>
      <c r="K6" s="230"/>
      <c r="L6" s="230"/>
      <c r="M6" s="230"/>
      <c r="N6" s="230"/>
    </row>
    <row r="7" spans="1:54" x14ac:dyDescent="0.35">
      <c r="A7" s="9"/>
      <c r="B7" s="9"/>
      <c r="C7" s="230"/>
      <c r="D7" s="230"/>
      <c r="E7" s="230"/>
      <c r="F7" s="230"/>
      <c r="G7" s="230"/>
      <c r="H7" s="230"/>
      <c r="I7" s="230"/>
      <c r="J7" s="230"/>
      <c r="K7" s="230"/>
      <c r="L7" s="230"/>
      <c r="M7" s="230"/>
      <c r="N7" s="230"/>
    </row>
    <row r="8" spans="1:54" x14ac:dyDescent="0.35">
      <c r="A8" s="9"/>
      <c r="B8" s="9"/>
      <c r="C8" s="230"/>
      <c r="D8" s="230"/>
      <c r="E8" s="230"/>
      <c r="F8" s="230"/>
      <c r="G8" s="230"/>
      <c r="H8" s="230"/>
      <c r="I8" s="230"/>
      <c r="J8" s="230"/>
      <c r="K8" s="230"/>
      <c r="L8" s="230"/>
      <c r="M8" s="230"/>
      <c r="N8" s="230"/>
    </row>
    <row r="9" spans="1:54" x14ac:dyDescent="0.35">
      <c r="A9" s="9"/>
      <c r="B9" s="9"/>
      <c r="C9" s="230"/>
      <c r="D9" s="230"/>
      <c r="E9" s="230"/>
      <c r="F9" s="230"/>
      <c r="G9" s="230"/>
      <c r="H9" s="230"/>
      <c r="I9" s="230"/>
      <c r="J9" s="230"/>
      <c r="K9" s="230"/>
      <c r="L9" s="230"/>
      <c r="M9" s="230"/>
      <c r="N9" s="230"/>
    </row>
    <row r="10" spans="1:54" x14ac:dyDescent="0.35">
      <c r="A10" s="9"/>
      <c r="B10" s="9"/>
      <c r="C10" s="230"/>
      <c r="D10" s="230"/>
      <c r="E10" s="230"/>
      <c r="F10" s="230"/>
      <c r="G10" s="230"/>
      <c r="H10" s="230"/>
      <c r="I10" s="230"/>
      <c r="J10" s="230"/>
      <c r="K10" s="230"/>
      <c r="L10" s="230"/>
      <c r="M10" s="230"/>
      <c r="N10" s="230"/>
    </row>
    <row r="11" spans="1:54" x14ac:dyDescent="0.35">
      <c r="A11" s="9"/>
      <c r="B11" s="9"/>
      <c r="C11" s="230"/>
      <c r="D11" s="230"/>
      <c r="E11" s="230"/>
      <c r="F11" s="230"/>
      <c r="G11" s="230"/>
      <c r="H11" s="230"/>
      <c r="I11" s="230"/>
      <c r="J11" s="230"/>
      <c r="K11" s="230"/>
      <c r="L11" s="230"/>
      <c r="M11" s="230"/>
      <c r="N11" s="230"/>
    </row>
    <row r="12" spans="1:54" x14ac:dyDescent="0.35">
      <c r="A12" s="9"/>
      <c r="B12" s="9"/>
      <c r="C12" s="230"/>
      <c r="D12" s="230"/>
      <c r="E12" s="230"/>
      <c r="F12" s="230"/>
      <c r="G12" s="230"/>
      <c r="H12" s="230"/>
      <c r="I12" s="230"/>
      <c r="J12" s="230"/>
      <c r="K12" s="230"/>
      <c r="L12" s="230"/>
      <c r="M12" s="230"/>
      <c r="N12" s="230"/>
    </row>
    <row r="13" spans="1:54" x14ac:dyDescent="0.35">
      <c r="A13" s="9" t="s">
        <v>290</v>
      </c>
      <c r="B13" s="9" t="s">
        <v>290</v>
      </c>
      <c r="C13" s="230"/>
      <c r="D13" s="230"/>
      <c r="E13" s="230"/>
      <c r="F13" s="230"/>
      <c r="G13" s="230"/>
      <c r="H13" s="230"/>
      <c r="I13" s="230"/>
      <c r="J13" s="230"/>
      <c r="K13" s="230"/>
      <c r="L13" s="230"/>
      <c r="M13" s="230"/>
      <c r="N13" s="230"/>
    </row>
    <row r="14" spans="1:54" x14ac:dyDescent="0.35">
      <c r="A14" s="9" t="s">
        <v>290</v>
      </c>
      <c r="B14" s="9" t="s">
        <v>290</v>
      </c>
      <c r="C14" s="230"/>
      <c r="D14" s="230"/>
      <c r="E14" s="230"/>
      <c r="F14" s="230"/>
      <c r="G14" s="230"/>
      <c r="H14" s="230"/>
      <c r="I14" s="230"/>
      <c r="J14" s="230"/>
      <c r="K14" s="230"/>
      <c r="L14" s="230"/>
      <c r="M14" s="230"/>
      <c r="N14" s="230"/>
    </row>
    <row r="15" spans="1:54" x14ac:dyDescent="0.35">
      <c r="A15" s="9" t="s">
        <v>290</v>
      </c>
      <c r="B15" s="9" t="s">
        <v>290</v>
      </c>
      <c r="C15" s="230"/>
      <c r="D15" s="230"/>
      <c r="E15" s="230"/>
      <c r="F15" s="230"/>
      <c r="G15" s="230"/>
      <c r="H15" s="230"/>
      <c r="I15" s="230"/>
      <c r="J15" s="230"/>
      <c r="K15" s="230"/>
      <c r="L15" s="230"/>
      <c r="M15" s="230"/>
      <c r="N15" s="230"/>
    </row>
    <row r="16" spans="1:54" x14ac:dyDescent="0.35">
      <c r="A16" s="9" t="s">
        <v>290</v>
      </c>
      <c r="B16" s="9" t="s">
        <v>290</v>
      </c>
      <c r="C16" s="230"/>
      <c r="D16" s="230"/>
      <c r="E16" s="230"/>
      <c r="F16" s="230"/>
      <c r="G16" s="230"/>
      <c r="H16" s="230"/>
      <c r="I16" s="230"/>
      <c r="J16" s="230"/>
      <c r="K16" s="230"/>
      <c r="L16" s="230"/>
      <c r="M16" s="230"/>
      <c r="N16" s="230"/>
    </row>
    <row r="17" spans="1:14" x14ac:dyDescent="0.35">
      <c r="A17" s="9" t="s">
        <v>290</v>
      </c>
      <c r="B17" s="9" t="s">
        <v>290</v>
      </c>
      <c r="C17" s="230"/>
      <c r="D17" s="230"/>
      <c r="E17" s="230"/>
      <c r="F17" s="230"/>
      <c r="G17" s="230"/>
      <c r="H17" s="230"/>
      <c r="I17" s="230"/>
      <c r="J17" s="230"/>
      <c r="K17" s="230"/>
      <c r="L17" s="230"/>
      <c r="M17" s="230"/>
      <c r="N17" s="230"/>
    </row>
    <row r="18" spans="1:14" x14ac:dyDescent="0.35">
      <c r="A18" s="9" t="s">
        <v>290</v>
      </c>
      <c r="B18" s="9" t="s">
        <v>290</v>
      </c>
      <c r="C18" s="230"/>
      <c r="D18" s="230"/>
      <c r="E18" s="230"/>
      <c r="F18" s="230"/>
      <c r="G18" s="230"/>
      <c r="H18" s="230"/>
      <c r="I18" s="230"/>
      <c r="J18" s="230"/>
      <c r="K18" s="230"/>
      <c r="L18" s="230"/>
      <c r="M18" s="230"/>
      <c r="N18" s="230"/>
    </row>
    <row r="19" spans="1:14" x14ac:dyDescent="0.35">
      <c r="A19" s="9" t="s">
        <v>290</v>
      </c>
      <c r="B19" s="9" t="s">
        <v>290</v>
      </c>
      <c r="C19" s="230"/>
      <c r="D19" s="230"/>
      <c r="E19" s="230"/>
      <c r="F19" s="230"/>
      <c r="G19" s="230"/>
      <c r="H19" s="230"/>
      <c r="I19" s="230"/>
      <c r="J19" s="230"/>
      <c r="K19" s="230"/>
      <c r="L19" s="230"/>
      <c r="M19" s="230"/>
      <c r="N19" s="230"/>
    </row>
    <row r="20" spans="1:14" x14ac:dyDescent="0.35">
      <c r="A20" s="9" t="s">
        <v>290</v>
      </c>
      <c r="B20" s="9" t="s">
        <v>290</v>
      </c>
      <c r="C20" s="230"/>
      <c r="D20" s="230"/>
      <c r="E20" s="230"/>
      <c r="F20" s="230"/>
      <c r="G20" s="230"/>
      <c r="H20" s="230"/>
      <c r="I20" s="230"/>
      <c r="J20" s="230"/>
      <c r="K20" s="230"/>
      <c r="L20" s="230"/>
      <c r="M20" s="230"/>
      <c r="N20" s="230"/>
    </row>
    <row r="21" spans="1:14" x14ac:dyDescent="0.35">
      <c r="A21" s="9" t="s">
        <v>290</v>
      </c>
      <c r="B21" s="9" t="s">
        <v>290</v>
      </c>
      <c r="C21" s="230"/>
      <c r="D21" s="230"/>
      <c r="E21" s="230"/>
      <c r="F21" s="230"/>
      <c r="G21" s="230"/>
      <c r="H21" s="230"/>
      <c r="I21" s="230"/>
      <c r="J21" s="230"/>
      <c r="K21" s="230"/>
      <c r="L21" s="230"/>
      <c r="M21" s="230"/>
      <c r="N21" s="230"/>
    </row>
    <row r="22" spans="1:14" x14ac:dyDescent="0.35">
      <c r="A22" s="9" t="s">
        <v>290</v>
      </c>
      <c r="B22" s="9" t="s">
        <v>290</v>
      </c>
      <c r="C22" s="230"/>
      <c r="D22" s="230"/>
      <c r="E22" s="230"/>
      <c r="F22" s="230"/>
      <c r="G22" s="230"/>
      <c r="H22" s="230"/>
      <c r="I22" s="230"/>
      <c r="J22" s="230"/>
      <c r="K22" s="230"/>
      <c r="L22" s="230"/>
      <c r="M22" s="230"/>
      <c r="N22" s="230"/>
    </row>
    <row r="23" spans="1:14" x14ac:dyDescent="0.35">
      <c r="A23" s="9" t="s">
        <v>290</v>
      </c>
      <c r="B23" s="9" t="s">
        <v>290</v>
      </c>
      <c r="C23" s="230"/>
      <c r="D23" s="230"/>
      <c r="E23" s="230"/>
      <c r="F23" s="230"/>
      <c r="G23" s="230"/>
      <c r="H23" s="230"/>
      <c r="I23" s="230"/>
      <c r="J23" s="230"/>
      <c r="K23" s="230"/>
      <c r="L23" s="230"/>
      <c r="M23" s="230"/>
      <c r="N23" s="230"/>
    </row>
    <row r="24" spans="1:14" x14ac:dyDescent="0.35">
      <c r="A24" s="9" t="s">
        <v>290</v>
      </c>
      <c r="B24" s="9" t="s">
        <v>290</v>
      </c>
      <c r="C24" s="230"/>
      <c r="D24" s="230"/>
      <c r="E24" s="230"/>
      <c r="F24" s="230"/>
      <c r="G24" s="230"/>
      <c r="H24" s="230"/>
      <c r="I24" s="230"/>
      <c r="J24" s="230"/>
      <c r="K24" s="230"/>
      <c r="L24" s="230"/>
      <c r="M24" s="230"/>
      <c r="N24" s="230"/>
    </row>
    <row r="25" spans="1:14" x14ac:dyDescent="0.35">
      <c r="A25" s="9" t="s">
        <v>290</v>
      </c>
      <c r="B25" s="9" t="s">
        <v>290</v>
      </c>
      <c r="C25" s="230"/>
      <c r="D25" s="230"/>
      <c r="E25" s="230"/>
      <c r="F25" s="230"/>
      <c r="G25" s="230"/>
      <c r="H25" s="230"/>
      <c r="I25" s="230"/>
      <c r="J25" s="230"/>
      <c r="K25" s="230"/>
      <c r="L25" s="230"/>
      <c r="M25" s="230"/>
      <c r="N25" s="230"/>
    </row>
    <row r="26" spans="1:14" x14ac:dyDescent="0.35">
      <c r="A26" s="9" t="s">
        <v>290</v>
      </c>
      <c r="B26" s="9" t="s">
        <v>290</v>
      </c>
      <c r="C26" s="230"/>
      <c r="D26" s="230"/>
      <c r="E26" s="230"/>
      <c r="F26" s="230"/>
      <c r="G26" s="230"/>
      <c r="H26" s="230"/>
      <c r="I26" s="230"/>
      <c r="J26" s="230"/>
      <c r="K26" s="230"/>
      <c r="L26" s="230"/>
      <c r="M26" s="230"/>
      <c r="N26" s="230"/>
    </row>
    <row r="27" spans="1:14" x14ac:dyDescent="0.35">
      <c r="A27" s="9" t="s">
        <v>290</v>
      </c>
      <c r="B27" s="9" t="s">
        <v>290</v>
      </c>
      <c r="C27" s="230"/>
      <c r="D27" s="230"/>
      <c r="E27" s="230"/>
      <c r="F27" s="230"/>
      <c r="G27" s="230"/>
      <c r="H27" s="230"/>
      <c r="I27" s="230"/>
      <c r="J27" s="230"/>
      <c r="K27" s="230"/>
      <c r="L27" s="230"/>
      <c r="M27" s="230"/>
      <c r="N27" s="230"/>
    </row>
    <row r="28" spans="1:14" x14ac:dyDescent="0.35">
      <c r="A28" s="9" t="s">
        <v>290</v>
      </c>
      <c r="B28" s="9" t="s">
        <v>290</v>
      </c>
      <c r="C28" s="230"/>
      <c r="D28" s="230"/>
      <c r="E28" s="230"/>
      <c r="F28" s="230"/>
      <c r="G28" s="230"/>
      <c r="H28" s="230"/>
      <c r="I28" s="230"/>
      <c r="J28" s="230"/>
      <c r="K28" s="230"/>
      <c r="L28" s="230"/>
      <c r="M28" s="230"/>
      <c r="N28" s="230"/>
    </row>
    <row r="29" spans="1:14" x14ac:dyDescent="0.35">
      <c r="A29" s="9" t="s">
        <v>290</v>
      </c>
      <c r="B29" s="9" t="s">
        <v>290</v>
      </c>
      <c r="C29" s="230"/>
      <c r="D29" s="230"/>
      <c r="E29" s="230"/>
      <c r="F29" s="230"/>
      <c r="G29" s="230"/>
      <c r="H29" s="230"/>
      <c r="I29" s="230"/>
      <c r="J29" s="230"/>
      <c r="K29" s="230"/>
      <c r="L29" s="230"/>
      <c r="M29" s="230"/>
      <c r="N29" s="230"/>
    </row>
    <row r="30" spans="1:14" x14ac:dyDescent="0.35">
      <c r="A30" s="9" t="s">
        <v>290</v>
      </c>
      <c r="B30" s="9" t="s">
        <v>290</v>
      </c>
      <c r="C30" s="230"/>
      <c r="D30" s="230"/>
      <c r="E30" s="230"/>
      <c r="F30" s="230"/>
      <c r="G30" s="230"/>
      <c r="H30" s="230"/>
      <c r="I30" s="230"/>
      <c r="J30" s="230"/>
      <c r="K30" s="230"/>
      <c r="L30" s="230"/>
      <c r="M30" s="230"/>
      <c r="N30" s="230"/>
    </row>
    <row r="31" spans="1:14" x14ac:dyDescent="0.35">
      <c r="A31" s="9" t="s">
        <v>290</v>
      </c>
      <c r="B31" s="9" t="s">
        <v>290</v>
      </c>
      <c r="C31" s="230"/>
      <c r="D31" s="230"/>
      <c r="E31" s="230"/>
      <c r="F31" s="230"/>
      <c r="G31" s="230"/>
      <c r="H31" s="230"/>
      <c r="I31" s="230"/>
      <c r="J31" s="230"/>
      <c r="K31" s="230"/>
      <c r="L31" s="230"/>
      <c r="M31" s="230"/>
      <c r="N31" s="230"/>
    </row>
    <row r="32" spans="1:14" x14ac:dyDescent="0.35">
      <c r="A32" s="9" t="s">
        <v>290</v>
      </c>
      <c r="B32" s="9" t="s">
        <v>290</v>
      </c>
      <c r="C32" s="230"/>
      <c r="D32" s="230"/>
      <c r="E32" s="230"/>
      <c r="F32" s="230"/>
      <c r="G32" s="230"/>
      <c r="H32" s="230"/>
      <c r="I32" s="230"/>
      <c r="J32" s="230"/>
      <c r="K32" s="230"/>
      <c r="L32" s="230"/>
      <c r="M32" s="230"/>
      <c r="N32" s="230"/>
    </row>
    <row r="33" spans="1:14" x14ac:dyDescent="0.35">
      <c r="A33" s="9" t="s">
        <v>290</v>
      </c>
      <c r="B33" s="9" t="s">
        <v>290</v>
      </c>
      <c r="C33" s="230"/>
      <c r="D33" s="230"/>
      <c r="E33" s="230"/>
      <c r="F33" s="230"/>
      <c r="G33" s="230"/>
      <c r="H33" s="230"/>
      <c r="I33" s="230"/>
      <c r="J33" s="230"/>
      <c r="K33" s="230"/>
      <c r="L33" s="230"/>
      <c r="M33" s="230"/>
      <c r="N33" s="230"/>
    </row>
    <row r="34" spans="1:14" x14ac:dyDescent="0.35">
      <c r="A34" s="9" t="s">
        <v>290</v>
      </c>
      <c r="B34" s="9" t="s">
        <v>290</v>
      </c>
      <c r="C34" s="230"/>
      <c r="D34" s="230"/>
      <c r="E34" s="230"/>
      <c r="F34" s="230"/>
      <c r="G34" s="230"/>
      <c r="H34" s="230"/>
      <c r="I34" s="230"/>
      <c r="J34" s="230"/>
      <c r="K34" s="230"/>
      <c r="L34" s="230"/>
      <c r="M34" s="230"/>
      <c r="N34" s="230"/>
    </row>
    <row r="35" spans="1:14" x14ac:dyDescent="0.35">
      <c r="A35" s="9" t="s">
        <v>290</v>
      </c>
      <c r="B35" s="9" t="s">
        <v>290</v>
      </c>
      <c r="C35" s="230"/>
      <c r="D35" s="230"/>
      <c r="E35" s="230"/>
      <c r="F35" s="230"/>
      <c r="G35" s="230"/>
      <c r="H35" s="230"/>
      <c r="I35" s="230"/>
      <c r="J35" s="230"/>
      <c r="K35" s="230"/>
      <c r="L35" s="230"/>
      <c r="M35" s="230"/>
      <c r="N35" s="230"/>
    </row>
    <row r="36" spans="1:14" x14ac:dyDescent="0.35">
      <c r="A36" s="9" t="s">
        <v>290</v>
      </c>
      <c r="B36" s="9" t="s">
        <v>290</v>
      </c>
      <c r="C36" s="230"/>
      <c r="D36" s="230"/>
      <c r="E36" s="230"/>
      <c r="F36" s="230"/>
      <c r="G36" s="230"/>
      <c r="H36" s="230"/>
      <c r="I36" s="230"/>
      <c r="J36" s="230"/>
      <c r="K36" s="230"/>
      <c r="L36" s="230"/>
      <c r="M36" s="230"/>
      <c r="N36" s="230"/>
    </row>
    <row r="37" spans="1:14" x14ac:dyDescent="0.35">
      <c r="A37" s="9" t="s">
        <v>290</v>
      </c>
      <c r="B37" s="9" t="s">
        <v>290</v>
      </c>
      <c r="C37" s="230"/>
      <c r="D37" s="230"/>
      <c r="E37" s="230"/>
      <c r="F37" s="230"/>
      <c r="G37" s="230"/>
      <c r="H37" s="230"/>
      <c r="I37" s="230"/>
      <c r="J37" s="230"/>
      <c r="K37" s="230"/>
      <c r="L37" s="230"/>
      <c r="M37" s="230"/>
      <c r="N37" s="230"/>
    </row>
    <row r="38" spans="1:14" x14ac:dyDescent="0.35">
      <c r="A38" s="9" t="s">
        <v>290</v>
      </c>
      <c r="B38" s="9" t="s">
        <v>290</v>
      </c>
      <c r="C38" s="230"/>
      <c r="D38" s="230"/>
      <c r="E38" s="230"/>
      <c r="F38" s="230"/>
      <c r="G38" s="230"/>
      <c r="H38" s="230"/>
      <c r="I38" s="230"/>
      <c r="J38" s="230"/>
      <c r="K38" s="230"/>
      <c r="L38" s="230"/>
      <c r="M38" s="230"/>
      <c r="N38" s="230"/>
    </row>
    <row r="39" spans="1:14" x14ac:dyDescent="0.35">
      <c r="A39" s="9" t="s">
        <v>290</v>
      </c>
      <c r="B39" s="9" t="s">
        <v>290</v>
      </c>
      <c r="C39" s="230"/>
      <c r="D39" s="230"/>
      <c r="E39" s="230"/>
      <c r="F39" s="230"/>
      <c r="G39" s="230"/>
      <c r="H39" s="230"/>
      <c r="I39" s="230"/>
      <c r="J39" s="230"/>
      <c r="K39" s="230"/>
      <c r="L39" s="230"/>
      <c r="M39" s="230"/>
      <c r="N39" s="230"/>
    </row>
    <row r="40" spans="1:14" x14ac:dyDescent="0.35">
      <c r="A40" s="9" t="s">
        <v>290</v>
      </c>
      <c r="B40" s="9" t="s">
        <v>290</v>
      </c>
      <c r="C40" s="230"/>
      <c r="D40" s="230"/>
      <c r="E40" s="230"/>
      <c r="F40" s="230"/>
      <c r="G40" s="230"/>
      <c r="H40" s="230"/>
      <c r="I40" s="230"/>
      <c r="J40" s="230"/>
      <c r="K40" s="230"/>
      <c r="L40" s="230"/>
      <c r="M40" s="230"/>
      <c r="N40" s="230"/>
    </row>
    <row r="41" spans="1:14" x14ac:dyDescent="0.35">
      <c r="A41" s="9" t="s">
        <v>290</v>
      </c>
      <c r="B41" s="9" t="s">
        <v>290</v>
      </c>
      <c r="C41" s="230"/>
      <c r="D41" s="230"/>
      <c r="E41" s="230"/>
      <c r="F41" s="230"/>
      <c r="G41" s="230"/>
      <c r="H41" s="230"/>
      <c r="I41" s="230"/>
      <c r="J41" s="230"/>
      <c r="K41" s="230"/>
      <c r="L41" s="230"/>
      <c r="M41" s="230"/>
      <c r="N41" s="230"/>
    </row>
    <row r="42" spans="1:14" x14ac:dyDescent="0.35">
      <c r="A42" s="9" t="s">
        <v>290</v>
      </c>
      <c r="B42" s="9" t="s">
        <v>290</v>
      </c>
      <c r="C42" s="230"/>
      <c r="D42" s="230"/>
      <c r="E42" s="230"/>
      <c r="F42" s="230"/>
      <c r="G42" s="230"/>
      <c r="H42" s="230"/>
      <c r="I42" s="230"/>
      <c r="J42" s="230"/>
      <c r="K42" s="230"/>
      <c r="L42" s="230"/>
      <c r="M42" s="230"/>
      <c r="N42" s="230"/>
    </row>
    <row r="43" spans="1:14" x14ac:dyDescent="0.35">
      <c r="A43" s="9" t="s">
        <v>290</v>
      </c>
      <c r="B43" s="9" t="s">
        <v>290</v>
      </c>
      <c r="C43" s="230"/>
      <c r="D43" s="230"/>
      <c r="E43" s="230"/>
      <c r="F43" s="230"/>
      <c r="G43" s="230"/>
      <c r="H43" s="230"/>
      <c r="I43" s="230"/>
      <c r="J43" s="230"/>
      <c r="K43" s="230"/>
      <c r="L43" s="230"/>
      <c r="M43" s="230"/>
      <c r="N43" s="230"/>
    </row>
    <row r="44" spans="1:14" x14ac:dyDescent="0.35">
      <c r="A44" s="9" t="s">
        <v>290</v>
      </c>
      <c r="B44" s="9" t="s">
        <v>290</v>
      </c>
      <c r="C44" s="230"/>
      <c r="D44" s="230"/>
      <c r="E44" s="230"/>
      <c r="F44" s="230"/>
      <c r="G44" s="230"/>
      <c r="H44" s="230"/>
      <c r="I44" s="230"/>
      <c r="J44" s="230"/>
      <c r="K44" s="230"/>
      <c r="L44" s="230"/>
      <c r="M44" s="230"/>
      <c r="N44" s="230"/>
    </row>
    <row r="45" spans="1:14" x14ac:dyDescent="0.35">
      <c r="A45" s="9" t="s">
        <v>290</v>
      </c>
      <c r="B45" s="9" t="s">
        <v>290</v>
      </c>
      <c r="C45" s="230"/>
      <c r="D45" s="230"/>
      <c r="E45" s="230"/>
      <c r="F45" s="230"/>
      <c r="G45" s="230"/>
      <c r="H45" s="230"/>
      <c r="I45" s="230"/>
      <c r="J45" s="230"/>
      <c r="K45" s="230"/>
      <c r="L45" s="230"/>
      <c r="M45" s="230"/>
      <c r="N45" s="230"/>
    </row>
    <row r="46" spans="1:14" x14ac:dyDescent="0.35">
      <c r="A46" s="9" t="s">
        <v>290</v>
      </c>
      <c r="B46" s="9" t="s">
        <v>290</v>
      </c>
      <c r="C46" s="230"/>
      <c r="D46" s="230"/>
      <c r="E46" s="230"/>
      <c r="F46" s="230"/>
      <c r="G46" s="230"/>
      <c r="H46" s="230"/>
      <c r="I46" s="230"/>
      <c r="J46" s="230"/>
      <c r="K46" s="230"/>
      <c r="L46" s="230"/>
      <c r="M46" s="230"/>
      <c r="N46" s="230"/>
    </row>
    <row r="47" spans="1:14" x14ac:dyDescent="0.35">
      <c r="A47" s="9" t="s">
        <v>290</v>
      </c>
      <c r="B47" s="9" t="s">
        <v>290</v>
      </c>
      <c r="C47" s="230"/>
      <c r="D47" s="230"/>
      <c r="E47" s="230"/>
      <c r="F47" s="230"/>
      <c r="G47" s="230"/>
      <c r="H47" s="230"/>
      <c r="I47" s="230"/>
      <c r="J47" s="230"/>
      <c r="K47" s="230"/>
      <c r="L47" s="230"/>
      <c r="M47" s="230"/>
      <c r="N47" s="230"/>
    </row>
    <row r="48" spans="1:14" x14ac:dyDescent="0.35">
      <c r="A48" s="9" t="s">
        <v>290</v>
      </c>
      <c r="B48" s="9" t="s">
        <v>290</v>
      </c>
      <c r="C48" s="230"/>
      <c r="D48" s="230"/>
      <c r="E48" s="230"/>
      <c r="F48" s="230"/>
      <c r="G48" s="230"/>
      <c r="H48" s="230"/>
      <c r="I48" s="230"/>
      <c r="J48" s="230"/>
      <c r="K48" s="230"/>
      <c r="L48" s="230"/>
      <c r="M48" s="230"/>
      <c r="N48" s="230"/>
    </row>
    <row r="49" spans="1:14" x14ac:dyDescent="0.35">
      <c r="A49" s="9" t="s">
        <v>290</v>
      </c>
      <c r="B49" s="9" t="s">
        <v>290</v>
      </c>
      <c r="C49" s="230"/>
      <c r="D49" s="230"/>
      <c r="E49" s="230"/>
      <c r="F49" s="230"/>
      <c r="G49" s="230"/>
      <c r="H49" s="230"/>
      <c r="I49" s="230"/>
      <c r="J49" s="230"/>
      <c r="K49" s="230"/>
      <c r="L49" s="230"/>
      <c r="M49" s="230"/>
      <c r="N49" s="230"/>
    </row>
    <row r="50" spans="1:14" x14ac:dyDescent="0.35">
      <c r="A50" s="9" t="s">
        <v>290</v>
      </c>
      <c r="B50" s="9" t="s">
        <v>290</v>
      </c>
      <c r="C50" s="230"/>
      <c r="D50" s="230"/>
      <c r="E50" s="230"/>
      <c r="F50" s="230"/>
      <c r="G50" s="230"/>
      <c r="H50" s="230"/>
      <c r="I50" s="230"/>
      <c r="J50" s="230"/>
      <c r="K50" s="230"/>
      <c r="L50" s="230"/>
      <c r="M50" s="230"/>
      <c r="N50" s="230"/>
    </row>
    <row r="51" spans="1:14" x14ac:dyDescent="0.35">
      <c r="A51" s="9" t="s">
        <v>290</v>
      </c>
      <c r="B51" s="9" t="s">
        <v>290</v>
      </c>
      <c r="C51" s="230"/>
      <c r="D51" s="230"/>
      <c r="E51" s="230"/>
      <c r="F51" s="230"/>
      <c r="G51" s="230"/>
      <c r="H51" s="230"/>
      <c r="I51" s="230"/>
      <c r="J51" s="230"/>
      <c r="K51" s="230"/>
      <c r="L51" s="230"/>
      <c r="M51" s="230"/>
      <c r="N51" s="230"/>
    </row>
    <row r="52" spans="1:14" x14ac:dyDescent="0.35">
      <c r="A52" s="9" t="s">
        <v>290</v>
      </c>
      <c r="B52" s="9" t="s">
        <v>290</v>
      </c>
      <c r="C52" s="230"/>
      <c r="D52" s="230"/>
      <c r="E52" s="230"/>
      <c r="F52" s="230"/>
      <c r="G52" s="230"/>
      <c r="H52" s="230"/>
      <c r="I52" s="230"/>
      <c r="J52" s="230"/>
      <c r="K52" s="230"/>
      <c r="L52" s="230"/>
      <c r="M52" s="230"/>
      <c r="N52" s="230"/>
    </row>
    <row r="53" spans="1:14" x14ac:dyDescent="0.35">
      <c r="A53" s="9" t="s">
        <v>290</v>
      </c>
      <c r="B53" s="9" t="s">
        <v>290</v>
      </c>
      <c r="C53" s="230"/>
      <c r="D53" s="230"/>
      <c r="E53" s="230"/>
      <c r="F53" s="230"/>
      <c r="G53" s="230"/>
      <c r="H53" s="230"/>
      <c r="I53" s="230"/>
      <c r="J53" s="230"/>
      <c r="K53" s="230"/>
      <c r="L53" s="230"/>
      <c r="M53" s="230"/>
      <c r="N53" s="230"/>
    </row>
    <row r="54" spans="1:14" x14ac:dyDescent="0.35">
      <c r="A54" s="9" t="s">
        <v>290</v>
      </c>
      <c r="B54" s="9" t="s">
        <v>290</v>
      </c>
      <c r="C54" s="230"/>
      <c r="D54" s="230"/>
      <c r="E54" s="230"/>
      <c r="F54" s="230"/>
      <c r="G54" s="230"/>
      <c r="H54" s="230"/>
      <c r="I54" s="230"/>
      <c r="J54" s="230"/>
      <c r="K54" s="230"/>
      <c r="L54" s="230"/>
      <c r="M54" s="230"/>
      <c r="N54" s="230"/>
    </row>
    <row r="55" spans="1:14" x14ac:dyDescent="0.35">
      <c r="A55" s="9" t="s">
        <v>290</v>
      </c>
      <c r="B55" s="9" t="s">
        <v>290</v>
      </c>
      <c r="C55" s="230"/>
      <c r="D55" s="230"/>
      <c r="E55" s="230"/>
      <c r="F55" s="230"/>
      <c r="G55" s="230"/>
      <c r="H55" s="230"/>
      <c r="I55" s="230"/>
      <c r="J55" s="230"/>
      <c r="K55" s="230"/>
      <c r="L55" s="230"/>
      <c r="M55" s="230"/>
      <c r="N55" s="230"/>
    </row>
    <row r="56" spans="1:14" x14ac:dyDescent="0.35">
      <c r="A56" s="9" t="s">
        <v>290</v>
      </c>
      <c r="B56" s="9" t="s">
        <v>290</v>
      </c>
      <c r="C56" s="230"/>
      <c r="D56" s="230"/>
      <c r="E56" s="230"/>
      <c r="F56" s="230"/>
      <c r="G56" s="230"/>
      <c r="H56" s="230"/>
      <c r="I56" s="230"/>
      <c r="J56" s="230"/>
      <c r="K56" s="230"/>
      <c r="L56" s="230"/>
      <c r="M56" s="230"/>
      <c r="N56" s="230"/>
    </row>
    <row r="57" spans="1:14" x14ac:dyDescent="0.35">
      <c r="A57" s="9" t="s">
        <v>290</v>
      </c>
      <c r="B57" s="9" t="s">
        <v>290</v>
      </c>
      <c r="C57" s="230"/>
      <c r="D57" s="230"/>
      <c r="E57" s="230"/>
      <c r="F57" s="230"/>
      <c r="G57" s="230"/>
      <c r="H57" s="230"/>
      <c r="I57" s="230"/>
      <c r="J57" s="230"/>
      <c r="K57" s="230"/>
      <c r="L57" s="230"/>
      <c r="M57" s="230"/>
      <c r="N57" s="230"/>
    </row>
    <row r="58" spans="1:14" x14ac:dyDescent="0.35">
      <c r="A58" s="9" t="s">
        <v>290</v>
      </c>
      <c r="B58" s="9" t="s">
        <v>290</v>
      </c>
      <c r="C58" s="230"/>
      <c r="D58" s="230"/>
      <c r="E58" s="230"/>
      <c r="F58" s="230"/>
      <c r="G58" s="230"/>
      <c r="H58" s="230"/>
      <c r="I58" s="230"/>
      <c r="J58" s="230"/>
      <c r="K58" s="230"/>
      <c r="L58" s="230"/>
      <c r="M58" s="230"/>
      <c r="N58" s="230"/>
    </row>
    <row r="59" spans="1:14" x14ac:dyDescent="0.35">
      <c r="A59" s="9" t="s">
        <v>290</v>
      </c>
      <c r="B59" s="9" t="s">
        <v>290</v>
      </c>
      <c r="C59" s="230"/>
      <c r="D59" s="230"/>
      <c r="E59" s="230"/>
      <c r="F59" s="230"/>
      <c r="G59" s="230"/>
      <c r="H59" s="230"/>
      <c r="I59" s="230"/>
      <c r="J59" s="230"/>
      <c r="K59" s="230"/>
      <c r="L59" s="230"/>
      <c r="M59" s="230"/>
      <c r="N59" s="230"/>
    </row>
    <row r="60" spans="1:14" x14ac:dyDescent="0.35">
      <c r="A60" s="9" t="s">
        <v>290</v>
      </c>
      <c r="B60" s="9" t="s">
        <v>290</v>
      </c>
      <c r="C60" s="230"/>
      <c r="D60" s="230"/>
      <c r="E60" s="230"/>
      <c r="F60" s="230"/>
      <c r="G60" s="230"/>
      <c r="H60" s="230"/>
      <c r="I60" s="230"/>
      <c r="J60" s="230"/>
      <c r="K60" s="230"/>
      <c r="L60" s="230"/>
      <c r="M60" s="230"/>
      <c r="N60" s="230"/>
    </row>
    <row r="61" spans="1:14" x14ac:dyDescent="0.35">
      <c r="A61" s="9" t="s">
        <v>290</v>
      </c>
      <c r="B61" s="9" t="s">
        <v>290</v>
      </c>
      <c r="C61" s="230"/>
      <c r="D61" s="230"/>
      <c r="E61" s="230"/>
      <c r="F61" s="230"/>
      <c r="G61" s="230"/>
      <c r="H61" s="230"/>
      <c r="I61" s="230"/>
      <c r="J61" s="230"/>
      <c r="K61" s="230"/>
      <c r="L61" s="230"/>
      <c r="M61" s="230"/>
      <c r="N61" s="230"/>
    </row>
    <row r="62" spans="1:14" x14ac:dyDescent="0.35">
      <c r="A62" s="9" t="s">
        <v>290</v>
      </c>
      <c r="B62" s="9" t="s">
        <v>290</v>
      </c>
      <c r="C62" s="230"/>
      <c r="D62" s="230"/>
      <c r="E62" s="230"/>
      <c r="F62" s="230"/>
      <c r="G62" s="230"/>
      <c r="H62" s="230"/>
      <c r="I62" s="230"/>
      <c r="J62" s="230"/>
      <c r="K62" s="230"/>
      <c r="L62" s="230"/>
      <c r="M62" s="230"/>
      <c r="N62" s="230"/>
    </row>
    <row r="63" spans="1:14" x14ac:dyDescent="0.35">
      <c r="A63" s="9" t="s">
        <v>290</v>
      </c>
      <c r="B63" s="9" t="s">
        <v>290</v>
      </c>
      <c r="C63" s="230"/>
      <c r="D63" s="230"/>
      <c r="E63" s="230"/>
      <c r="F63" s="230"/>
      <c r="G63" s="230"/>
      <c r="H63" s="230"/>
      <c r="I63" s="230"/>
      <c r="J63" s="230"/>
      <c r="K63" s="230"/>
      <c r="L63" s="230"/>
      <c r="M63" s="230"/>
      <c r="N63" s="230"/>
    </row>
    <row r="64" spans="1:14" x14ac:dyDescent="0.35">
      <c r="A64" s="9" t="s">
        <v>290</v>
      </c>
      <c r="B64" s="9" t="s">
        <v>290</v>
      </c>
      <c r="C64" s="230"/>
      <c r="D64" s="230"/>
      <c r="E64" s="230"/>
      <c r="F64" s="230"/>
      <c r="G64" s="230"/>
      <c r="H64" s="230"/>
      <c r="I64" s="230"/>
      <c r="J64" s="230"/>
      <c r="K64" s="230"/>
      <c r="L64" s="230"/>
      <c r="M64" s="230"/>
      <c r="N64" s="230"/>
    </row>
    <row r="65" spans="1:14" x14ac:dyDescent="0.35">
      <c r="A65" s="9" t="s">
        <v>290</v>
      </c>
      <c r="B65" s="9" t="s">
        <v>290</v>
      </c>
      <c r="C65" s="230"/>
      <c r="D65" s="230"/>
      <c r="E65" s="230"/>
      <c r="F65" s="230"/>
      <c r="G65" s="230"/>
      <c r="H65" s="230"/>
      <c r="I65" s="230"/>
      <c r="J65" s="230"/>
      <c r="K65" s="230"/>
      <c r="L65" s="230"/>
      <c r="M65" s="230"/>
      <c r="N65" s="230"/>
    </row>
    <row r="66" spans="1:14" x14ac:dyDescent="0.35">
      <c r="A66" s="9" t="s">
        <v>290</v>
      </c>
      <c r="B66" s="9" t="s">
        <v>290</v>
      </c>
      <c r="C66" s="230"/>
      <c r="D66" s="230"/>
      <c r="E66" s="230"/>
      <c r="F66" s="230"/>
      <c r="G66" s="230"/>
      <c r="H66" s="230"/>
      <c r="I66" s="230"/>
      <c r="J66" s="230"/>
      <c r="K66" s="230"/>
      <c r="L66" s="230"/>
      <c r="M66" s="230"/>
      <c r="N66" s="230"/>
    </row>
    <row r="67" spans="1:14" x14ac:dyDescent="0.35">
      <c r="A67" s="9" t="s">
        <v>290</v>
      </c>
      <c r="B67" s="9" t="s">
        <v>290</v>
      </c>
      <c r="C67" s="230"/>
      <c r="D67" s="230"/>
      <c r="E67" s="230"/>
      <c r="F67" s="230"/>
      <c r="G67" s="230"/>
      <c r="H67" s="230"/>
      <c r="I67" s="230"/>
      <c r="J67" s="230"/>
      <c r="K67" s="230"/>
      <c r="L67" s="230"/>
      <c r="M67" s="230"/>
      <c r="N67" s="230"/>
    </row>
    <row r="68" spans="1:14" x14ac:dyDescent="0.35">
      <c r="A68" s="9" t="s">
        <v>290</v>
      </c>
      <c r="B68" s="9" t="s">
        <v>290</v>
      </c>
      <c r="C68" s="230"/>
      <c r="D68" s="230"/>
      <c r="E68" s="230"/>
      <c r="F68" s="230"/>
      <c r="G68" s="230"/>
      <c r="H68" s="230"/>
      <c r="I68" s="230"/>
      <c r="J68" s="230"/>
      <c r="K68" s="230"/>
      <c r="L68" s="230"/>
      <c r="M68" s="230"/>
      <c r="N68" s="230"/>
    </row>
    <row r="69" spans="1:14" x14ac:dyDescent="0.35">
      <c r="A69" s="9" t="s">
        <v>290</v>
      </c>
      <c r="B69" s="9" t="s">
        <v>290</v>
      </c>
      <c r="C69" s="230"/>
      <c r="D69" s="230"/>
      <c r="E69" s="230"/>
      <c r="F69" s="230"/>
      <c r="G69" s="230"/>
      <c r="H69" s="230"/>
      <c r="I69" s="230"/>
      <c r="J69" s="230"/>
      <c r="K69" s="230"/>
      <c r="L69" s="230"/>
      <c r="M69" s="230"/>
      <c r="N69" s="230"/>
    </row>
    <row r="70" spans="1:14" x14ac:dyDescent="0.35">
      <c r="A70" s="9" t="s">
        <v>290</v>
      </c>
      <c r="B70" s="9" t="s">
        <v>290</v>
      </c>
      <c r="C70" s="230"/>
      <c r="D70" s="230"/>
      <c r="E70" s="230"/>
      <c r="F70" s="230"/>
      <c r="G70" s="230"/>
      <c r="H70" s="230"/>
      <c r="I70" s="230"/>
      <c r="J70" s="230"/>
      <c r="K70" s="230"/>
      <c r="L70" s="230"/>
      <c r="M70" s="230"/>
      <c r="N70" s="230"/>
    </row>
    <row r="71" spans="1:14" x14ac:dyDescent="0.35">
      <c r="A71" s="9" t="s">
        <v>290</v>
      </c>
      <c r="B71" s="9" t="s">
        <v>290</v>
      </c>
      <c r="C71" s="230"/>
      <c r="D71" s="230"/>
      <c r="E71" s="230"/>
      <c r="F71" s="230"/>
      <c r="G71" s="230"/>
      <c r="H71" s="230"/>
      <c r="I71" s="230"/>
      <c r="J71" s="230"/>
      <c r="K71" s="230"/>
      <c r="L71" s="230"/>
      <c r="M71" s="230"/>
      <c r="N71" s="230"/>
    </row>
    <row r="72" spans="1:14" x14ac:dyDescent="0.35">
      <c r="A72" s="9" t="s">
        <v>290</v>
      </c>
      <c r="B72" s="9" t="s">
        <v>290</v>
      </c>
      <c r="C72" s="230"/>
      <c r="D72" s="230"/>
      <c r="E72" s="230"/>
      <c r="F72" s="230"/>
      <c r="G72" s="230"/>
      <c r="H72" s="230"/>
      <c r="I72" s="230"/>
      <c r="J72" s="230"/>
      <c r="K72" s="230"/>
      <c r="L72" s="230"/>
      <c r="M72" s="230"/>
      <c r="N72" s="230"/>
    </row>
    <row r="73" spans="1:14" x14ac:dyDescent="0.35">
      <c r="A73" s="9" t="s">
        <v>290</v>
      </c>
      <c r="B73" s="9" t="s">
        <v>290</v>
      </c>
      <c r="C73" s="230"/>
      <c r="D73" s="230"/>
      <c r="E73" s="230"/>
      <c r="F73" s="230"/>
      <c r="G73" s="230"/>
      <c r="H73" s="230"/>
      <c r="I73" s="230"/>
      <c r="J73" s="230"/>
      <c r="K73" s="230"/>
      <c r="L73" s="230"/>
      <c r="M73" s="230"/>
      <c r="N73" s="230"/>
    </row>
    <row r="74" spans="1:14" x14ac:dyDescent="0.35">
      <c r="A74" s="9" t="s">
        <v>290</v>
      </c>
      <c r="B74" s="9" t="s">
        <v>290</v>
      </c>
      <c r="C74" s="230"/>
      <c r="D74" s="230"/>
      <c r="E74" s="230"/>
      <c r="F74" s="230"/>
      <c r="G74" s="230"/>
      <c r="H74" s="230"/>
      <c r="I74" s="230"/>
      <c r="J74" s="230"/>
      <c r="K74" s="230"/>
      <c r="L74" s="230"/>
      <c r="M74" s="230"/>
      <c r="N74" s="230"/>
    </row>
    <row r="75" spans="1:14" x14ac:dyDescent="0.35">
      <c r="A75" s="9" t="s">
        <v>290</v>
      </c>
      <c r="B75" s="9" t="s">
        <v>290</v>
      </c>
      <c r="C75" s="230"/>
      <c r="D75" s="230"/>
      <c r="E75" s="230"/>
      <c r="F75" s="230"/>
      <c r="G75" s="230"/>
      <c r="H75" s="230"/>
      <c r="I75" s="230"/>
      <c r="J75" s="230"/>
      <c r="K75" s="230"/>
      <c r="L75" s="230"/>
      <c r="M75" s="230"/>
      <c r="N75" s="230"/>
    </row>
    <row r="76" spans="1:14" x14ac:dyDescent="0.35">
      <c r="A76" s="9" t="s">
        <v>290</v>
      </c>
      <c r="B76" s="9" t="s">
        <v>290</v>
      </c>
      <c r="C76" s="230"/>
      <c r="D76" s="230"/>
      <c r="E76" s="230"/>
      <c r="F76" s="230"/>
      <c r="G76" s="230"/>
      <c r="H76" s="230"/>
      <c r="I76" s="230"/>
      <c r="J76" s="230"/>
      <c r="K76" s="230"/>
      <c r="L76" s="230"/>
      <c r="M76" s="230"/>
      <c r="N76" s="230"/>
    </row>
    <row r="77" spans="1:14" x14ac:dyDescent="0.35">
      <c r="A77" s="9" t="s">
        <v>290</v>
      </c>
      <c r="B77" s="9" t="s">
        <v>290</v>
      </c>
      <c r="C77" s="230"/>
      <c r="D77" s="230"/>
      <c r="E77" s="230"/>
      <c r="F77" s="230"/>
      <c r="G77" s="230"/>
      <c r="H77" s="230"/>
      <c r="I77" s="230"/>
      <c r="J77" s="230"/>
      <c r="K77" s="230"/>
      <c r="L77" s="230"/>
      <c r="M77" s="230"/>
      <c r="N77" s="230"/>
    </row>
    <row r="78" spans="1:14" x14ac:dyDescent="0.35">
      <c r="A78" s="9" t="s">
        <v>290</v>
      </c>
      <c r="B78" s="9" t="s">
        <v>290</v>
      </c>
      <c r="C78" s="230"/>
      <c r="D78" s="230"/>
      <c r="E78" s="230"/>
      <c r="F78" s="230"/>
      <c r="G78" s="230"/>
      <c r="H78" s="230"/>
      <c r="I78" s="230"/>
      <c r="J78" s="230"/>
      <c r="K78" s="230"/>
      <c r="L78" s="230"/>
      <c r="M78" s="230"/>
      <c r="N78" s="230"/>
    </row>
    <row r="79" spans="1:14" x14ac:dyDescent="0.35">
      <c r="A79" s="9" t="s">
        <v>290</v>
      </c>
      <c r="B79" s="9" t="s">
        <v>290</v>
      </c>
      <c r="C79" s="230"/>
      <c r="D79" s="230"/>
      <c r="E79" s="230"/>
      <c r="F79" s="230"/>
      <c r="G79" s="230"/>
      <c r="H79" s="230"/>
      <c r="I79" s="230"/>
      <c r="J79" s="230"/>
      <c r="K79" s="230"/>
      <c r="L79" s="230"/>
      <c r="M79" s="230"/>
      <c r="N79" s="230"/>
    </row>
    <row r="80" spans="1:14" x14ac:dyDescent="0.35">
      <c r="A80" s="9" t="s">
        <v>290</v>
      </c>
      <c r="B80" s="9" t="s">
        <v>290</v>
      </c>
      <c r="C80" s="230"/>
      <c r="D80" s="230"/>
      <c r="E80" s="230"/>
      <c r="F80" s="230"/>
      <c r="G80" s="230"/>
      <c r="H80" s="230"/>
      <c r="I80" s="230"/>
      <c r="J80" s="230"/>
      <c r="K80" s="230"/>
      <c r="L80" s="230"/>
      <c r="M80" s="230"/>
      <c r="N80" s="230"/>
    </row>
    <row r="81" spans="1:14" x14ac:dyDescent="0.35">
      <c r="A81" s="9" t="s">
        <v>290</v>
      </c>
      <c r="B81" s="9" t="s">
        <v>290</v>
      </c>
      <c r="C81" s="230"/>
      <c r="D81" s="230"/>
      <c r="E81" s="230"/>
      <c r="F81" s="230"/>
      <c r="G81" s="230"/>
      <c r="H81" s="230"/>
      <c r="I81" s="230"/>
      <c r="J81" s="230"/>
      <c r="K81" s="230"/>
      <c r="L81" s="230"/>
      <c r="M81" s="230"/>
      <c r="N81" s="230"/>
    </row>
    <row r="82" spans="1:14" x14ac:dyDescent="0.35">
      <c r="A82" s="9" t="s">
        <v>290</v>
      </c>
      <c r="B82" s="9" t="s">
        <v>290</v>
      </c>
      <c r="C82" s="230"/>
      <c r="D82" s="230"/>
      <c r="E82" s="230"/>
      <c r="F82" s="230"/>
      <c r="G82" s="230"/>
      <c r="H82" s="230"/>
      <c r="I82" s="230"/>
      <c r="J82" s="230"/>
      <c r="K82" s="230"/>
      <c r="L82" s="230"/>
      <c r="M82" s="230"/>
      <c r="N82" s="230"/>
    </row>
    <row r="83" spans="1:14" x14ac:dyDescent="0.35">
      <c r="A83" s="9" t="s">
        <v>290</v>
      </c>
      <c r="B83" s="9" t="s">
        <v>290</v>
      </c>
      <c r="C83" s="230"/>
      <c r="D83" s="230"/>
      <c r="E83" s="230"/>
      <c r="F83" s="230"/>
      <c r="G83" s="230"/>
      <c r="H83" s="230"/>
      <c r="I83" s="230"/>
      <c r="J83" s="230"/>
      <c r="K83" s="230"/>
      <c r="L83" s="230"/>
      <c r="M83" s="230"/>
      <c r="N83" s="230"/>
    </row>
    <row r="84" spans="1:14" x14ac:dyDescent="0.35">
      <c r="A84" s="9" t="s">
        <v>290</v>
      </c>
      <c r="B84" s="9" t="s">
        <v>290</v>
      </c>
      <c r="C84" s="230"/>
      <c r="D84" s="230"/>
      <c r="E84" s="230"/>
      <c r="F84" s="230"/>
      <c r="G84" s="230"/>
      <c r="H84" s="230"/>
      <c r="I84" s="230"/>
      <c r="J84" s="230"/>
      <c r="K84" s="230"/>
      <c r="L84" s="230"/>
      <c r="M84" s="230"/>
      <c r="N84" s="230"/>
    </row>
    <row r="85" spans="1:14" x14ac:dyDescent="0.35">
      <c r="A85" s="9" t="s">
        <v>290</v>
      </c>
      <c r="B85" s="9" t="s">
        <v>290</v>
      </c>
      <c r="C85" s="230"/>
      <c r="D85" s="230"/>
      <c r="E85" s="230"/>
      <c r="F85" s="230"/>
      <c r="G85" s="230"/>
      <c r="H85" s="230"/>
      <c r="I85" s="230"/>
      <c r="J85" s="230"/>
      <c r="K85" s="230"/>
      <c r="L85" s="230"/>
      <c r="M85" s="230"/>
      <c r="N85" s="230"/>
    </row>
    <row r="86" spans="1:14" x14ac:dyDescent="0.35">
      <c r="A86" s="9" t="s">
        <v>290</v>
      </c>
      <c r="B86" s="9" t="s">
        <v>290</v>
      </c>
      <c r="C86" s="230"/>
      <c r="D86" s="230"/>
      <c r="E86" s="230"/>
      <c r="F86" s="230"/>
      <c r="G86" s="230"/>
      <c r="H86" s="230"/>
      <c r="I86" s="230"/>
      <c r="J86" s="230"/>
      <c r="K86" s="230"/>
      <c r="L86" s="230"/>
      <c r="M86" s="230"/>
      <c r="N86" s="230"/>
    </row>
    <row r="87" spans="1:14" x14ac:dyDescent="0.35">
      <c r="A87" s="9" t="s">
        <v>290</v>
      </c>
      <c r="B87" s="9" t="s">
        <v>290</v>
      </c>
      <c r="C87" s="230"/>
      <c r="D87" s="230"/>
      <c r="E87" s="230"/>
      <c r="F87" s="230"/>
      <c r="G87" s="230"/>
      <c r="H87" s="230"/>
      <c r="I87" s="230"/>
      <c r="J87" s="230"/>
      <c r="K87" s="230"/>
      <c r="L87" s="230"/>
      <c r="M87" s="230"/>
      <c r="N87" s="230"/>
    </row>
    <row r="88" spans="1:14" x14ac:dyDescent="0.35">
      <c r="A88" s="9" t="s">
        <v>290</v>
      </c>
      <c r="B88" s="9" t="s">
        <v>290</v>
      </c>
      <c r="C88" s="230"/>
      <c r="D88" s="230"/>
      <c r="E88" s="230"/>
      <c r="F88" s="230"/>
      <c r="G88" s="230"/>
      <c r="H88" s="230"/>
      <c r="I88" s="230"/>
      <c r="J88" s="230"/>
      <c r="K88" s="230"/>
      <c r="L88" s="230"/>
      <c r="M88" s="230"/>
      <c r="N88" s="230"/>
    </row>
    <row r="89" spans="1:14" x14ac:dyDescent="0.35">
      <c r="A89" s="9" t="s">
        <v>290</v>
      </c>
      <c r="B89" s="9" t="s">
        <v>290</v>
      </c>
      <c r="C89" s="230"/>
      <c r="D89" s="230"/>
      <c r="E89" s="230"/>
      <c r="F89" s="230"/>
      <c r="G89" s="230"/>
      <c r="H89" s="230"/>
      <c r="I89" s="230"/>
      <c r="J89" s="230"/>
      <c r="K89" s="230"/>
      <c r="L89" s="230"/>
      <c r="M89" s="230"/>
      <c r="N89" s="230"/>
    </row>
    <row r="90" spans="1:14" x14ac:dyDescent="0.35">
      <c r="A90" s="9" t="s">
        <v>290</v>
      </c>
      <c r="B90" s="9" t="s">
        <v>290</v>
      </c>
      <c r="C90" s="230"/>
      <c r="D90" s="230"/>
      <c r="E90" s="230"/>
      <c r="F90" s="230"/>
      <c r="G90" s="230"/>
      <c r="H90" s="230"/>
      <c r="I90" s="230"/>
      <c r="J90" s="230"/>
      <c r="K90" s="230"/>
      <c r="L90" s="230"/>
      <c r="M90" s="230"/>
      <c r="N90" s="230"/>
    </row>
    <row r="91" spans="1:14" x14ac:dyDescent="0.35">
      <c r="A91" s="9" t="s">
        <v>290</v>
      </c>
      <c r="B91" s="9" t="s">
        <v>290</v>
      </c>
      <c r="C91" s="230"/>
      <c r="D91" s="230"/>
      <c r="E91" s="230"/>
      <c r="F91" s="230"/>
      <c r="G91" s="230"/>
      <c r="H91" s="230"/>
      <c r="I91" s="230"/>
      <c r="J91" s="230"/>
      <c r="K91" s="230"/>
      <c r="L91" s="230"/>
      <c r="M91" s="230"/>
      <c r="N91" s="230"/>
    </row>
    <row r="92" spans="1:14" x14ac:dyDescent="0.35">
      <c r="A92" s="9" t="s">
        <v>290</v>
      </c>
      <c r="B92" s="9" t="s">
        <v>290</v>
      </c>
      <c r="C92" s="230"/>
      <c r="D92" s="230"/>
      <c r="E92" s="230"/>
      <c r="F92" s="230"/>
      <c r="G92" s="230"/>
      <c r="H92" s="230"/>
      <c r="I92" s="230"/>
      <c r="J92" s="230"/>
      <c r="K92" s="230"/>
      <c r="L92" s="230"/>
      <c r="M92" s="230"/>
      <c r="N92" s="230"/>
    </row>
    <row r="93" spans="1:14" x14ac:dyDescent="0.35">
      <c r="A93" s="9" t="s">
        <v>290</v>
      </c>
      <c r="B93" s="9" t="s">
        <v>290</v>
      </c>
      <c r="C93" s="230"/>
      <c r="D93" s="230"/>
      <c r="E93" s="230"/>
      <c r="F93" s="230"/>
      <c r="G93" s="230"/>
      <c r="H93" s="230"/>
      <c r="I93" s="230"/>
      <c r="J93" s="230"/>
      <c r="K93" s="230"/>
      <c r="L93" s="230"/>
      <c r="M93" s="230"/>
      <c r="N93" s="230"/>
    </row>
    <row r="94" spans="1:14" x14ac:dyDescent="0.35">
      <c r="A94" s="9" t="s">
        <v>290</v>
      </c>
      <c r="B94" s="9" t="s">
        <v>290</v>
      </c>
      <c r="C94" s="230"/>
      <c r="D94" s="230"/>
      <c r="E94" s="230"/>
      <c r="F94" s="230"/>
      <c r="G94" s="230"/>
      <c r="H94" s="230"/>
      <c r="I94" s="230"/>
      <c r="J94" s="230"/>
      <c r="K94" s="230"/>
      <c r="L94" s="230"/>
      <c r="M94" s="230"/>
      <c r="N94" s="230"/>
    </row>
    <row r="95" spans="1:14" x14ac:dyDescent="0.35">
      <c r="A95" s="9" t="s">
        <v>290</v>
      </c>
      <c r="B95" s="9" t="s">
        <v>290</v>
      </c>
      <c r="C95" s="230"/>
      <c r="D95" s="230"/>
      <c r="E95" s="230"/>
      <c r="F95" s="230"/>
      <c r="G95" s="230"/>
      <c r="H95" s="230"/>
      <c r="I95" s="230"/>
      <c r="J95" s="230"/>
      <c r="K95" s="230"/>
      <c r="L95" s="230"/>
      <c r="M95" s="230"/>
      <c r="N95" s="230"/>
    </row>
    <row r="96" spans="1:14" x14ac:dyDescent="0.35">
      <c r="A96" s="9" t="s">
        <v>290</v>
      </c>
      <c r="B96" s="9" t="s">
        <v>290</v>
      </c>
      <c r="C96" s="230"/>
      <c r="D96" s="230"/>
      <c r="E96" s="230"/>
      <c r="F96" s="230"/>
      <c r="G96" s="230"/>
      <c r="H96" s="230"/>
      <c r="I96" s="230"/>
      <c r="J96" s="230"/>
      <c r="K96" s="230"/>
      <c r="L96" s="230"/>
      <c r="M96" s="230"/>
      <c r="N96" s="230"/>
    </row>
    <row r="97" spans="1:14" x14ac:dyDescent="0.35">
      <c r="A97" s="9" t="s">
        <v>290</v>
      </c>
      <c r="B97" s="9" t="s">
        <v>290</v>
      </c>
      <c r="C97" s="230"/>
      <c r="D97" s="230"/>
      <c r="E97" s="230"/>
      <c r="F97" s="230"/>
      <c r="G97" s="230"/>
      <c r="H97" s="230"/>
      <c r="I97" s="230"/>
      <c r="J97" s="230"/>
      <c r="K97" s="230"/>
      <c r="L97" s="230"/>
      <c r="M97" s="230"/>
      <c r="N97" s="230"/>
    </row>
    <row r="98" spans="1:14" x14ac:dyDescent="0.35">
      <c r="A98" s="9" t="s">
        <v>290</v>
      </c>
      <c r="B98" s="9" t="s">
        <v>290</v>
      </c>
      <c r="C98" s="230"/>
      <c r="D98" s="230"/>
      <c r="E98" s="230"/>
      <c r="F98" s="230"/>
      <c r="G98" s="230"/>
      <c r="H98" s="230"/>
      <c r="I98" s="230"/>
      <c r="J98" s="230"/>
      <c r="K98" s="230"/>
      <c r="L98" s="230"/>
      <c r="M98" s="230"/>
      <c r="N98" s="230"/>
    </row>
    <row r="99" spans="1:14" x14ac:dyDescent="0.35">
      <c r="A99" s="9" t="s">
        <v>290</v>
      </c>
      <c r="B99" s="9" t="s">
        <v>290</v>
      </c>
      <c r="C99" s="230"/>
      <c r="D99" s="230"/>
      <c r="E99" s="230"/>
      <c r="F99" s="230"/>
      <c r="G99" s="230"/>
      <c r="H99" s="230"/>
      <c r="I99" s="230"/>
      <c r="J99" s="230"/>
      <c r="K99" s="230"/>
      <c r="L99" s="230"/>
      <c r="M99" s="230"/>
      <c r="N99" s="230"/>
    </row>
    <row r="100" spans="1:14" x14ac:dyDescent="0.35">
      <c r="A100" s="9" t="s">
        <v>290</v>
      </c>
      <c r="B100" s="9" t="s">
        <v>290</v>
      </c>
      <c r="C100" s="230"/>
      <c r="D100" s="230"/>
      <c r="E100" s="230"/>
      <c r="F100" s="230"/>
      <c r="G100" s="230"/>
      <c r="H100" s="230"/>
      <c r="I100" s="230"/>
      <c r="J100" s="230"/>
      <c r="K100" s="230"/>
      <c r="L100" s="230"/>
      <c r="M100" s="230"/>
      <c r="N100" s="230"/>
    </row>
    <row r="101" spans="1:14" x14ac:dyDescent="0.3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ColWidth="9.1796875" defaultRowHeight="12.5" x14ac:dyDescent="0.25"/>
  <cols>
    <col min="1" max="1" width="2.81640625" style="226" customWidth="1"/>
    <col min="2" max="2" width="16" style="227" customWidth="1"/>
    <col min="3" max="3" width="17.26953125" style="227" customWidth="1"/>
    <col min="4" max="33" width="13.7265625" style="227" customWidth="1"/>
    <col min="34" max="34" width="13.7265625" style="195" customWidth="1"/>
    <col min="35" max="35" width="15.1796875" style="195" customWidth="1"/>
    <col min="36" max="16384" width="9.1796875" style="195"/>
  </cols>
  <sheetData>
    <row r="1" spans="1:36" ht="45.75" customHeight="1" x14ac:dyDescent="0.25">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5">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5">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5">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5">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5">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5">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5">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5">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5">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5">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5">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5">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5">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5">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5">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5">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5">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5">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5">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5">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5">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5">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5">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5">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5">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5">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5">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5">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5">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5">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5">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5">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5">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5">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5">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5">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5">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5">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5">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5">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5">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5">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5">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5">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5">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5">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5">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5">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5">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5">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5">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5">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5">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5">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5">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5">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5">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5">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5">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5">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5">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444500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4.5" x14ac:dyDescent="0.35"/>
  <cols>
    <col min="1" max="1" width="10.26953125" bestFit="1" customWidth="1"/>
    <col min="2" max="2" width="15.54296875" bestFit="1" customWidth="1"/>
    <col min="3" max="3" width="16.1796875" customWidth="1"/>
    <col min="4" max="34" width="9.7265625" customWidth="1"/>
  </cols>
  <sheetData>
    <row r="1" spans="1:34" ht="15" customHeight="1" x14ac:dyDescent="0.3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3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5" x14ac:dyDescent="0.3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5" x14ac:dyDescent="0.3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5" x14ac:dyDescent="0.3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5" x14ac:dyDescent="0.3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5" x14ac:dyDescent="0.3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5" x14ac:dyDescent="0.3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5" x14ac:dyDescent="0.3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5" x14ac:dyDescent="0.3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5" x14ac:dyDescent="0.3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5" x14ac:dyDescent="0.3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5" x14ac:dyDescent="0.3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5" x14ac:dyDescent="0.3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5" x14ac:dyDescent="0.3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5" x14ac:dyDescent="0.3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5" x14ac:dyDescent="0.3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5" x14ac:dyDescent="0.3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1.5" x14ac:dyDescent="0.3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5" x14ac:dyDescent="0.3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5" x14ac:dyDescent="0.3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5" x14ac:dyDescent="0.3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5" x14ac:dyDescent="0.3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1" x14ac:dyDescent="0.3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5" x14ac:dyDescent="0.3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5" x14ac:dyDescent="0.3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5" x14ac:dyDescent="0.3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5" x14ac:dyDescent="0.3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5" x14ac:dyDescent="0.3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5" x14ac:dyDescent="0.3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5" x14ac:dyDescent="0.3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5" x14ac:dyDescent="0.3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5" x14ac:dyDescent="0.3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5" x14ac:dyDescent="0.3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5" x14ac:dyDescent="0.3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5" x14ac:dyDescent="0.3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5" x14ac:dyDescent="0.3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5" x14ac:dyDescent="0.3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5" x14ac:dyDescent="0.3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5" x14ac:dyDescent="0.3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5" x14ac:dyDescent="0.3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5" x14ac:dyDescent="0.3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5" x14ac:dyDescent="0.3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5" x14ac:dyDescent="0.3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5" x14ac:dyDescent="0.3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5" x14ac:dyDescent="0.3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5" x14ac:dyDescent="0.3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5" x14ac:dyDescent="0.3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5" x14ac:dyDescent="0.3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5" x14ac:dyDescent="0.3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5" x14ac:dyDescent="0.3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5" x14ac:dyDescent="0.3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5" x14ac:dyDescent="0.3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5" x14ac:dyDescent="0.3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5" x14ac:dyDescent="0.3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5" x14ac:dyDescent="0.3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5" x14ac:dyDescent="0.3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5" x14ac:dyDescent="0.3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5" x14ac:dyDescent="0.3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5" x14ac:dyDescent="0.3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5" x14ac:dyDescent="0.3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5" x14ac:dyDescent="0.3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35">
      <c r="D64" s="365" t="s">
        <v>440</v>
      </c>
      <c r="E64" s="365"/>
      <c r="F64" s="365"/>
      <c r="G64" s="365"/>
      <c r="H64" s="365" t="s">
        <v>51</v>
      </c>
      <c r="I64" s="365"/>
      <c r="J64" s="365"/>
      <c r="K64" s="365"/>
      <c r="L64" s="365" t="s">
        <v>27</v>
      </c>
      <c r="M64" s="365"/>
      <c r="N64" s="365"/>
      <c r="O64" s="365"/>
    </row>
    <row r="65" spans="2:15" x14ac:dyDescent="0.35">
      <c r="D65" t="s">
        <v>377</v>
      </c>
      <c r="E65" t="s">
        <v>515</v>
      </c>
      <c r="F65" t="s">
        <v>516</v>
      </c>
      <c r="G65" t="s">
        <v>500</v>
      </c>
      <c r="H65" t="s">
        <v>377</v>
      </c>
      <c r="I65" t="s">
        <v>515</v>
      </c>
      <c r="J65" t="s">
        <v>516</v>
      </c>
      <c r="K65" t="s">
        <v>500</v>
      </c>
      <c r="L65" t="s">
        <v>377</v>
      </c>
      <c r="M65" t="s">
        <v>515</v>
      </c>
      <c r="N65" t="s">
        <v>516</v>
      </c>
      <c r="O65" t="s">
        <v>500</v>
      </c>
    </row>
    <row r="66" spans="2:15" x14ac:dyDescent="0.35">
      <c r="B66" s="6" t="s">
        <v>25</v>
      </c>
      <c r="C66" s="2" t="s">
        <v>23</v>
      </c>
      <c r="J66" t="s">
        <v>517</v>
      </c>
      <c r="N66" t="s">
        <v>518</v>
      </c>
    </row>
    <row r="67" spans="2:15" x14ac:dyDescent="0.35">
      <c r="B67" s="6" t="s">
        <v>32</v>
      </c>
      <c r="C67" s="2" t="s">
        <v>31</v>
      </c>
    </row>
    <row r="68" spans="2:15" x14ac:dyDescent="0.35">
      <c r="B68" s="6" t="s">
        <v>37</v>
      </c>
      <c r="C68" s="2" t="s">
        <v>36</v>
      </c>
      <c r="H68" t="s">
        <v>519</v>
      </c>
      <c r="L68" t="s">
        <v>520</v>
      </c>
    </row>
    <row r="69" spans="2:15" x14ac:dyDescent="0.35">
      <c r="B69" s="9" t="s">
        <v>39</v>
      </c>
      <c r="C69" s="2" t="s">
        <v>40</v>
      </c>
      <c r="H69" t="s">
        <v>521</v>
      </c>
      <c r="I69" t="s">
        <v>522</v>
      </c>
      <c r="L69" t="s">
        <v>523</v>
      </c>
      <c r="M69" t="s">
        <v>524</v>
      </c>
    </row>
    <row r="70" spans="2:15" x14ac:dyDescent="0.35">
      <c r="B70" s="9" t="s">
        <v>41</v>
      </c>
      <c r="C70" s="2" t="s">
        <v>42</v>
      </c>
      <c r="H70" t="s">
        <v>525</v>
      </c>
      <c r="L70" t="s">
        <v>526</v>
      </c>
    </row>
    <row r="71" spans="2:15" x14ac:dyDescent="0.35">
      <c r="B71" s="9" t="s">
        <v>45</v>
      </c>
      <c r="C71" s="2" t="s">
        <v>44</v>
      </c>
      <c r="H71" t="s">
        <v>522</v>
      </c>
      <c r="L71" t="s">
        <v>524</v>
      </c>
    </row>
    <row r="72" spans="2:15" x14ac:dyDescent="0.35">
      <c r="B72" s="9" t="s">
        <v>47</v>
      </c>
      <c r="C72" s="2" t="s">
        <v>46</v>
      </c>
      <c r="I72" t="s">
        <v>527</v>
      </c>
      <c r="M72" t="s">
        <v>528</v>
      </c>
    </row>
    <row r="73" spans="2:15" x14ac:dyDescent="0.35">
      <c r="B73" s="6" t="s">
        <v>50</v>
      </c>
      <c r="C73" s="2" t="s">
        <v>49</v>
      </c>
      <c r="K73" t="s">
        <v>529</v>
      </c>
      <c r="O73" t="s">
        <v>530</v>
      </c>
    </row>
    <row r="74" spans="2:15" x14ac:dyDescent="0.35">
      <c r="B74" s="9" t="s">
        <v>52</v>
      </c>
      <c r="C74" s="2" t="s">
        <v>53</v>
      </c>
      <c r="H74" t="s">
        <v>531</v>
      </c>
      <c r="L74" t="s">
        <v>532</v>
      </c>
    </row>
    <row r="75" spans="2:15" x14ac:dyDescent="0.3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4.5" x14ac:dyDescent="0.35"/>
  <cols>
    <col min="2" max="2" width="22" bestFit="1" customWidth="1"/>
    <col min="3" max="3" width="10.26953125" bestFit="1" customWidth="1"/>
    <col min="5" max="5" width="20.26953125" bestFit="1" customWidth="1"/>
  </cols>
  <sheetData>
    <row r="2" spans="2:4" x14ac:dyDescent="0.35">
      <c r="B2" s="24" t="s">
        <v>20</v>
      </c>
      <c r="C2" s="329" t="s">
        <v>493</v>
      </c>
      <c r="D2" s="329"/>
    </row>
    <row r="3" spans="2:4" x14ac:dyDescent="0.35">
      <c r="B3" s="136" t="s">
        <v>494</v>
      </c>
      <c r="C3" s="136" t="s">
        <v>51</v>
      </c>
      <c r="D3" s="136" t="s">
        <v>27</v>
      </c>
    </row>
    <row r="4" spans="2:4" x14ac:dyDescent="0.35">
      <c r="B4" s="132">
        <v>0.09</v>
      </c>
      <c r="C4" s="9">
        <v>372</v>
      </c>
      <c r="D4" s="9">
        <v>1615</v>
      </c>
    </row>
    <row r="7" spans="2:4" x14ac:dyDescent="0.35">
      <c r="B7" s="24" t="s">
        <v>21</v>
      </c>
      <c r="C7" s="329" t="s">
        <v>493</v>
      </c>
      <c r="D7" s="329"/>
    </row>
    <row r="8" spans="2:4" x14ac:dyDescent="0.35">
      <c r="B8" s="136" t="s">
        <v>494</v>
      </c>
      <c r="C8" s="136" t="s">
        <v>51</v>
      </c>
      <c r="D8" s="136" t="s">
        <v>27</v>
      </c>
    </row>
    <row r="9" spans="2:4" x14ac:dyDescent="0.35">
      <c r="B9" s="132">
        <v>0.09</v>
      </c>
      <c r="C9" s="9">
        <v>511</v>
      </c>
      <c r="D9" s="9">
        <v>2214</v>
      </c>
    </row>
    <row r="12" spans="2:4" x14ac:dyDescent="0.35">
      <c r="B12" s="24" t="s">
        <v>22</v>
      </c>
      <c r="C12" s="329" t="s">
        <v>493</v>
      </c>
      <c r="D12" s="329"/>
    </row>
    <row r="13" spans="2:4" x14ac:dyDescent="0.35">
      <c r="B13" s="136" t="s">
        <v>494</v>
      </c>
      <c r="C13" s="136" t="s">
        <v>51</v>
      </c>
      <c r="D13" s="136" t="s">
        <v>27</v>
      </c>
    </row>
    <row r="14" spans="2:4" x14ac:dyDescent="0.3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4.5" x14ac:dyDescent="0.35"/>
  <cols>
    <col min="3" max="3" width="0.453125" customWidth="1"/>
    <col min="4" max="4" width="3" bestFit="1" customWidth="1"/>
    <col min="5" max="5" width="7.26953125" bestFit="1" customWidth="1"/>
    <col min="6" max="6" width="3" bestFit="1" customWidth="1"/>
    <col min="7" max="13" width="15.1796875" style="144" customWidth="1"/>
    <col min="15" max="16" width="13.26953125" style="162" customWidth="1"/>
    <col min="17" max="17" width="15.26953125" style="144" customWidth="1"/>
    <col min="18" max="19" width="13.26953125" style="162" customWidth="1"/>
  </cols>
  <sheetData>
    <row r="2" spans="1:19" x14ac:dyDescent="0.3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3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3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3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3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3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3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3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3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3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3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3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3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3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3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3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3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3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3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3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3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3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3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3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3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3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3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3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3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3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3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3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3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3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3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3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3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3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3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3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3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3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3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3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3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3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3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3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3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3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3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3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3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3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35">
      <c r="C56" t="e">
        <f t="shared" si="0"/>
        <v>#N/A</v>
      </c>
      <c r="O56" s="156">
        <v>11</v>
      </c>
      <c r="P56" s="157">
        <f t="shared" ref="P56:P61" si="20">P55</f>
        <v>47</v>
      </c>
      <c r="Q56" s="158">
        <f t="shared" si="4"/>
        <v>44250</v>
      </c>
      <c r="R56" s="156">
        <v>11</v>
      </c>
      <c r="S56" s="157">
        <f t="shared" ref="S56:S61" si="21">S55</f>
        <v>47</v>
      </c>
    </row>
    <row r="57" spans="3:19" x14ac:dyDescent="0.35">
      <c r="C57" t="e">
        <f t="shared" si="0"/>
        <v>#N/A</v>
      </c>
      <c r="O57" s="156">
        <v>11</v>
      </c>
      <c r="P57" s="157">
        <f t="shared" si="20"/>
        <v>47</v>
      </c>
      <c r="Q57" s="158">
        <f t="shared" si="4"/>
        <v>44251</v>
      </c>
      <c r="R57" s="156">
        <v>11</v>
      </c>
      <c r="S57" s="157">
        <f t="shared" si="21"/>
        <v>47</v>
      </c>
    </row>
    <row r="58" spans="3:19" x14ac:dyDescent="0.35">
      <c r="C58" t="e">
        <f t="shared" si="0"/>
        <v>#N/A</v>
      </c>
      <c r="O58" s="156">
        <v>11</v>
      </c>
      <c r="P58" s="157">
        <f t="shared" si="20"/>
        <v>47</v>
      </c>
      <c r="Q58" s="158">
        <f t="shared" si="4"/>
        <v>44252</v>
      </c>
      <c r="R58" s="156">
        <v>11</v>
      </c>
      <c r="S58" s="157">
        <f t="shared" si="21"/>
        <v>47</v>
      </c>
    </row>
    <row r="59" spans="3:19" x14ac:dyDescent="0.35">
      <c r="C59" t="e">
        <f t="shared" si="0"/>
        <v>#N/A</v>
      </c>
      <c r="O59" s="156">
        <v>11</v>
      </c>
      <c r="P59" s="157">
        <f t="shared" si="20"/>
        <v>47</v>
      </c>
      <c r="Q59" s="158">
        <f t="shared" si="4"/>
        <v>44253</v>
      </c>
      <c r="R59" s="156">
        <v>11</v>
      </c>
      <c r="S59" s="157">
        <f t="shared" si="21"/>
        <v>47</v>
      </c>
    </row>
    <row r="60" spans="3:19" x14ac:dyDescent="0.35">
      <c r="C60" t="e">
        <f t="shared" si="0"/>
        <v>#N/A</v>
      </c>
      <c r="O60" s="156">
        <v>11</v>
      </c>
      <c r="P60" s="157">
        <f t="shared" si="20"/>
        <v>47</v>
      </c>
      <c r="Q60" s="158">
        <f t="shared" si="4"/>
        <v>44254</v>
      </c>
      <c r="R60" s="156">
        <v>11</v>
      </c>
      <c r="S60" s="157">
        <f t="shared" si="21"/>
        <v>47</v>
      </c>
    </row>
    <row r="61" spans="3:19" x14ac:dyDescent="0.35">
      <c r="C61" t="e">
        <f t="shared" si="0"/>
        <v>#N/A</v>
      </c>
      <c r="O61" s="156">
        <v>11</v>
      </c>
      <c r="P61" s="157">
        <f t="shared" si="20"/>
        <v>47</v>
      </c>
      <c r="Q61" s="158">
        <f t="shared" si="4"/>
        <v>44255</v>
      </c>
      <c r="R61" s="156">
        <v>11</v>
      </c>
      <c r="S61" s="157">
        <f t="shared" si="21"/>
        <v>47</v>
      </c>
    </row>
    <row r="62" spans="3:19" x14ac:dyDescent="0.35">
      <c r="C62" t="e">
        <f t="shared" si="0"/>
        <v>#N/A</v>
      </c>
      <c r="O62" s="156">
        <v>11</v>
      </c>
      <c r="P62" s="157">
        <f>P55+1</f>
        <v>48</v>
      </c>
      <c r="Q62" s="158">
        <f t="shared" si="4"/>
        <v>44256</v>
      </c>
      <c r="R62" s="156">
        <v>11</v>
      </c>
      <c r="S62" s="157">
        <f>S55+1</f>
        <v>48</v>
      </c>
    </row>
    <row r="63" spans="3:19" x14ac:dyDescent="0.35">
      <c r="C63" t="e">
        <f t="shared" si="0"/>
        <v>#N/A</v>
      </c>
      <c r="O63" s="156">
        <v>11</v>
      </c>
      <c r="P63" s="157">
        <f t="shared" ref="P63:P68" si="22">P62</f>
        <v>48</v>
      </c>
      <c r="Q63" s="158">
        <f t="shared" si="4"/>
        <v>44257</v>
      </c>
      <c r="R63" s="156">
        <v>11</v>
      </c>
      <c r="S63" s="157">
        <f t="shared" ref="S63:S68" si="23">S62</f>
        <v>48</v>
      </c>
    </row>
    <row r="64" spans="3:19" x14ac:dyDescent="0.35">
      <c r="C64" t="e">
        <f t="shared" si="0"/>
        <v>#N/A</v>
      </c>
      <c r="O64" s="156">
        <v>11</v>
      </c>
      <c r="P64" s="157">
        <f t="shared" si="22"/>
        <v>48</v>
      </c>
      <c r="Q64" s="158">
        <f t="shared" si="4"/>
        <v>44258</v>
      </c>
      <c r="R64" s="156">
        <v>11</v>
      </c>
      <c r="S64" s="157">
        <f t="shared" si="23"/>
        <v>48</v>
      </c>
    </row>
    <row r="65" spans="3:19" x14ac:dyDescent="0.35">
      <c r="C65" t="e">
        <f t="shared" si="0"/>
        <v>#N/A</v>
      </c>
      <c r="O65" s="156">
        <v>11</v>
      </c>
      <c r="P65" s="157">
        <f t="shared" si="22"/>
        <v>48</v>
      </c>
      <c r="Q65" s="158">
        <f t="shared" si="4"/>
        <v>44259</v>
      </c>
      <c r="R65" s="156">
        <v>11</v>
      </c>
      <c r="S65" s="157">
        <f t="shared" si="23"/>
        <v>48</v>
      </c>
    </row>
    <row r="66" spans="3:19" x14ac:dyDescent="0.35">
      <c r="C66" t="e">
        <f t="shared" si="0"/>
        <v>#N/A</v>
      </c>
      <c r="O66" s="156">
        <v>11</v>
      </c>
      <c r="P66" s="157">
        <f t="shared" si="22"/>
        <v>48</v>
      </c>
      <c r="Q66" s="158">
        <f t="shared" si="4"/>
        <v>44260</v>
      </c>
      <c r="R66" s="156">
        <v>11</v>
      </c>
      <c r="S66" s="157">
        <f t="shared" si="23"/>
        <v>48</v>
      </c>
    </row>
    <row r="67" spans="3:19" x14ac:dyDescent="0.35">
      <c r="C67" t="e">
        <f t="shared" ref="C67:C130" si="24">VLOOKUP(G67,Q67:R432,2)</f>
        <v>#N/A</v>
      </c>
      <c r="O67" s="156">
        <v>12</v>
      </c>
      <c r="P67" s="157">
        <f t="shared" si="22"/>
        <v>48</v>
      </c>
      <c r="Q67" s="160">
        <f t="shared" si="4"/>
        <v>44261</v>
      </c>
      <c r="R67" s="156">
        <v>12</v>
      </c>
      <c r="S67" s="157">
        <f t="shared" si="23"/>
        <v>48</v>
      </c>
    </row>
    <row r="68" spans="3:19" x14ac:dyDescent="0.35">
      <c r="C68" t="e">
        <f t="shared" si="24"/>
        <v>#N/A</v>
      </c>
      <c r="O68" s="156">
        <v>12</v>
      </c>
      <c r="P68" s="157">
        <f t="shared" si="22"/>
        <v>48</v>
      </c>
      <c r="Q68" s="158">
        <f t="shared" si="4"/>
        <v>44262</v>
      </c>
      <c r="R68" s="156">
        <v>12</v>
      </c>
      <c r="S68" s="157">
        <f t="shared" si="23"/>
        <v>48</v>
      </c>
    </row>
    <row r="69" spans="3:19" x14ac:dyDescent="0.35">
      <c r="C69" t="e">
        <f t="shared" si="24"/>
        <v>#N/A</v>
      </c>
      <c r="O69" s="156">
        <v>12</v>
      </c>
      <c r="P69" s="157">
        <f>P62+1</f>
        <v>49</v>
      </c>
      <c r="Q69" s="158">
        <f t="shared" ref="Q69:Q97" si="25">Q68+1</f>
        <v>44263</v>
      </c>
      <c r="R69" s="156">
        <v>12</v>
      </c>
      <c r="S69" s="157">
        <f>S62+1</f>
        <v>49</v>
      </c>
    </row>
    <row r="70" spans="3:19" x14ac:dyDescent="0.35">
      <c r="C70" t="e">
        <f t="shared" si="24"/>
        <v>#N/A</v>
      </c>
      <c r="O70" s="156">
        <v>12</v>
      </c>
      <c r="P70" s="157">
        <f t="shared" ref="P70:P75" si="26">P69</f>
        <v>49</v>
      </c>
      <c r="Q70" s="158">
        <f t="shared" si="25"/>
        <v>44264</v>
      </c>
      <c r="R70" s="156">
        <v>12</v>
      </c>
      <c r="S70" s="157">
        <f t="shared" ref="S70:S75" si="27">S69</f>
        <v>49</v>
      </c>
    </row>
    <row r="71" spans="3:19" x14ac:dyDescent="0.35">
      <c r="C71" t="e">
        <f t="shared" si="24"/>
        <v>#N/A</v>
      </c>
      <c r="O71" s="156">
        <v>12</v>
      </c>
      <c r="P71" s="157">
        <f t="shared" si="26"/>
        <v>49</v>
      </c>
      <c r="Q71" s="158">
        <f t="shared" si="25"/>
        <v>44265</v>
      </c>
      <c r="R71" s="156">
        <v>12</v>
      </c>
      <c r="S71" s="157">
        <f t="shared" si="27"/>
        <v>49</v>
      </c>
    </row>
    <row r="72" spans="3:19" x14ac:dyDescent="0.35">
      <c r="C72" t="e">
        <f t="shared" si="24"/>
        <v>#N/A</v>
      </c>
      <c r="O72" s="156">
        <v>12</v>
      </c>
      <c r="P72" s="157">
        <f t="shared" si="26"/>
        <v>49</v>
      </c>
      <c r="Q72" s="158">
        <f t="shared" si="25"/>
        <v>44266</v>
      </c>
      <c r="R72" s="156">
        <v>12</v>
      </c>
      <c r="S72" s="157">
        <f t="shared" si="27"/>
        <v>49</v>
      </c>
    </row>
    <row r="73" spans="3:19" x14ac:dyDescent="0.35">
      <c r="C73" t="e">
        <f t="shared" si="24"/>
        <v>#N/A</v>
      </c>
      <c r="O73" s="156">
        <v>12</v>
      </c>
      <c r="P73" s="157">
        <f t="shared" si="26"/>
        <v>49</v>
      </c>
      <c r="Q73" s="158">
        <f t="shared" si="25"/>
        <v>44267</v>
      </c>
      <c r="R73" s="156">
        <v>12</v>
      </c>
      <c r="S73" s="157">
        <f t="shared" si="27"/>
        <v>49</v>
      </c>
    </row>
    <row r="74" spans="3:19" x14ac:dyDescent="0.35">
      <c r="C74" t="e">
        <f t="shared" si="24"/>
        <v>#N/A</v>
      </c>
      <c r="O74" s="156">
        <v>12</v>
      </c>
      <c r="P74" s="157">
        <f t="shared" si="26"/>
        <v>49</v>
      </c>
      <c r="Q74" s="158">
        <f t="shared" si="25"/>
        <v>44268</v>
      </c>
      <c r="R74" s="156">
        <v>12</v>
      </c>
      <c r="S74" s="157">
        <f t="shared" si="27"/>
        <v>49</v>
      </c>
    </row>
    <row r="75" spans="3:19" x14ac:dyDescent="0.35">
      <c r="C75" t="e">
        <f t="shared" si="24"/>
        <v>#N/A</v>
      </c>
      <c r="O75" s="156">
        <v>12</v>
      </c>
      <c r="P75" s="157">
        <f t="shared" si="26"/>
        <v>49</v>
      </c>
      <c r="Q75" s="158">
        <f t="shared" si="25"/>
        <v>44269</v>
      </c>
      <c r="R75" s="156">
        <v>12</v>
      </c>
      <c r="S75" s="157">
        <f t="shared" si="27"/>
        <v>49</v>
      </c>
    </row>
    <row r="76" spans="3:19" x14ac:dyDescent="0.35">
      <c r="C76" t="e">
        <f t="shared" si="24"/>
        <v>#N/A</v>
      </c>
      <c r="O76" s="156">
        <v>12</v>
      </c>
      <c r="P76" s="157">
        <f>P69+1</f>
        <v>50</v>
      </c>
      <c r="Q76" s="158">
        <f t="shared" si="25"/>
        <v>44270</v>
      </c>
      <c r="R76" s="156">
        <v>12</v>
      </c>
      <c r="S76" s="157">
        <f>S69+1</f>
        <v>50</v>
      </c>
    </row>
    <row r="77" spans="3:19" x14ac:dyDescent="0.35">
      <c r="C77" t="e">
        <f t="shared" si="24"/>
        <v>#N/A</v>
      </c>
      <c r="O77" s="156">
        <v>12</v>
      </c>
      <c r="P77" s="157">
        <f t="shared" ref="P77:P82" si="28">P76</f>
        <v>50</v>
      </c>
      <c r="Q77" s="158">
        <f t="shared" si="25"/>
        <v>44271</v>
      </c>
      <c r="R77" s="156">
        <v>12</v>
      </c>
      <c r="S77" s="157">
        <f t="shared" ref="S77:S82" si="29">S76</f>
        <v>50</v>
      </c>
    </row>
    <row r="78" spans="3:19" x14ac:dyDescent="0.35">
      <c r="C78" t="e">
        <f t="shared" si="24"/>
        <v>#N/A</v>
      </c>
      <c r="O78" s="156">
        <v>12</v>
      </c>
      <c r="P78" s="157">
        <f t="shared" si="28"/>
        <v>50</v>
      </c>
      <c r="Q78" s="158">
        <f t="shared" si="25"/>
        <v>44272</v>
      </c>
      <c r="R78" s="156">
        <v>12</v>
      </c>
      <c r="S78" s="157">
        <f t="shared" si="29"/>
        <v>50</v>
      </c>
    </row>
    <row r="79" spans="3:19" x14ac:dyDescent="0.35">
      <c r="C79" t="e">
        <f t="shared" si="24"/>
        <v>#N/A</v>
      </c>
      <c r="O79" s="156">
        <v>12</v>
      </c>
      <c r="P79" s="157">
        <f t="shared" si="28"/>
        <v>50</v>
      </c>
      <c r="Q79" s="158">
        <f t="shared" si="25"/>
        <v>44273</v>
      </c>
      <c r="R79" s="156">
        <v>12</v>
      </c>
      <c r="S79" s="157">
        <f t="shared" si="29"/>
        <v>50</v>
      </c>
    </row>
    <row r="80" spans="3:19" x14ac:dyDescent="0.35">
      <c r="C80" t="e">
        <f t="shared" si="24"/>
        <v>#N/A</v>
      </c>
      <c r="O80" s="156">
        <v>12</v>
      </c>
      <c r="P80" s="157">
        <f t="shared" si="28"/>
        <v>50</v>
      </c>
      <c r="Q80" s="158">
        <f t="shared" si="25"/>
        <v>44274</v>
      </c>
      <c r="R80" s="156">
        <v>12</v>
      </c>
      <c r="S80" s="157">
        <f t="shared" si="29"/>
        <v>50</v>
      </c>
    </row>
    <row r="81" spans="3:19" x14ac:dyDescent="0.35">
      <c r="C81" t="e">
        <f t="shared" si="24"/>
        <v>#N/A</v>
      </c>
      <c r="O81" s="156">
        <v>12</v>
      </c>
      <c r="P81" s="157">
        <f t="shared" si="28"/>
        <v>50</v>
      </c>
      <c r="Q81" s="158">
        <f t="shared" si="25"/>
        <v>44275</v>
      </c>
      <c r="R81" s="156">
        <v>12</v>
      </c>
      <c r="S81" s="157">
        <f t="shared" si="29"/>
        <v>50</v>
      </c>
    </row>
    <row r="82" spans="3:19" x14ac:dyDescent="0.35">
      <c r="C82" t="e">
        <f t="shared" si="24"/>
        <v>#N/A</v>
      </c>
      <c r="O82" s="156">
        <v>12</v>
      </c>
      <c r="P82" s="157">
        <f t="shared" si="28"/>
        <v>50</v>
      </c>
      <c r="Q82" s="158">
        <f t="shared" si="25"/>
        <v>44276</v>
      </c>
      <c r="R82" s="156">
        <v>12</v>
      </c>
      <c r="S82" s="157">
        <f t="shared" si="29"/>
        <v>50</v>
      </c>
    </row>
    <row r="83" spans="3:19" x14ac:dyDescent="0.35">
      <c r="C83" t="e">
        <f t="shared" si="24"/>
        <v>#N/A</v>
      </c>
      <c r="O83" s="156">
        <v>12</v>
      </c>
      <c r="P83" s="157">
        <f>P76+1</f>
        <v>51</v>
      </c>
      <c r="Q83" s="158">
        <f t="shared" si="25"/>
        <v>44277</v>
      </c>
      <c r="R83" s="156">
        <v>12</v>
      </c>
      <c r="S83" s="157">
        <f>S76+1</f>
        <v>51</v>
      </c>
    </row>
    <row r="84" spans="3:19" x14ac:dyDescent="0.35">
      <c r="C84" t="e">
        <f t="shared" si="24"/>
        <v>#N/A</v>
      </c>
      <c r="O84" s="156">
        <v>12</v>
      </c>
      <c r="P84" s="157">
        <f t="shared" ref="P84:P89" si="30">P83</f>
        <v>51</v>
      </c>
      <c r="Q84" s="158">
        <f t="shared" si="25"/>
        <v>44278</v>
      </c>
      <c r="R84" s="156">
        <v>12</v>
      </c>
      <c r="S84" s="157">
        <f t="shared" ref="S84:S89" si="31">S83</f>
        <v>51</v>
      </c>
    </row>
    <row r="85" spans="3:19" x14ac:dyDescent="0.35">
      <c r="C85" t="e">
        <f t="shared" si="24"/>
        <v>#N/A</v>
      </c>
      <c r="O85" s="156">
        <v>12</v>
      </c>
      <c r="P85" s="157">
        <f t="shared" si="30"/>
        <v>51</v>
      </c>
      <c r="Q85" s="158">
        <f t="shared" si="25"/>
        <v>44279</v>
      </c>
      <c r="R85" s="156">
        <v>12</v>
      </c>
      <c r="S85" s="157">
        <f t="shared" si="31"/>
        <v>51</v>
      </c>
    </row>
    <row r="86" spans="3:19" x14ac:dyDescent="0.35">
      <c r="C86" t="e">
        <f t="shared" si="24"/>
        <v>#N/A</v>
      </c>
      <c r="O86" s="156">
        <v>12</v>
      </c>
      <c r="P86" s="157">
        <f t="shared" si="30"/>
        <v>51</v>
      </c>
      <c r="Q86" s="158">
        <f t="shared" si="25"/>
        <v>44280</v>
      </c>
      <c r="R86" s="156">
        <v>12</v>
      </c>
      <c r="S86" s="157">
        <f t="shared" si="31"/>
        <v>51</v>
      </c>
    </row>
    <row r="87" spans="3:19" x14ac:dyDescent="0.35">
      <c r="C87" t="e">
        <f t="shared" si="24"/>
        <v>#N/A</v>
      </c>
      <c r="O87" s="156">
        <v>12</v>
      </c>
      <c r="P87" s="157">
        <f t="shared" si="30"/>
        <v>51</v>
      </c>
      <c r="Q87" s="158">
        <f t="shared" si="25"/>
        <v>44281</v>
      </c>
      <c r="R87" s="156">
        <v>12</v>
      </c>
      <c r="S87" s="157">
        <f t="shared" si="31"/>
        <v>51</v>
      </c>
    </row>
    <row r="88" spans="3:19" x14ac:dyDescent="0.35">
      <c r="C88" t="e">
        <f t="shared" si="24"/>
        <v>#N/A</v>
      </c>
      <c r="O88" s="156">
        <v>12</v>
      </c>
      <c r="P88" s="157">
        <f t="shared" si="30"/>
        <v>51</v>
      </c>
      <c r="Q88" s="158">
        <f t="shared" si="25"/>
        <v>44282</v>
      </c>
      <c r="R88" s="156">
        <v>12</v>
      </c>
      <c r="S88" s="157">
        <f t="shared" si="31"/>
        <v>51</v>
      </c>
    </row>
    <row r="89" spans="3:19" x14ac:dyDescent="0.35">
      <c r="C89" t="e">
        <f t="shared" si="24"/>
        <v>#N/A</v>
      </c>
      <c r="O89" s="156">
        <v>12</v>
      </c>
      <c r="P89" s="157">
        <f t="shared" si="30"/>
        <v>51</v>
      </c>
      <c r="Q89" s="158">
        <f t="shared" si="25"/>
        <v>44283</v>
      </c>
      <c r="R89" s="156">
        <v>12</v>
      </c>
      <c r="S89" s="157">
        <f t="shared" si="31"/>
        <v>51</v>
      </c>
    </row>
    <row r="90" spans="3:19" x14ac:dyDescent="0.35">
      <c r="C90" t="e">
        <f t="shared" si="24"/>
        <v>#N/A</v>
      </c>
      <c r="O90" s="156">
        <v>12</v>
      </c>
      <c r="P90" s="157">
        <f>P83+1</f>
        <v>52</v>
      </c>
      <c r="Q90" s="158">
        <f t="shared" si="25"/>
        <v>44284</v>
      </c>
      <c r="R90" s="156">
        <v>12</v>
      </c>
      <c r="S90" s="157">
        <f>S83+1</f>
        <v>52</v>
      </c>
    </row>
    <row r="91" spans="3:19" x14ac:dyDescent="0.35">
      <c r="C91" t="e">
        <f t="shared" si="24"/>
        <v>#N/A</v>
      </c>
      <c r="O91" s="156">
        <v>12</v>
      </c>
      <c r="P91" s="157">
        <f t="shared" ref="P91:P96" si="32">P90</f>
        <v>52</v>
      </c>
      <c r="Q91" s="158">
        <f t="shared" si="25"/>
        <v>44285</v>
      </c>
      <c r="R91" s="156">
        <v>12</v>
      </c>
      <c r="S91" s="157">
        <f t="shared" ref="S91:S96" si="33">S90</f>
        <v>52</v>
      </c>
    </row>
    <row r="92" spans="3:19" x14ac:dyDescent="0.35">
      <c r="C92" t="e">
        <f t="shared" si="24"/>
        <v>#N/A</v>
      </c>
      <c r="O92" s="156">
        <v>12</v>
      </c>
      <c r="P92" s="157">
        <f t="shared" si="32"/>
        <v>52</v>
      </c>
      <c r="Q92" s="158">
        <f t="shared" si="25"/>
        <v>44286</v>
      </c>
      <c r="R92" s="156">
        <v>12</v>
      </c>
      <c r="S92" s="157">
        <f t="shared" si="33"/>
        <v>52</v>
      </c>
    </row>
    <row r="93" spans="3:19" x14ac:dyDescent="0.35">
      <c r="C93" t="e">
        <f t="shared" si="24"/>
        <v>#N/A</v>
      </c>
      <c r="O93" s="156">
        <v>12</v>
      </c>
      <c r="P93" s="157">
        <f t="shared" si="32"/>
        <v>52</v>
      </c>
      <c r="Q93" s="158">
        <f t="shared" si="25"/>
        <v>44287</v>
      </c>
      <c r="R93" s="156">
        <v>12</v>
      </c>
      <c r="S93" s="157">
        <f t="shared" si="33"/>
        <v>52</v>
      </c>
    </row>
    <row r="94" spans="3:19" x14ac:dyDescent="0.35">
      <c r="C94" t="e">
        <f t="shared" si="24"/>
        <v>#N/A</v>
      </c>
      <c r="O94" s="156">
        <v>12</v>
      </c>
      <c r="P94" s="157">
        <f t="shared" si="32"/>
        <v>52</v>
      </c>
      <c r="Q94" s="158">
        <f t="shared" si="25"/>
        <v>44288</v>
      </c>
      <c r="R94" s="156">
        <v>12</v>
      </c>
      <c r="S94" s="157">
        <f t="shared" si="33"/>
        <v>52</v>
      </c>
    </row>
    <row r="95" spans="3:19" x14ac:dyDescent="0.35">
      <c r="C95" t="e">
        <f t="shared" si="24"/>
        <v>#N/A</v>
      </c>
      <c r="O95" s="156">
        <v>12</v>
      </c>
      <c r="P95" s="157">
        <f t="shared" si="32"/>
        <v>52</v>
      </c>
      <c r="Q95" s="158">
        <f t="shared" si="25"/>
        <v>44289</v>
      </c>
      <c r="R95" s="156">
        <v>12</v>
      </c>
      <c r="S95" s="157">
        <f t="shared" si="33"/>
        <v>52</v>
      </c>
    </row>
    <row r="96" spans="3:19" x14ac:dyDescent="0.35">
      <c r="C96" t="e">
        <f t="shared" si="24"/>
        <v>#N/A</v>
      </c>
      <c r="O96" s="156">
        <v>12</v>
      </c>
      <c r="P96" s="157">
        <f t="shared" si="32"/>
        <v>52</v>
      </c>
      <c r="Q96" s="158">
        <f t="shared" si="25"/>
        <v>44290</v>
      </c>
      <c r="R96" s="156">
        <v>12</v>
      </c>
      <c r="S96" s="157">
        <f t="shared" si="33"/>
        <v>52</v>
      </c>
    </row>
    <row r="97" spans="3:19" x14ac:dyDescent="0.35">
      <c r="C97" t="e">
        <f t="shared" si="24"/>
        <v>#N/A</v>
      </c>
      <c r="O97" s="156">
        <v>12</v>
      </c>
      <c r="P97" s="157">
        <f>P90+1</f>
        <v>53</v>
      </c>
      <c r="Q97" s="158">
        <f t="shared" si="25"/>
        <v>44291</v>
      </c>
      <c r="R97" s="156">
        <v>12</v>
      </c>
      <c r="S97" s="157">
        <f>S90+1</f>
        <v>53</v>
      </c>
    </row>
    <row r="98" spans="3:19" x14ac:dyDescent="0.35">
      <c r="C98" t="e">
        <f t="shared" si="24"/>
        <v>#N/A</v>
      </c>
      <c r="O98" s="156">
        <v>1</v>
      </c>
      <c r="P98" s="157">
        <v>1</v>
      </c>
      <c r="Q98" s="160">
        <v>43927</v>
      </c>
      <c r="R98" s="156">
        <v>1</v>
      </c>
      <c r="S98" s="157">
        <v>1</v>
      </c>
    </row>
    <row r="99" spans="3:19" x14ac:dyDescent="0.35">
      <c r="C99" t="e">
        <f t="shared" si="24"/>
        <v>#N/A</v>
      </c>
      <c r="O99" s="156">
        <v>1</v>
      </c>
      <c r="P99" s="157">
        <f t="shared" ref="P99:P104" si="34">P98</f>
        <v>1</v>
      </c>
      <c r="Q99" s="158">
        <v>43928</v>
      </c>
      <c r="R99" s="156">
        <v>1</v>
      </c>
      <c r="S99" s="157">
        <f t="shared" ref="S99:S104" si="35">S98</f>
        <v>1</v>
      </c>
    </row>
    <row r="100" spans="3:19" x14ac:dyDescent="0.35">
      <c r="C100" t="e">
        <f t="shared" si="24"/>
        <v>#N/A</v>
      </c>
      <c r="O100" s="156">
        <v>1</v>
      </c>
      <c r="P100" s="157">
        <f t="shared" si="34"/>
        <v>1</v>
      </c>
      <c r="Q100" s="158">
        <v>43929</v>
      </c>
      <c r="R100" s="156">
        <v>1</v>
      </c>
      <c r="S100" s="157">
        <f t="shared" si="35"/>
        <v>1</v>
      </c>
    </row>
    <row r="101" spans="3:19" x14ac:dyDescent="0.35">
      <c r="C101" t="e">
        <f t="shared" si="24"/>
        <v>#N/A</v>
      </c>
      <c r="O101" s="156">
        <v>1</v>
      </c>
      <c r="P101" s="157">
        <f t="shared" si="34"/>
        <v>1</v>
      </c>
      <c r="Q101" s="158">
        <v>43930</v>
      </c>
      <c r="R101" s="156">
        <v>1</v>
      </c>
      <c r="S101" s="157">
        <f t="shared" si="35"/>
        <v>1</v>
      </c>
    </row>
    <row r="102" spans="3:19" x14ac:dyDescent="0.35">
      <c r="C102" t="e">
        <f t="shared" si="24"/>
        <v>#N/A</v>
      </c>
      <c r="O102" s="156">
        <v>1</v>
      </c>
      <c r="P102" s="157">
        <f t="shared" si="34"/>
        <v>1</v>
      </c>
      <c r="Q102" s="158">
        <v>43931</v>
      </c>
      <c r="R102" s="156">
        <v>1</v>
      </c>
      <c r="S102" s="157">
        <f t="shared" si="35"/>
        <v>1</v>
      </c>
    </row>
    <row r="103" spans="3:19" x14ac:dyDescent="0.35">
      <c r="C103" t="e">
        <f t="shared" si="24"/>
        <v>#N/A</v>
      </c>
      <c r="O103" s="156">
        <v>1</v>
      </c>
      <c r="P103" s="157">
        <f t="shared" si="34"/>
        <v>1</v>
      </c>
      <c r="Q103" s="158">
        <v>43932</v>
      </c>
      <c r="R103" s="156">
        <v>1</v>
      </c>
      <c r="S103" s="157">
        <f t="shared" si="35"/>
        <v>1</v>
      </c>
    </row>
    <row r="104" spans="3:19" x14ac:dyDescent="0.35">
      <c r="C104" t="e">
        <f t="shared" si="24"/>
        <v>#N/A</v>
      </c>
      <c r="O104" s="156">
        <v>1</v>
      </c>
      <c r="P104" s="157">
        <f t="shared" si="34"/>
        <v>1</v>
      </c>
      <c r="Q104" s="158">
        <v>43933</v>
      </c>
      <c r="R104" s="156">
        <v>1</v>
      </c>
      <c r="S104" s="157">
        <f t="shared" si="35"/>
        <v>1</v>
      </c>
    </row>
    <row r="105" spans="3:19" x14ac:dyDescent="0.35">
      <c r="C105" t="e">
        <f t="shared" si="24"/>
        <v>#N/A</v>
      </c>
      <c r="O105" s="156">
        <v>1</v>
      </c>
      <c r="P105" s="157">
        <f>P98+1</f>
        <v>2</v>
      </c>
      <c r="Q105" s="158">
        <v>43934</v>
      </c>
      <c r="R105" s="156">
        <v>1</v>
      </c>
      <c r="S105" s="157">
        <f>S98+1</f>
        <v>2</v>
      </c>
    </row>
    <row r="106" spans="3:19" x14ac:dyDescent="0.35">
      <c r="C106" t="e">
        <f t="shared" si="24"/>
        <v>#N/A</v>
      </c>
      <c r="O106" s="156">
        <v>1</v>
      </c>
      <c r="P106" s="157">
        <f t="shared" ref="P106:P111" si="36">P105</f>
        <v>2</v>
      </c>
      <c r="Q106" s="158">
        <v>43935</v>
      </c>
      <c r="R106" s="156">
        <v>1</v>
      </c>
      <c r="S106" s="157">
        <f t="shared" ref="S106:S111" si="37">S105</f>
        <v>2</v>
      </c>
    </row>
    <row r="107" spans="3:19" x14ac:dyDescent="0.35">
      <c r="C107" t="e">
        <f t="shared" si="24"/>
        <v>#N/A</v>
      </c>
      <c r="O107" s="156">
        <v>1</v>
      </c>
      <c r="P107" s="157">
        <f t="shared" si="36"/>
        <v>2</v>
      </c>
      <c r="Q107" s="158">
        <v>43936</v>
      </c>
      <c r="R107" s="156">
        <v>1</v>
      </c>
      <c r="S107" s="157">
        <f t="shared" si="37"/>
        <v>2</v>
      </c>
    </row>
    <row r="108" spans="3:19" x14ac:dyDescent="0.35">
      <c r="C108" t="e">
        <f t="shared" si="24"/>
        <v>#N/A</v>
      </c>
      <c r="O108" s="156">
        <v>1</v>
      </c>
      <c r="P108" s="157">
        <f t="shared" si="36"/>
        <v>2</v>
      </c>
      <c r="Q108" s="158">
        <v>43937</v>
      </c>
      <c r="R108" s="156">
        <v>1</v>
      </c>
      <c r="S108" s="157">
        <f t="shared" si="37"/>
        <v>2</v>
      </c>
    </row>
    <row r="109" spans="3:19" x14ac:dyDescent="0.35">
      <c r="C109" t="e">
        <f t="shared" si="24"/>
        <v>#N/A</v>
      </c>
      <c r="O109" s="156">
        <v>1</v>
      </c>
      <c r="P109" s="157">
        <f t="shared" si="36"/>
        <v>2</v>
      </c>
      <c r="Q109" s="158">
        <v>43938</v>
      </c>
      <c r="R109" s="156">
        <v>1</v>
      </c>
      <c r="S109" s="157">
        <f t="shared" si="37"/>
        <v>2</v>
      </c>
    </row>
    <row r="110" spans="3:19" x14ac:dyDescent="0.35">
      <c r="C110" t="e">
        <f t="shared" si="24"/>
        <v>#N/A</v>
      </c>
      <c r="O110" s="156">
        <v>1</v>
      </c>
      <c r="P110" s="157">
        <f t="shared" si="36"/>
        <v>2</v>
      </c>
      <c r="Q110" s="158">
        <v>43939</v>
      </c>
      <c r="R110" s="156">
        <v>1</v>
      </c>
      <c r="S110" s="157">
        <f t="shared" si="37"/>
        <v>2</v>
      </c>
    </row>
    <row r="111" spans="3:19" x14ac:dyDescent="0.35">
      <c r="C111" t="e">
        <f t="shared" si="24"/>
        <v>#N/A</v>
      </c>
      <c r="O111" s="156">
        <v>1</v>
      </c>
      <c r="P111" s="157">
        <f t="shared" si="36"/>
        <v>2</v>
      </c>
      <c r="Q111" s="158">
        <v>43940</v>
      </c>
      <c r="R111" s="156">
        <v>1</v>
      </c>
      <c r="S111" s="157">
        <f t="shared" si="37"/>
        <v>2</v>
      </c>
    </row>
    <row r="112" spans="3:19" x14ac:dyDescent="0.35">
      <c r="C112" t="e">
        <f t="shared" si="24"/>
        <v>#N/A</v>
      </c>
      <c r="O112" s="156">
        <v>1</v>
      </c>
      <c r="P112" s="157">
        <f>P105+1</f>
        <v>3</v>
      </c>
      <c r="Q112" s="158">
        <v>43941</v>
      </c>
      <c r="R112" s="156">
        <v>1</v>
      </c>
      <c r="S112" s="157">
        <f>S105+1</f>
        <v>3</v>
      </c>
    </row>
    <row r="113" spans="3:19" x14ac:dyDescent="0.35">
      <c r="C113" t="e">
        <f t="shared" si="24"/>
        <v>#N/A</v>
      </c>
      <c r="O113" s="156">
        <v>1</v>
      </c>
      <c r="P113" s="157">
        <f t="shared" ref="P113:P118" si="38">P112</f>
        <v>3</v>
      </c>
      <c r="Q113" s="158">
        <v>43942</v>
      </c>
      <c r="R113" s="156">
        <v>1</v>
      </c>
      <c r="S113" s="157">
        <f t="shared" ref="S113:S118" si="39">S112</f>
        <v>3</v>
      </c>
    </row>
    <row r="114" spans="3:19" x14ac:dyDescent="0.35">
      <c r="C114" t="e">
        <f t="shared" si="24"/>
        <v>#N/A</v>
      </c>
      <c r="O114" s="156">
        <v>1</v>
      </c>
      <c r="P114" s="157">
        <f t="shared" si="38"/>
        <v>3</v>
      </c>
      <c r="Q114" s="158">
        <v>43943</v>
      </c>
      <c r="R114" s="156">
        <v>1</v>
      </c>
      <c r="S114" s="157">
        <f t="shared" si="39"/>
        <v>3</v>
      </c>
    </row>
    <row r="115" spans="3:19" x14ac:dyDescent="0.35">
      <c r="C115" t="e">
        <f t="shared" si="24"/>
        <v>#N/A</v>
      </c>
      <c r="O115" s="156">
        <v>1</v>
      </c>
      <c r="P115" s="157">
        <f t="shared" si="38"/>
        <v>3</v>
      </c>
      <c r="Q115" s="158">
        <v>43944</v>
      </c>
      <c r="R115" s="156">
        <v>1</v>
      </c>
      <c r="S115" s="157">
        <f t="shared" si="39"/>
        <v>3</v>
      </c>
    </row>
    <row r="116" spans="3:19" x14ac:dyDescent="0.35">
      <c r="C116" t="e">
        <f t="shared" si="24"/>
        <v>#N/A</v>
      </c>
      <c r="O116" s="156">
        <v>1</v>
      </c>
      <c r="P116" s="157">
        <f t="shared" si="38"/>
        <v>3</v>
      </c>
      <c r="Q116" s="158">
        <v>43945</v>
      </c>
      <c r="R116" s="156">
        <v>1</v>
      </c>
      <c r="S116" s="157">
        <f t="shared" si="39"/>
        <v>3</v>
      </c>
    </row>
    <row r="117" spans="3:19" x14ac:dyDescent="0.35">
      <c r="C117" t="e">
        <f t="shared" si="24"/>
        <v>#N/A</v>
      </c>
      <c r="O117" s="156">
        <v>1</v>
      </c>
      <c r="P117" s="157">
        <f t="shared" si="38"/>
        <v>3</v>
      </c>
      <c r="Q117" s="158">
        <v>43946</v>
      </c>
      <c r="R117" s="156">
        <v>1</v>
      </c>
      <c r="S117" s="157">
        <f t="shared" si="39"/>
        <v>3</v>
      </c>
    </row>
    <row r="118" spans="3:19" x14ac:dyDescent="0.35">
      <c r="C118" t="e">
        <f t="shared" si="24"/>
        <v>#N/A</v>
      </c>
      <c r="O118" s="156">
        <v>1</v>
      </c>
      <c r="P118" s="157">
        <f t="shared" si="38"/>
        <v>3</v>
      </c>
      <c r="Q118" s="158">
        <v>43947</v>
      </c>
      <c r="R118" s="156">
        <v>1</v>
      </c>
      <c r="S118" s="157">
        <f t="shared" si="39"/>
        <v>3</v>
      </c>
    </row>
    <row r="119" spans="3:19" x14ac:dyDescent="0.35">
      <c r="C119" t="e">
        <f t="shared" si="24"/>
        <v>#N/A</v>
      </c>
      <c r="O119" s="156">
        <v>1</v>
      </c>
      <c r="P119" s="157">
        <f>P112+1</f>
        <v>4</v>
      </c>
      <c r="Q119" s="158">
        <v>43948</v>
      </c>
      <c r="R119" s="156">
        <v>1</v>
      </c>
      <c r="S119" s="157">
        <f>S112+1</f>
        <v>4</v>
      </c>
    </row>
    <row r="120" spans="3:19" x14ac:dyDescent="0.35">
      <c r="C120" t="e">
        <f t="shared" si="24"/>
        <v>#N/A</v>
      </c>
      <c r="O120" s="156">
        <v>1</v>
      </c>
      <c r="P120" s="157">
        <f t="shared" ref="P120:P125" si="40">P119</f>
        <v>4</v>
      </c>
      <c r="Q120" s="158">
        <v>43949</v>
      </c>
      <c r="R120" s="156">
        <v>1</v>
      </c>
      <c r="S120" s="157">
        <f t="shared" ref="S120:S125" si="41">S119</f>
        <v>4</v>
      </c>
    </row>
    <row r="121" spans="3:19" x14ac:dyDescent="0.35">
      <c r="C121" t="e">
        <f t="shared" si="24"/>
        <v>#N/A</v>
      </c>
      <c r="O121" s="156">
        <v>1</v>
      </c>
      <c r="P121" s="157">
        <f t="shared" si="40"/>
        <v>4</v>
      </c>
      <c r="Q121" s="158">
        <v>43950</v>
      </c>
      <c r="R121" s="156">
        <v>1</v>
      </c>
      <c r="S121" s="157">
        <f t="shared" si="41"/>
        <v>4</v>
      </c>
    </row>
    <row r="122" spans="3:19" x14ac:dyDescent="0.35">
      <c r="C122" t="e">
        <f t="shared" si="24"/>
        <v>#N/A</v>
      </c>
      <c r="O122" s="156">
        <v>1</v>
      </c>
      <c r="P122" s="157">
        <f t="shared" si="40"/>
        <v>4</v>
      </c>
      <c r="Q122" s="158">
        <v>43951</v>
      </c>
      <c r="R122" s="156">
        <v>1</v>
      </c>
      <c r="S122" s="157">
        <f t="shared" si="41"/>
        <v>4</v>
      </c>
    </row>
    <row r="123" spans="3:19" x14ac:dyDescent="0.35">
      <c r="C123" t="e">
        <f t="shared" si="24"/>
        <v>#N/A</v>
      </c>
      <c r="O123" s="156">
        <v>1</v>
      </c>
      <c r="P123" s="157">
        <f t="shared" si="40"/>
        <v>4</v>
      </c>
      <c r="Q123" s="158">
        <v>43952</v>
      </c>
      <c r="R123" s="156">
        <v>1</v>
      </c>
      <c r="S123" s="157">
        <f t="shared" si="41"/>
        <v>4</v>
      </c>
    </row>
    <row r="124" spans="3:19" x14ac:dyDescent="0.35">
      <c r="C124" t="e">
        <f t="shared" si="24"/>
        <v>#N/A</v>
      </c>
      <c r="O124" s="156">
        <v>1</v>
      </c>
      <c r="P124" s="157">
        <f t="shared" si="40"/>
        <v>4</v>
      </c>
      <c r="Q124" s="158">
        <v>43953</v>
      </c>
      <c r="R124" s="156">
        <v>1</v>
      </c>
      <c r="S124" s="157">
        <f t="shared" si="41"/>
        <v>4</v>
      </c>
    </row>
    <row r="125" spans="3:19" x14ac:dyDescent="0.35">
      <c r="C125" t="e">
        <f t="shared" si="24"/>
        <v>#N/A</v>
      </c>
      <c r="O125" s="156">
        <v>1</v>
      </c>
      <c r="P125" s="157">
        <f t="shared" si="40"/>
        <v>4</v>
      </c>
      <c r="Q125" s="158">
        <v>43954</v>
      </c>
      <c r="R125" s="156">
        <v>1</v>
      </c>
      <c r="S125" s="157">
        <f t="shared" si="41"/>
        <v>4</v>
      </c>
    </row>
    <row r="126" spans="3:19" x14ac:dyDescent="0.35">
      <c r="C126" t="e">
        <f t="shared" si="24"/>
        <v>#N/A</v>
      </c>
      <c r="O126" s="156">
        <v>1</v>
      </c>
      <c r="P126" s="157">
        <f>P119+1</f>
        <v>5</v>
      </c>
      <c r="Q126" s="158">
        <v>43955</v>
      </c>
      <c r="R126" s="156">
        <v>1</v>
      </c>
      <c r="S126" s="157">
        <f>S119+1</f>
        <v>5</v>
      </c>
    </row>
    <row r="127" spans="3:19" x14ac:dyDescent="0.35">
      <c r="C127" t="e">
        <f t="shared" si="24"/>
        <v>#N/A</v>
      </c>
      <c r="O127" s="156">
        <v>1</v>
      </c>
      <c r="P127" s="157">
        <f t="shared" ref="P127:P132" si="42">P126</f>
        <v>5</v>
      </c>
      <c r="Q127" s="158">
        <v>43956</v>
      </c>
      <c r="R127" s="156">
        <v>1</v>
      </c>
      <c r="S127" s="157">
        <f t="shared" ref="S127:S132" si="43">S126</f>
        <v>5</v>
      </c>
    </row>
    <row r="128" spans="3:19" x14ac:dyDescent="0.35">
      <c r="C128" t="e">
        <f t="shared" si="24"/>
        <v>#N/A</v>
      </c>
      <c r="O128" s="156">
        <v>2</v>
      </c>
      <c r="P128" s="157">
        <f t="shared" si="42"/>
        <v>5</v>
      </c>
      <c r="Q128" s="160">
        <v>43957</v>
      </c>
      <c r="R128" s="156">
        <v>2</v>
      </c>
      <c r="S128" s="157">
        <f t="shared" si="43"/>
        <v>5</v>
      </c>
    </row>
    <row r="129" spans="3:19" x14ac:dyDescent="0.35">
      <c r="C129" t="e">
        <f t="shared" si="24"/>
        <v>#N/A</v>
      </c>
      <c r="O129" s="156">
        <v>2</v>
      </c>
      <c r="P129" s="157">
        <f t="shared" si="42"/>
        <v>5</v>
      </c>
      <c r="Q129" s="158">
        <v>43958</v>
      </c>
      <c r="R129" s="156">
        <v>2</v>
      </c>
      <c r="S129" s="157">
        <f t="shared" si="43"/>
        <v>5</v>
      </c>
    </row>
    <row r="130" spans="3:19" x14ac:dyDescent="0.35">
      <c r="C130" t="e">
        <f t="shared" si="24"/>
        <v>#N/A</v>
      </c>
      <c r="O130" s="156">
        <v>2</v>
      </c>
      <c r="P130" s="157">
        <f t="shared" si="42"/>
        <v>5</v>
      </c>
      <c r="Q130" s="158">
        <v>43959</v>
      </c>
      <c r="R130" s="156">
        <v>2</v>
      </c>
      <c r="S130" s="157">
        <f t="shared" si="43"/>
        <v>5</v>
      </c>
    </row>
    <row r="131" spans="3:19" x14ac:dyDescent="0.35">
      <c r="C131" t="e">
        <f t="shared" ref="C131:C194" si="44">VLOOKUP(G131,Q131:R496,2)</f>
        <v>#N/A</v>
      </c>
      <c r="O131" s="156">
        <v>2</v>
      </c>
      <c r="P131" s="157">
        <f t="shared" si="42"/>
        <v>5</v>
      </c>
      <c r="Q131" s="158">
        <v>43960</v>
      </c>
      <c r="R131" s="156">
        <v>2</v>
      </c>
      <c r="S131" s="157">
        <f t="shared" si="43"/>
        <v>5</v>
      </c>
    </row>
    <row r="132" spans="3:19" x14ac:dyDescent="0.35">
      <c r="C132" t="e">
        <f t="shared" si="44"/>
        <v>#N/A</v>
      </c>
      <c r="O132" s="156">
        <v>2</v>
      </c>
      <c r="P132" s="157">
        <f t="shared" si="42"/>
        <v>5</v>
      </c>
      <c r="Q132" s="158">
        <v>43961</v>
      </c>
      <c r="R132" s="156">
        <v>2</v>
      </c>
      <c r="S132" s="157">
        <f t="shared" si="43"/>
        <v>5</v>
      </c>
    </row>
    <row r="133" spans="3:19" x14ac:dyDescent="0.35">
      <c r="C133" t="e">
        <f t="shared" si="44"/>
        <v>#N/A</v>
      </c>
      <c r="O133" s="156">
        <v>2</v>
      </c>
      <c r="P133" s="157">
        <f>P126+1</f>
        <v>6</v>
      </c>
      <c r="Q133" s="158">
        <v>43962</v>
      </c>
      <c r="R133" s="156">
        <v>2</v>
      </c>
      <c r="S133" s="157">
        <f>S126+1</f>
        <v>6</v>
      </c>
    </row>
    <row r="134" spans="3:19" x14ac:dyDescent="0.35">
      <c r="C134" t="e">
        <f t="shared" si="44"/>
        <v>#N/A</v>
      </c>
      <c r="O134" s="156">
        <v>2</v>
      </c>
      <c r="P134" s="157">
        <f t="shared" ref="P134:P139" si="45">P133</f>
        <v>6</v>
      </c>
      <c r="Q134" s="158">
        <v>43963</v>
      </c>
      <c r="R134" s="156">
        <v>2</v>
      </c>
      <c r="S134" s="157">
        <f t="shared" ref="S134:S139" si="46">S133</f>
        <v>6</v>
      </c>
    </row>
    <row r="135" spans="3:19" x14ac:dyDescent="0.35">
      <c r="C135" t="e">
        <f t="shared" si="44"/>
        <v>#N/A</v>
      </c>
      <c r="O135" s="156">
        <v>2</v>
      </c>
      <c r="P135" s="157">
        <f t="shared" si="45"/>
        <v>6</v>
      </c>
      <c r="Q135" s="158">
        <v>43964</v>
      </c>
      <c r="R135" s="156">
        <v>2</v>
      </c>
      <c r="S135" s="157">
        <f t="shared" si="46"/>
        <v>6</v>
      </c>
    </row>
    <row r="136" spans="3:19" x14ac:dyDescent="0.35">
      <c r="C136" t="e">
        <f t="shared" si="44"/>
        <v>#N/A</v>
      </c>
      <c r="O136" s="156">
        <v>2</v>
      </c>
      <c r="P136" s="157">
        <f t="shared" si="45"/>
        <v>6</v>
      </c>
      <c r="Q136" s="158">
        <v>43965</v>
      </c>
      <c r="R136" s="156">
        <v>2</v>
      </c>
      <c r="S136" s="157">
        <f t="shared" si="46"/>
        <v>6</v>
      </c>
    </row>
    <row r="137" spans="3:19" x14ac:dyDescent="0.35">
      <c r="C137" t="e">
        <f t="shared" si="44"/>
        <v>#N/A</v>
      </c>
      <c r="O137" s="156">
        <v>2</v>
      </c>
      <c r="P137" s="157">
        <f t="shared" si="45"/>
        <v>6</v>
      </c>
      <c r="Q137" s="158">
        <v>43966</v>
      </c>
      <c r="R137" s="156">
        <v>2</v>
      </c>
      <c r="S137" s="157">
        <f t="shared" si="46"/>
        <v>6</v>
      </c>
    </row>
    <row r="138" spans="3:19" x14ac:dyDescent="0.35">
      <c r="C138" t="e">
        <f t="shared" si="44"/>
        <v>#N/A</v>
      </c>
      <c r="O138" s="156">
        <v>2</v>
      </c>
      <c r="P138" s="157">
        <f t="shared" si="45"/>
        <v>6</v>
      </c>
      <c r="Q138" s="158">
        <v>43967</v>
      </c>
      <c r="R138" s="156">
        <v>2</v>
      </c>
      <c r="S138" s="157">
        <f t="shared" si="46"/>
        <v>6</v>
      </c>
    </row>
    <row r="139" spans="3:19" x14ac:dyDescent="0.35">
      <c r="C139" t="e">
        <f t="shared" si="44"/>
        <v>#N/A</v>
      </c>
      <c r="O139" s="156">
        <v>2</v>
      </c>
      <c r="P139" s="157">
        <f t="shared" si="45"/>
        <v>6</v>
      </c>
      <c r="Q139" s="158">
        <v>43968</v>
      </c>
      <c r="R139" s="156">
        <v>2</v>
      </c>
      <c r="S139" s="157">
        <f t="shared" si="46"/>
        <v>6</v>
      </c>
    </row>
    <row r="140" spans="3:19" x14ac:dyDescent="0.35">
      <c r="C140" t="e">
        <f t="shared" si="44"/>
        <v>#N/A</v>
      </c>
      <c r="O140" s="156">
        <v>2</v>
      </c>
      <c r="P140" s="157">
        <f>P133+1</f>
        <v>7</v>
      </c>
      <c r="Q140" s="158">
        <v>43969</v>
      </c>
      <c r="R140" s="156">
        <v>2</v>
      </c>
      <c r="S140" s="157">
        <f>S133+1</f>
        <v>7</v>
      </c>
    </row>
    <row r="141" spans="3:19" x14ac:dyDescent="0.35">
      <c r="C141" t="e">
        <f t="shared" si="44"/>
        <v>#N/A</v>
      </c>
      <c r="O141" s="156">
        <v>2</v>
      </c>
      <c r="P141" s="157">
        <f t="shared" ref="P141:P146" si="47">P140</f>
        <v>7</v>
      </c>
      <c r="Q141" s="158">
        <v>43970</v>
      </c>
      <c r="R141" s="156">
        <v>2</v>
      </c>
      <c r="S141" s="157">
        <f t="shared" ref="S141:S146" si="48">S140</f>
        <v>7</v>
      </c>
    </row>
    <row r="142" spans="3:19" x14ac:dyDescent="0.35">
      <c r="C142" t="e">
        <f t="shared" si="44"/>
        <v>#N/A</v>
      </c>
      <c r="O142" s="156">
        <v>2</v>
      </c>
      <c r="P142" s="157">
        <f t="shared" si="47"/>
        <v>7</v>
      </c>
      <c r="Q142" s="158">
        <v>43971</v>
      </c>
      <c r="R142" s="156">
        <v>2</v>
      </c>
      <c r="S142" s="157">
        <f t="shared" si="48"/>
        <v>7</v>
      </c>
    </row>
    <row r="143" spans="3:19" x14ac:dyDescent="0.35">
      <c r="C143" t="e">
        <f t="shared" si="44"/>
        <v>#N/A</v>
      </c>
      <c r="O143" s="156">
        <v>2</v>
      </c>
      <c r="P143" s="157">
        <f t="shared" si="47"/>
        <v>7</v>
      </c>
      <c r="Q143" s="158">
        <v>43972</v>
      </c>
      <c r="R143" s="156">
        <v>2</v>
      </c>
      <c r="S143" s="157">
        <f t="shared" si="48"/>
        <v>7</v>
      </c>
    </row>
    <row r="144" spans="3:19" x14ac:dyDescent="0.35">
      <c r="C144" t="e">
        <f t="shared" si="44"/>
        <v>#N/A</v>
      </c>
      <c r="O144" s="156">
        <v>2</v>
      </c>
      <c r="P144" s="157">
        <f t="shared" si="47"/>
        <v>7</v>
      </c>
      <c r="Q144" s="158">
        <v>43973</v>
      </c>
      <c r="R144" s="156">
        <v>2</v>
      </c>
      <c r="S144" s="157">
        <f t="shared" si="48"/>
        <v>7</v>
      </c>
    </row>
    <row r="145" spans="3:19" x14ac:dyDescent="0.35">
      <c r="C145" t="e">
        <f t="shared" si="44"/>
        <v>#N/A</v>
      </c>
      <c r="O145" s="156">
        <v>2</v>
      </c>
      <c r="P145" s="157">
        <f t="shared" si="47"/>
        <v>7</v>
      </c>
      <c r="Q145" s="158">
        <v>43974</v>
      </c>
      <c r="R145" s="156">
        <v>2</v>
      </c>
      <c r="S145" s="157">
        <f t="shared" si="48"/>
        <v>7</v>
      </c>
    </row>
    <row r="146" spans="3:19" x14ac:dyDescent="0.35">
      <c r="C146" t="e">
        <f t="shared" si="44"/>
        <v>#N/A</v>
      </c>
      <c r="O146" s="156">
        <v>2</v>
      </c>
      <c r="P146" s="157">
        <f t="shared" si="47"/>
        <v>7</v>
      </c>
      <c r="Q146" s="158">
        <v>43975</v>
      </c>
      <c r="R146" s="156">
        <v>2</v>
      </c>
      <c r="S146" s="157">
        <f t="shared" si="48"/>
        <v>7</v>
      </c>
    </row>
    <row r="147" spans="3:19" x14ac:dyDescent="0.35">
      <c r="C147" t="e">
        <f t="shared" si="44"/>
        <v>#N/A</v>
      </c>
      <c r="O147" s="156">
        <v>2</v>
      </c>
      <c r="P147" s="157">
        <f>P140+1</f>
        <v>8</v>
      </c>
      <c r="Q147" s="158">
        <v>43976</v>
      </c>
      <c r="R147" s="156">
        <v>2</v>
      </c>
      <c r="S147" s="157">
        <f>S140+1</f>
        <v>8</v>
      </c>
    </row>
    <row r="148" spans="3:19" x14ac:dyDescent="0.35">
      <c r="C148" t="e">
        <f t="shared" si="44"/>
        <v>#N/A</v>
      </c>
      <c r="O148" s="156">
        <v>2</v>
      </c>
      <c r="P148" s="157">
        <f t="shared" ref="P148:P153" si="49">P147</f>
        <v>8</v>
      </c>
      <c r="Q148" s="158">
        <v>43977</v>
      </c>
      <c r="R148" s="156">
        <v>2</v>
      </c>
      <c r="S148" s="157">
        <f t="shared" ref="S148:S153" si="50">S147</f>
        <v>8</v>
      </c>
    </row>
    <row r="149" spans="3:19" x14ac:dyDescent="0.35">
      <c r="C149" t="e">
        <f t="shared" si="44"/>
        <v>#N/A</v>
      </c>
      <c r="O149" s="156">
        <v>2</v>
      </c>
      <c r="P149" s="157">
        <f t="shared" si="49"/>
        <v>8</v>
      </c>
      <c r="Q149" s="158">
        <v>43978</v>
      </c>
      <c r="R149" s="156">
        <v>2</v>
      </c>
      <c r="S149" s="157">
        <f t="shared" si="50"/>
        <v>8</v>
      </c>
    </row>
    <row r="150" spans="3:19" x14ac:dyDescent="0.35">
      <c r="C150" t="e">
        <f t="shared" si="44"/>
        <v>#N/A</v>
      </c>
      <c r="O150" s="156">
        <v>2</v>
      </c>
      <c r="P150" s="157">
        <f t="shared" si="49"/>
        <v>8</v>
      </c>
      <c r="Q150" s="158">
        <v>43979</v>
      </c>
      <c r="R150" s="156">
        <v>2</v>
      </c>
      <c r="S150" s="157">
        <f t="shared" si="50"/>
        <v>8</v>
      </c>
    </row>
    <row r="151" spans="3:19" x14ac:dyDescent="0.35">
      <c r="C151" t="e">
        <f t="shared" si="44"/>
        <v>#N/A</v>
      </c>
      <c r="O151" s="156">
        <v>2</v>
      </c>
      <c r="P151" s="157">
        <f t="shared" si="49"/>
        <v>8</v>
      </c>
      <c r="Q151" s="158">
        <v>43980</v>
      </c>
      <c r="R151" s="156">
        <v>2</v>
      </c>
      <c r="S151" s="157">
        <f t="shared" si="50"/>
        <v>8</v>
      </c>
    </row>
    <row r="152" spans="3:19" x14ac:dyDescent="0.35">
      <c r="C152" t="e">
        <f t="shared" si="44"/>
        <v>#N/A</v>
      </c>
      <c r="O152" s="156">
        <v>2</v>
      </c>
      <c r="P152" s="157">
        <f t="shared" si="49"/>
        <v>8</v>
      </c>
      <c r="Q152" s="158">
        <v>43981</v>
      </c>
      <c r="R152" s="156">
        <v>2</v>
      </c>
      <c r="S152" s="157">
        <f t="shared" si="50"/>
        <v>8</v>
      </c>
    </row>
    <row r="153" spans="3:19" x14ac:dyDescent="0.35">
      <c r="C153" t="e">
        <f t="shared" si="44"/>
        <v>#N/A</v>
      </c>
      <c r="O153" s="156">
        <v>2</v>
      </c>
      <c r="P153" s="157">
        <f t="shared" si="49"/>
        <v>8</v>
      </c>
      <c r="Q153" s="158">
        <v>43982</v>
      </c>
      <c r="R153" s="156">
        <v>2</v>
      </c>
      <c r="S153" s="157">
        <f t="shared" si="50"/>
        <v>8</v>
      </c>
    </row>
    <row r="154" spans="3:19" x14ac:dyDescent="0.35">
      <c r="C154" t="e">
        <f t="shared" si="44"/>
        <v>#N/A</v>
      </c>
      <c r="O154" s="156">
        <v>2</v>
      </c>
      <c r="P154" s="157">
        <f>P147+1</f>
        <v>9</v>
      </c>
      <c r="Q154" s="158">
        <v>43983</v>
      </c>
      <c r="R154" s="156">
        <v>2</v>
      </c>
      <c r="S154" s="157">
        <f>S147+1</f>
        <v>9</v>
      </c>
    </row>
    <row r="155" spans="3:19" x14ac:dyDescent="0.35">
      <c r="C155" t="e">
        <f t="shared" si="44"/>
        <v>#N/A</v>
      </c>
      <c r="O155" s="156">
        <v>2</v>
      </c>
      <c r="P155" s="157">
        <f t="shared" ref="P155:P160" si="51">P154</f>
        <v>9</v>
      </c>
      <c r="Q155" s="158">
        <v>43984</v>
      </c>
      <c r="R155" s="156">
        <v>2</v>
      </c>
      <c r="S155" s="157">
        <f t="shared" ref="S155:S160" si="52">S154</f>
        <v>9</v>
      </c>
    </row>
    <row r="156" spans="3:19" x14ac:dyDescent="0.35">
      <c r="C156" t="e">
        <f t="shared" si="44"/>
        <v>#N/A</v>
      </c>
      <c r="O156" s="156">
        <v>2</v>
      </c>
      <c r="P156" s="157">
        <f t="shared" si="51"/>
        <v>9</v>
      </c>
      <c r="Q156" s="158">
        <v>43985</v>
      </c>
      <c r="R156" s="156">
        <v>2</v>
      </c>
      <c r="S156" s="157">
        <f t="shared" si="52"/>
        <v>9</v>
      </c>
    </row>
    <row r="157" spans="3:19" x14ac:dyDescent="0.35">
      <c r="C157" t="e">
        <f t="shared" si="44"/>
        <v>#N/A</v>
      </c>
      <c r="O157" s="156">
        <v>2</v>
      </c>
      <c r="P157" s="157">
        <f t="shared" si="51"/>
        <v>9</v>
      </c>
      <c r="Q157" s="158">
        <v>43986</v>
      </c>
      <c r="R157" s="156">
        <v>2</v>
      </c>
      <c r="S157" s="157">
        <f t="shared" si="52"/>
        <v>9</v>
      </c>
    </row>
    <row r="158" spans="3:19" x14ac:dyDescent="0.35">
      <c r="C158" t="e">
        <f t="shared" si="44"/>
        <v>#N/A</v>
      </c>
      <c r="O158" s="156">
        <v>2</v>
      </c>
      <c r="P158" s="157">
        <f t="shared" si="51"/>
        <v>9</v>
      </c>
      <c r="Q158" s="158">
        <v>43987</v>
      </c>
      <c r="R158" s="156">
        <v>2</v>
      </c>
      <c r="S158" s="157">
        <f t="shared" si="52"/>
        <v>9</v>
      </c>
    </row>
    <row r="159" spans="3:19" x14ac:dyDescent="0.35">
      <c r="C159" t="e">
        <f t="shared" si="44"/>
        <v>#N/A</v>
      </c>
      <c r="O159" s="156">
        <v>3</v>
      </c>
      <c r="P159" s="157">
        <f t="shared" si="51"/>
        <v>9</v>
      </c>
      <c r="Q159" s="160">
        <v>43988</v>
      </c>
      <c r="R159" s="156">
        <v>3</v>
      </c>
      <c r="S159" s="157">
        <f t="shared" si="52"/>
        <v>9</v>
      </c>
    </row>
    <row r="160" spans="3:19" x14ac:dyDescent="0.35">
      <c r="C160" t="e">
        <f t="shared" si="44"/>
        <v>#N/A</v>
      </c>
      <c r="O160" s="156">
        <v>3</v>
      </c>
      <c r="P160" s="157">
        <f t="shared" si="51"/>
        <v>9</v>
      </c>
      <c r="Q160" s="158">
        <v>43989</v>
      </c>
      <c r="R160" s="156">
        <v>3</v>
      </c>
      <c r="S160" s="157">
        <f t="shared" si="52"/>
        <v>9</v>
      </c>
    </row>
    <row r="161" spans="3:19" x14ac:dyDescent="0.35">
      <c r="C161" t="e">
        <f t="shared" si="44"/>
        <v>#N/A</v>
      </c>
      <c r="O161" s="156">
        <v>3</v>
      </c>
      <c r="P161" s="157">
        <f>P154+1</f>
        <v>10</v>
      </c>
      <c r="Q161" s="158">
        <v>43990</v>
      </c>
      <c r="R161" s="156">
        <v>3</v>
      </c>
      <c r="S161" s="157">
        <f>S154+1</f>
        <v>10</v>
      </c>
    </row>
    <row r="162" spans="3:19" x14ac:dyDescent="0.35">
      <c r="C162" t="e">
        <f t="shared" si="44"/>
        <v>#N/A</v>
      </c>
      <c r="O162" s="156">
        <v>3</v>
      </c>
      <c r="P162" s="157">
        <f t="shared" ref="P162:P167" si="53">P161</f>
        <v>10</v>
      </c>
      <c r="Q162" s="158">
        <v>43991</v>
      </c>
      <c r="R162" s="156">
        <v>3</v>
      </c>
      <c r="S162" s="157">
        <f t="shared" ref="S162:S167" si="54">S161</f>
        <v>10</v>
      </c>
    </row>
    <row r="163" spans="3:19" x14ac:dyDescent="0.35">
      <c r="C163" t="e">
        <f t="shared" si="44"/>
        <v>#N/A</v>
      </c>
      <c r="O163" s="156">
        <v>3</v>
      </c>
      <c r="P163" s="157">
        <f t="shared" si="53"/>
        <v>10</v>
      </c>
      <c r="Q163" s="158">
        <v>43992</v>
      </c>
      <c r="R163" s="156">
        <v>3</v>
      </c>
      <c r="S163" s="157">
        <f t="shared" si="54"/>
        <v>10</v>
      </c>
    </row>
    <row r="164" spans="3:19" x14ac:dyDescent="0.35">
      <c r="C164" t="e">
        <f t="shared" si="44"/>
        <v>#N/A</v>
      </c>
      <c r="O164" s="156">
        <v>3</v>
      </c>
      <c r="P164" s="157">
        <f t="shared" si="53"/>
        <v>10</v>
      </c>
      <c r="Q164" s="158">
        <v>43993</v>
      </c>
      <c r="R164" s="156">
        <v>3</v>
      </c>
      <c r="S164" s="157">
        <f t="shared" si="54"/>
        <v>10</v>
      </c>
    </row>
    <row r="165" spans="3:19" x14ac:dyDescent="0.35">
      <c r="C165" t="e">
        <f t="shared" si="44"/>
        <v>#N/A</v>
      </c>
      <c r="O165" s="156">
        <v>3</v>
      </c>
      <c r="P165" s="157">
        <f t="shared" si="53"/>
        <v>10</v>
      </c>
      <c r="Q165" s="158">
        <v>43994</v>
      </c>
      <c r="R165" s="156">
        <v>3</v>
      </c>
      <c r="S165" s="157">
        <f t="shared" si="54"/>
        <v>10</v>
      </c>
    </row>
    <row r="166" spans="3:19" x14ac:dyDescent="0.35">
      <c r="C166" t="e">
        <f t="shared" si="44"/>
        <v>#N/A</v>
      </c>
      <c r="O166" s="156">
        <v>3</v>
      </c>
      <c r="P166" s="157">
        <f t="shared" si="53"/>
        <v>10</v>
      </c>
      <c r="Q166" s="158">
        <v>43995</v>
      </c>
      <c r="R166" s="156">
        <v>3</v>
      </c>
      <c r="S166" s="157">
        <f t="shared" si="54"/>
        <v>10</v>
      </c>
    </row>
    <row r="167" spans="3:19" x14ac:dyDescent="0.35">
      <c r="C167" t="e">
        <f t="shared" si="44"/>
        <v>#N/A</v>
      </c>
      <c r="O167" s="156">
        <v>3</v>
      </c>
      <c r="P167" s="157">
        <f t="shared" si="53"/>
        <v>10</v>
      </c>
      <c r="Q167" s="158">
        <v>43996</v>
      </c>
      <c r="R167" s="156">
        <v>3</v>
      </c>
      <c r="S167" s="157">
        <f t="shared" si="54"/>
        <v>10</v>
      </c>
    </row>
    <row r="168" spans="3:19" x14ac:dyDescent="0.35">
      <c r="C168" t="e">
        <f t="shared" si="44"/>
        <v>#N/A</v>
      </c>
      <c r="O168" s="156">
        <v>3</v>
      </c>
      <c r="P168" s="157">
        <f>P161+1</f>
        <v>11</v>
      </c>
      <c r="Q168" s="158">
        <v>43997</v>
      </c>
      <c r="R168" s="156">
        <v>3</v>
      </c>
      <c r="S168" s="157">
        <f>S161+1</f>
        <v>11</v>
      </c>
    </row>
    <row r="169" spans="3:19" x14ac:dyDescent="0.35">
      <c r="C169" t="e">
        <f t="shared" si="44"/>
        <v>#N/A</v>
      </c>
      <c r="O169" s="156">
        <v>3</v>
      </c>
      <c r="P169" s="157">
        <f t="shared" ref="P169:P174" si="55">P168</f>
        <v>11</v>
      </c>
      <c r="Q169" s="158">
        <v>43998</v>
      </c>
      <c r="R169" s="156">
        <v>3</v>
      </c>
      <c r="S169" s="157">
        <f t="shared" ref="S169:S174" si="56">S168</f>
        <v>11</v>
      </c>
    </row>
    <row r="170" spans="3:19" x14ac:dyDescent="0.35">
      <c r="C170" t="e">
        <f t="shared" si="44"/>
        <v>#N/A</v>
      </c>
      <c r="O170" s="156">
        <v>3</v>
      </c>
      <c r="P170" s="157">
        <f t="shared" si="55"/>
        <v>11</v>
      </c>
      <c r="Q170" s="158">
        <v>43999</v>
      </c>
      <c r="R170" s="156">
        <v>3</v>
      </c>
      <c r="S170" s="157">
        <f t="shared" si="56"/>
        <v>11</v>
      </c>
    </row>
    <row r="171" spans="3:19" x14ac:dyDescent="0.35">
      <c r="C171" t="e">
        <f t="shared" si="44"/>
        <v>#N/A</v>
      </c>
      <c r="O171" s="156">
        <v>3</v>
      </c>
      <c r="P171" s="157">
        <f t="shared" si="55"/>
        <v>11</v>
      </c>
      <c r="Q171" s="158">
        <v>44000</v>
      </c>
      <c r="R171" s="156">
        <v>3</v>
      </c>
      <c r="S171" s="157">
        <f t="shared" si="56"/>
        <v>11</v>
      </c>
    </row>
    <row r="172" spans="3:19" x14ac:dyDescent="0.35">
      <c r="C172" t="e">
        <f t="shared" si="44"/>
        <v>#N/A</v>
      </c>
      <c r="O172" s="156">
        <v>3</v>
      </c>
      <c r="P172" s="157">
        <f t="shared" si="55"/>
        <v>11</v>
      </c>
      <c r="Q172" s="158">
        <v>44001</v>
      </c>
      <c r="R172" s="156">
        <v>3</v>
      </c>
      <c r="S172" s="157">
        <f t="shared" si="56"/>
        <v>11</v>
      </c>
    </row>
    <row r="173" spans="3:19" x14ac:dyDescent="0.35">
      <c r="C173" t="e">
        <f t="shared" si="44"/>
        <v>#N/A</v>
      </c>
      <c r="O173" s="156">
        <v>3</v>
      </c>
      <c r="P173" s="157">
        <f t="shared" si="55"/>
        <v>11</v>
      </c>
      <c r="Q173" s="158">
        <v>44002</v>
      </c>
      <c r="R173" s="156">
        <v>3</v>
      </c>
      <c r="S173" s="157">
        <f t="shared" si="56"/>
        <v>11</v>
      </c>
    </row>
    <row r="174" spans="3:19" x14ac:dyDescent="0.35">
      <c r="C174" t="e">
        <f t="shared" si="44"/>
        <v>#N/A</v>
      </c>
      <c r="O174" s="156">
        <v>3</v>
      </c>
      <c r="P174" s="157">
        <f t="shared" si="55"/>
        <v>11</v>
      </c>
      <c r="Q174" s="158">
        <v>44003</v>
      </c>
      <c r="R174" s="156">
        <v>3</v>
      </c>
      <c r="S174" s="157">
        <f t="shared" si="56"/>
        <v>11</v>
      </c>
    </row>
    <row r="175" spans="3:19" x14ac:dyDescent="0.35">
      <c r="C175" t="e">
        <f t="shared" si="44"/>
        <v>#N/A</v>
      </c>
      <c r="O175" s="156">
        <v>3</v>
      </c>
      <c r="P175" s="157">
        <f>P168+1</f>
        <v>12</v>
      </c>
      <c r="Q175" s="158">
        <v>44004</v>
      </c>
      <c r="R175" s="156">
        <v>3</v>
      </c>
      <c r="S175" s="157">
        <f>S168+1</f>
        <v>12</v>
      </c>
    </row>
    <row r="176" spans="3:19" x14ac:dyDescent="0.35">
      <c r="C176" t="e">
        <f t="shared" si="44"/>
        <v>#N/A</v>
      </c>
      <c r="O176" s="156">
        <v>3</v>
      </c>
      <c r="P176" s="157">
        <f t="shared" ref="P176:P181" si="57">P175</f>
        <v>12</v>
      </c>
      <c r="Q176" s="158">
        <v>44005</v>
      </c>
      <c r="R176" s="156">
        <v>3</v>
      </c>
      <c r="S176" s="157">
        <f t="shared" ref="S176:S181" si="58">S175</f>
        <v>12</v>
      </c>
    </row>
    <row r="177" spans="3:19" x14ac:dyDescent="0.35">
      <c r="C177" t="e">
        <f t="shared" si="44"/>
        <v>#N/A</v>
      </c>
      <c r="O177" s="156">
        <v>3</v>
      </c>
      <c r="P177" s="157">
        <f t="shared" si="57"/>
        <v>12</v>
      </c>
      <c r="Q177" s="158">
        <v>44006</v>
      </c>
      <c r="R177" s="156">
        <v>3</v>
      </c>
      <c r="S177" s="157">
        <f t="shared" si="58"/>
        <v>12</v>
      </c>
    </row>
    <row r="178" spans="3:19" x14ac:dyDescent="0.35">
      <c r="C178" t="e">
        <f t="shared" si="44"/>
        <v>#N/A</v>
      </c>
      <c r="O178" s="156">
        <v>3</v>
      </c>
      <c r="P178" s="157">
        <f t="shared" si="57"/>
        <v>12</v>
      </c>
      <c r="Q178" s="158">
        <v>44007</v>
      </c>
      <c r="R178" s="156">
        <v>3</v>
      </c>
      <c r="S178" s="157">
        <f t="shared" si="58"/>
        <v>12</v>
      </c>
    </row>
    <row r="179" spans="3:19" x14ac:dyDescent="0.35">
      <c r="C179" t="e">
        <f t="shared" si="44"/>
        <v>#N/A</v>
      </c>
      <c r="O179" s="156">
        <v>3</v>
      </c>
      <c r="P179" s="157">
        <f t="shared" si="57"/>
        <v>12</v>
      </c>
      <c r="Q179" s="158">
        <v>44008</v>
      </c>
      <c r="R179" s="156">
        <v>3</v>
      </c>
      <c r="S179" s="157">
        <f t="shared" si="58"/>
        <v>12</v>
      </c>
    </row>
    <row r="180" spans="3:19" x14ac:dyDescent="0.35">
      <c r="C180" t="e">
        <f t="shared" si="44"/>
        <v>#N/A</v>
      </c>
      <c r="O180" s="156">
        <v>3</v>
      </c>
      <c r="P180" s="157">
        <f t="shared" si="57"/>
        <v>12</v>
      </c>
      <c r="Q180" s="158">
        <v>44009</v>
      </c>
      <c r="R180" s="156">
        <v>3</v>
      </c>
      <c r="S180" s="157">
        <f t="shared" si="58"/>
        <v>12</v>
      </c>
    </row>
    <row r="181" spans="3:19" x14ac:dyDescent="0.35">
      <c r="C181" t="e">
        <f t="shared" si="44"/>
        <v>#N/A</v>
      </c>
      <c r="O181" s="156">
        <v>3</v>
      </c>
      <c r="P181" s="157">
        <f t="shared" si="57"/>
        <v>12</v>
      </c>
      <c r="Q181" s="158">
        <v>44010</v>
      </c>
      <c r="R181" s="156">
        <v>3</v>
      </c>
      <c r="S181" s="157">
        <f t="shared" si="58"/>
        <v>12</v>
      </c>
    </row>
    <row r="182" spans="3:19" x14ac:dyDescent="0.35">
      <c r="C182" t="e">
        <f t="shared" si="44"/>
        <v>#N/A</v>
      </c>
      <c r="O182" s="156">
        <v>3</v>
      </c>
      <c r="P182" s="157">
        <f>P175+1</f>
        <v>13</v>
      </c>
      <c r="Q182" s="158">
        <v>44011</v>
      </c>
      <c r="R182" s="156">
        <v>3</v>
      </c>
      <c r="S182" s="157">
        <f>S175+1</f>
        <v>13</v>
      </c>
    </row>
    <row r="183" spans="3:19" x14ac:dyDescent="0.35">
      <c r="C183" t="e">
        <f t="shared" si="44"/>
        <v>#N/A</v>
      </c>
      <c r="O183" s="156">
        <v>3</v>
      </c>
      <c r="P183" s="157">
        <f t="shared" ref="P183:P188" si="59">P182</f>
        <v>13</v>
      </c>
      <c r="Q183" s="158">
        <v>44012</v>
      </c>
      <c r="R183" s="156">
        <v>3</v>
      </c>
      <c r="S183" s="157">
        <f t="shared" ref="S183:S188" si="60">S182</f>
        <v>13</v>
      </c>
    </row>
    <row r="184" spans="3:19" x14ac:dyDescent="0.35">
      <c r="C184" t="e">
        <f t="shared" si="44"/>
        <v>#N/A</v>
      </c>
      <c r="O184" s="156">
        <v>3</v>
      </c>
      <c r="P184" s="157">
        <f t="shared" si="59"/>
        <v>13</v>
      </c>
      <c r="Q184" s="158">
        <v>44013</v>
      </c>
      <c r="R184" s="156">
        <v>3</v>
      </c>
      <c r="S184" s="157">
        <f t="shared" si="60"/>
        <v>13</v>
      </c>
    </row>
    <row r="185" spans="3:19" x14ac:dyDescent="0.35">
      <c r="C185" t="e">
        <f t="shared" si="44"/>
        <v>#N/A</v>
      </c>
      <c r="O185" s="156">
        <v>3</v>
      </c>
      <c r="P185" s="157">
        <f t="shared" si="59"/>
        <v>13</v>
      </c>
      <c r="Q185" s="158">
        <v>44014</v>
      </c>
      <c r="R185" s="156">
        <v>3</v>
      </c>
      <c r="S185" s="157">
        <f t="shared" si="60"/>
        <v>13</v>
      </c>
    </row>
    <row r="186" spans="3:19" x14ac:dyDescent="0.35">
      <c r="C186" t="e">
        <f t="shared" si="44"/>
        <v>#N/A</v>
      </c>
      <c r="O186" s="156">
        <v>3</v>
      </c>
      <c r="P186" s="157">
        <f t="shared" si="59"/>
        <v>13</v>
      </c>
      <c r="Q186" s="158">
        <v>44015</v>
      </c>
      <c r="R186" s="156">
        <v>3</v>
      </c>
      <c r="S186" s="157">
        <f t="shared" si="60"/>
        <v>13</v>
      </c>
    </row>
    <row r="187" spans="3:19" x14ac:dyDescent="0.35">
      <c r="C187" t="e">
        <f t="shared" si="44"/>
        <v>#N/A</v>
      </c>
      <c r="O187" s="156">
        <v>3</v>
      </c>
      <c r="P187" s="157">
        <f t="shared" si="59"/>
        <v>13</v>
      </c>
      <c r="Q187" s="158">
        <v>44016</v>
      </c>
      <c r="R187" s="156">
        <v>3</v>
      </c>
      <c r="S187" s="157">
        <f t="shared" si="60"/>
        <v>13</v>
      </c>
    </row>
    <row r="188" spans="3:19" x14ac:dyDescent="0.35">
      <c r="C188" t="e">
        <f t="shared" si="44"/>
        <v>#N/A</v>
      </c>
      <c r="O188" s="156">
        <v>3</v>
      </c>
      <c r="P188" s="157">
        <f t="shared" si="59"/>
        <v>13</v>
      </c>
      <c r="Q188" s="158">
        <v>44017</v>
      </c>
      <c r="R188" s="156">
        <v>3</v>
      </c>
      <c r="S188" s="157">
        <f t="shared" si="60"/>
        <v>13</v>
      </c>
    </row>
    <row r="189" spans="3:19" x14ac:dyDescent="0.35">
      <c r="C189" t="e">
        <f t="shared" si="44"/>
        <v>#N/A</v>
      </c>
      <c r="O189" s="156">
        <v>4</v>
      </c>
      <c r="P189" s="157">
        <f>P182+1</f>
        <v>14</v>
      </c>
      <c r="Q189" s="160">
        <v>44018</v>
      </c>
      <c r="R189" s="156">
        <v>4</v>
      </c>
      <c r="S189" s="157">
        <f>S182+1</f>
        <v>14</v>
      </c>
    </row>
    <row r="190" spans="3:19" x14ac:dyDescent="0.35">
      <c r="C190" t="e">
        <f t="shared" si="44"/>
        <v>#N/A</v>
      </c>
      <c r="O190" s="156">
        <v>4</v>
      </c>
      <c r="P190" s="157">
        <f t="shared" ref="P190:P195" si="61">P189</f>
        <v>14</v>
      </c>
      <c r="Q190" s="158">
        <v>44019</v>
      </c>
      <c r="R190" s="156">
        <v>4</v>
      </c>
      <c r="S190" s="157">
        <f t="shared" ref="S190:S195" si="62">S189</f>
        <v>14</v>
      </c>
    </row>
    <row r="191" spans="3:19" x14ac:dyDescent="0.35">
      <c r="C191" t="e">
        <f t="shared" si="44"/>
        <v>#N/A</v>
      </c>
      <c r="O191" s="156">
        <v>4</v>
      </c>
      <c r="P191" s="157">
        <f t="shared" si="61"/>
        <v>14</v>
      </c>
      <c r="Q191" s="158">
        <v>44020</v>
      </c>
      <c r="R191" s="156">
        <v>4</v>
      </c>
      <c r="S191" s="157">
        <f t="shared" si="62"/>
        <v>14</v>
      </c>
    </row>
    <row r="192" spans="3:19" x14ac:dyDescent="0.35">
      <c r="C192" t="e">
        <f t="shared" si="44"/>
        <v>#N/A</v>
      </c>
      <c r="O192" s="156">
        <v>4</v>
      </c>
      <c r="P192" s="157">
        <f t="shared" si="61"/>
        <v>14</v>
      </c>
      <c r="Q192" s="158">
        <v>44021</v>
      </c>
      <c r="R192" s="156">
        <v>4</v>
      </c>
      <c r="S192" s="157">
        <f t="shared" si="62"/>
        <v>14</v>
      </c>
    </row>
    <row r="193" spans="3:19" x14ac:dyDescent="0.35">
      <c r="C193" t="e">
        <f t="shared" si="44"/>
        <v>#N/A</v>
      </c>
      <c r="O193" s="156">
        <v>4</v>
      </c>
      <c r="P193" s="157">
        <f t="shared" si="61"/>
        <v>14</v>
      </c>
      <c r="Q193" s="158">
        <v>44022</v>
      </c>
      <c r="R193" s="156">
        <v>4</v>
      </c>
      <c r="S193" s="157">
        <f t="shared" si="62"/>
        <v>14</v>
      </c>
    </row>
    <row r="194" spans="3:19" x14ac:dyDescent="0.35">
      <c r="C194" t="e">
        <f t="shared" si="44"/>
        <v>#N/A</v>
      </c>
      <c r="O194" s="156">
        <v>4</v>
      </c>
      <c r="P194" s="157">
        <f t="shared" si="61"/>
        <v>14</v>
      </c>
      <c r="Q194" s="158">
        <v>44023</v>
      </c>
      <c r="R194" s="156">
        <v>4</v>
      </c>
      <c r="S194" s="157">
        <f t="shared" si="62"/>
        <v>14</v>
      </c>
    </row>
    <row r="195" spans="3:19" x14ac:dyDescent="0.35">
      <c r="C195" t="e">
        <f t="shared" ref="C195:C258" si="63">VLOOKUP(G195,Q195:R560,2)</f>
        <v>#N/A</v>
      </c>
      <c r="O195" s="156">
        <v>4</v>
      </c>
      <c r="P195" s="157">
        <f t="shared" si="61"/>
        <v>14</v>
      </c>
      <c r="Q195" s="158">
        <v>44024</v>
      </c>
      <c r="R195" s="156">
        <v>4</v>
      </c>
      <c r="S195" s="157">
        <f t="shared" si="62"/>
        <v>14</v>
      </c>
    </row>
    <row r="196" spans="3:19" x14ac:dyDescent="0.35">
      <c r="C196" t="e">
        <f t="shared" si="63"/>
        <v>#N/A</v>
      </c>
      <c r="O196" s="156">
        <v>4</v>
      </c>
      <c r="P196" s="157">
        <f>P189+1</f>
        <v>15</v>
      </c>
      <c r="Q196" s="158">
        <v>44025</v>
      </c>
      <c r="R196" s="156">
        <v>4</v>
      </c>
      <c r="S196" s="157">
        <f>S189+1</f>
        <v>15</v>
      </c>
    </row>
    <row r="197" spans="3:19" x14ac:dyDescent="0.35">
      <c r="C197" t="e">
        <f t="shared" si="63"/>
        <v>#N/A</v>
      </c>
      <c r="O197" s="156">
        <v>4</v>
      </c>
      <c r="P197" s="157">
        <f t="shared" ref="P197:P202" si="64">P196</f>
        <v>15</v>
      </c>
      <c r="Q197" s="158">
        <v>44026</v>
      </c>
      <c r="R197" s="156">
        <v>4</v>
      </c>
      <c r="S197" s="157">
        <f t="shared" ref="S197:S202" si="65">S196</f>
        <v>15</v>
      </c>
    </row>
    <row r="198" spans="3:19" x14ac:dyDescent="0.35">
      <c r="C198" t="e">
        <f t="shared" si="63"/>
        <v>#N/A</v>
      </c>
      <c r="O198" s="156">
        <v>4</v>
      </c>
      <c r="P198" s="157">
        <f t="shared" si="64"/>
        <v>15</v>
      </c>
      <c r="Q198" s="158">
        <v>44027</v>
      </c>
      <c r="R198" s="156">
        <v>4</v>
      </c>
      <c r="S198" s="157">
        <f t="shared" si="65"/>
        <v>15</v>
      </c>
    </row>
    <row r="199" spans="3:19" x14ac:dyDescent="0.35">
      <c r="C199" t="e">
        <f t="shared" si="63"/>
        <v>#N/A</v>
      </c>
      <c r="O199" s="156">
        <v>4</v>
      </c>
      <c r="P199" s="157">
        <f t="shared" si="64"/>
        <v>15</v>
      </c>
      <c r="Q199" s="158">
        <v>44028</v>
      </c>
      <c r="R199" s="156">
        <v>4</v>
      </c>
      <c r="S199" s="157">
        <f t="shared" si="65"/>
        <v>15</v>
      </c>
    </row>
    <row r="200" spans="3:19" x14ac:dyDescent="0.35">
      <c r="C200" t="e">
        <f t="shared" si="63"/>
        <v>#N/A</v>
      </c>
      <c r="O200" s="156">
        <v>4</v>
      </c>
      <c r="P200" s="157">
        <f t="shared" si="64"/>
        <v>15</v>
      </c>
      <c r="Q200" s="158">
        <v>44029</v>
      </c>
      <c r="R200" s="156">
        <v>4</v>
      </c>
      <c r="S200" s="157">
        <f t="shared" si="65"/>
        <v>15</v>
      </c>
    </row>
    <row r="201" spans="3:19" x14ac:dyDescent="0.35">
      <c r="C201" t="e">
        <f t="shared" si="63"/>
        <v>#N/A</v>
      </c>
      <c r="O201" s="156">
        <v>4</v>
      </c>
      <c r="P201" s="157">
        <f t="shared" si="64"/>
        <v>15</v>
      </c>
      <c r="Q201" s="158">
        <v>44030</v>
      </c>
      <c r="R201" s="156">
        <v>4</v>
      </c>
      <c r="S201" s="157">
        <f t="shared" si="65"/>
        <v>15</v>
      </c>
    </row>
    <row r="202" spans="3:19" x14ac:dyDescent="0.35">
      <c r="C202" t="e">
        <f t="shared" si="63"/>
        <v>#N/A</v>
      </c>
      <c r="O202" s="156">
        <v>4</v>
      </c>
      <c r="P202" s="157">
        <f t="shared" si="64"/>
        <v>15</v>
      </c>
      <c r="Q202" s="158">
        <v>44031</v>
      </c>
      <c r="R202" s="156">
        <v>4</v>
      </c>
      <c r="S202" s="157">
        <f t="shared" si="65"/>
        <v>15</v>
      </c>
    </row>
    <row r="203" spans="3:19" x14ac:dyDescent="0.35">
      <c r="C203" t="e">
        <f t="shared" si="63"/>
        <v>#N/A</v>
      </c>
      <c r="O203" s="156">
        <v>4</v>
      </c>
      <c r="P203" s="157">
        <f>P196+1</f>
        <v>16</v>
      </c>
      <c r="Q203" s="158">
        <v>44032</v>
      </c>
      <c r="R203" s="156">
        <v>4</v>
      </c>
      <c r="S203" s="157">
        <f>S196+1</f>
        <v>16</v>
      </c>
    </row>
    <row r="204" spans="3:19" x14ac:dyDescent="0.35">
      <c r="C204" t="e">
        <f t="shared" si="63"/>
        <v>#N/A</v>
      </c>
      <c r="O204" s="156">
        <v>4</v>
      </c>
      <c r="P204" s="157">
        <f t="shared" ref="P204:P209" si="66">P203</f>
        <v>16</v>
      </c>
      <c r="Q204" s="158">
        <v>44033</v>
      </c>
      <c r="R204" s="156">
        <v>4</v>
      </c>
      <c r="S204" s="157">
        <f t="shared" ref="S204:S209" si="67">S203</f>
        <v>16</v>
      </c>
    </row>
    <row r="205" spans="3:19" x14ac:dyDescent="0.35">
      <c r="C205" t="e">
        <f t="shared" si="63"/>
        <v>#N/A</v>
      </c>
      <c r="O205" s="156">
        <v>4</v>
      </c>
      <c r="P205" s="157">
        <f t="shared" si="66"/>
        <v>16</v>
      </c>
      <c r="Q205" s="158">
        <v>44034</v>
      </c>
      <c r="R205" s="156">
        <v>4</v>
      </c>
      <c r="S205" s="157">
        <f t="shared" si="67"/>
        <v>16</v>
      </c>
    </row>
    <row r="206" spans="3:19" x14ac:dyDescent="0.35">
      <c r="C206" t="e">
        <f t="shared" si="63"/>
        <v>#N/A</v>
      </c>
      <c r="O206" s="156">
        <v>4</v>
      </c>
      <c r="P206" s="157">
        <f t="shared" si="66"/>
        <v>16</v>
      </c>
      <c r="Q206" s="158">
        <v>44035</v>
      </c>
      <c r="R206" s="156">
        <v>4</v>
      </c>
      <c r="S206" s="157">
        <f t="shared" si="67"/>
        <v>16</v>
      </c>
    </row>
    <row r="207" spans="3:19" x14ac:dyDescent="0.35">
      <c r="C207" t="e">
        <f t="shared" si="63"/>
        <v>#N/A</v>
      </c>
      <c r="O207" s="156">
        <v>4</v>
      </c>
      <c r="P207" s="157">
        <f t="shared" si="66"/>
        <v>16</v>
      </c>
      <c r="Q207" s="158">
        <v>44036</v>
      </c>
      <c r="R207" s="156">
        <v>4</v>
      </c>
      <c r="S207" s="157">
        <f t="shared" si="67"/>
        <v>16</v>
      </c>
    </row>
    <row r="208" spans="3:19" x14ac:dyDescent="0.35">
      <c r="C208" t="e">
        <f t="shared" si="63"/>
        <v>#N/A</v>
      </c>
      <c r="O208" s="156">
        <v>4</v>
      </c>
      <c r="P208" s="157">
        <f t="shared" si="66"/>
        <v>16</v>
      </c>
      <c r="Q208" s="158">
        <v>44037</v>
      </c>
      <c r="R208" s="156">
        <v>4</v>
      </c>
      <c r="S208" s="157">
        <f t="shared" si="67"/>
        <v>16</v>
      </c>
    </row>
    <row r="209" spans="3:19" x14ac:dyDescent="0.35">
      <c r="C209" t="e">
        <f t="shared" si="63"/>
        <v>#N/A</v>
      </c>
      <c r="O209" s="156">
        <v>4</v>
      </c>
      <c r="P209" s="157">
        <f t="shared" si="66"/>
        <v>16</v>
      </c>
      <c r="Q209" s="158">
        <v>44038</v>
      </c>
      <c r="R209" s="156">
        <v>4</v>
      </c>
      <c r="S209" s="157">
        <f t="shared" si="67"/>
        <v>16</v>
      </c>
    </row>
    <row r="210" spans="3:19" x14ac:dyDescent="0.35">
      <c r="C210" t="e">
        <f t="shared" si="63"/>
        <v>#N/A</v>
      </c>
      <c r="O210" s="156">
        <v>4</v>
      </c>
      <c r="P210" s="157">
        <f>P203+1</f>
        <v>17</v>
      </c>
      <c r="Q210" s="158">
        <v>44039</v>
      </c>
      <c r="R210" s="156">
        <v>4</v>
      </c>
      <c r="S210" s="157">
        <f>S203+1</f>
        <v>17</v>
      </c>
    </row>
    <row r="211" spans="3:19" x14ac:dyDescent="0.35">
      <c r="C211" t="e">
        <f t="shared" si="63"/>
        <v>#N/A</v>
      </c>
      <c r="O211" s="156">
        <v>4</v>
      </c>
      <c r="P211" s="157">
        <f t="shared" ref="P211:P216" si="68">P210</f>
        <v>17</v>
      </c>
      <c r="Q211" s="158">
        <v>44040</v>
      </c>
      <c r="R211" s="156">
        <v>4</v>
      </c>
      <c r="S211" s="157">
        <f t="shared" ref="S211:S216" si="69">S210</f>
        <v>17</v>
      </c>
    </row>
    <row r="212" spans="3:19" x14ac:dyDescent="0.35">
      <c r="C212" t="e">
        <f t="shared" si="63"/>
        <v>#N/A</v>
      </c>
      <c r="O212" s="156">
        <v>4</v>
      </c>
      <c r="P212" s="157">
        <f t="shared" si="68"/>
        <v>17</v>
      </c>
      <c r="Q212" s="158">
        <v>44041</v>
      </c>
      <c r="R212" s="156">
        <v>4</v>
      </c>
      <c r="S212" s="157">
        <f t="shared" si="69"/>
        <v>17</v>
      </c>
    </row>
    <row r="213" spans="3:19" x14ac:dyDescent="0.35">
      <c r="C213" t="e">
        <f t="shared" si="63"/>
        <v>#N/A</v>
      </c>
      <c r="O213" s="156">
        <v>4</v>
      </c>
      <c r="P213" s="157">
        <f t="shared" si="68"/>
        <v>17</v>
      </c>
      <c r="Q213" s="158">
        <v>44042</v>
      </c>
      <c r="R213" s="156">
        <v>4</v>
      </c>
      <c r="S213" s="157">
        <f t="shared" si="69"/>
        <v>17</v>
      </c>
    </row>
    <row r="214" spans="3:19" x14ac:dyDescent="0.35">
      <c r="C214" t="e">
        <f t="shared" si="63"/>
        <v>#N/A</v>
      </c>
      <c r="O214" s="156">
        <v>4</v>
      </c>
      <c r="P214" s="157">
        <f t="shared" si="68"/>
        <v>17</v>
      </c>
      <c r="Q214" s="158">
        <v>44043</v>
      </c>
      <c r="R214" s="156">
        <v>4</v>
      </c>
      <c r="S214" s="157">
        <f t="shared" si="69"/>
        <v>17</v>
      </c>
    </row>
    <row r="215" spans="3:19" x14ac:dyDescent="0.35">
      <c r="C215" t="e">
        <f t="shared" si="63"/>
        <v>#N/A</v>
      </c>
      <c r="O215" s="156">
        <v>4</v>
      </c>
      <c r="P215" s="157">
        <f t="shared" si="68"/>
        <v>17</v>
      </c>
      <c r="Q215" s="158">
        <v>44044</v>
      </c>
      <c r="R215" s="156">
        <v>4</v>
      </c>
      <c r="S215" s="157">
        <f t="shared" si="69"/>
        <v>17</v>
      </c>
    </row>
    <row r="216" spans="3:19" x14ac:dyDescent="0.35">
      <c r="C216" t="e">
        <f t="shared" si="63"/>
        <v>#N/A</v>
      </c>
      <c r="O216" s="156">
        <v>4</v>
      </c>
      <c r="P216" s="157">
        <f t="shared" si="68"/>
        <v>17</v>
      </c>
      <c r="Q216" s="158">
        <v>44045</v>
      </c>
      <c r="R216" s="156">
        <v>4</v>
      </c>
      <c r="S216" s="157">
        <f t="shared" si="69"/>
        <v>17</v>
      </c>
    </row>
    <row r="217" spans="3:19" x14ac:dyDescent="0.35">
      <c r="C217" t="e">
        <f t="shared" si="63"/>
        <v>#N/A</v>
      </c>
      <c r="O217" s="156">
        <v>4</v>
      </c>
      <c r="P217" s="157">
        <f>P210+1</f>
        <v>18</v>
      </c>
      <c r="Q217" s="158">
        <v>44046</v>
      </c>
      <c r="R217" s="156">
        <v>4</v>
      </c>
      <c r="S217" s="157">
        <f>S210+1</f>
        <v>18</v>
      </c>
    </row>
    <row r="218" spans="3:19" x14ac:dyDescent="0.35">
      <c r="C218" t="e">
        <f t="shared" si="63"/>
        <v>#N/A</v>
      </c>
      <c r="O218" s="156">
        <v>4</v>
      </c>
      <c r="P218" s="157">
        <f t="shared" ref="P218:P223" si="70">P217</f>
        <v>18</v>
      </c>
      <c r="Q218" s="158">
        <v>44047</v>
      </c>
      <c r="R218" s="156">
        <v>4</v>
      </c>
      <c r="S218" s="157">
        <f t="shared" ref="S218:S223" si="71">S217</f>
        <v>18</v>
      </c>
    </row>
    <row r="219" spans="3:19" x14ac:dyDescent="0.35">
      <c r="C219" t="e">
        <f t="shared" si="63"/>
        <v>#N/A</v>
      </c>
      <c r="O219" s="156">
        <v>4</v>
      </c>
      <c r="P219" s="157">
        <f t="shared" si="70"/>
        <v>18</v>
      </c>
      <c r="Q219" s="158">
        <v>44048</v>
      </c>
      <c r="R219" s="156">
        <v>4</v>
      </c>
      <c r="S219" s="157">
        <f t="shared" si="71"/>
        <v>18</v>
      </c>
    </row>
    <row r="220" spans="3:19" x14ac:dyDescent="0.35">
      <c r="C220" t="e">
        <f t="shared" si="63"/>
        <v>#N/A</v>
      </c>
      <c r="O220" s="156">
        <v>5</v>
      </c>
      <c r="P220" s="157">
        <f t="shared" si="70"/>
        <v>18</v>
      </c>
      <c r="Q220" s="160">
        <v>44049</v>
      </c>
      <c r="R220" s="156">
        <v>5</v>
      </c>
      <c r="S220" s="157">
        <f t="shared" si="71"/>
        <v>18</v>
      </c>
    </row>
    <row r="221" spans="3:19" x14ac:dyDescent="0.35">
      <c r="C221" t="e">
        <f t="shared" si="63"/>
        <v>#N/A</v>
      </c>
      <c r="O221" s="156">
        <v>5</v>
      </c>
      <c r="P221" s="157">
        <f t="shared" si="70"/>
        <v>18</v>
      </c>
      <c r="Q221" s="158">
        <v>44050</v>
      </c>
      <c r="R221" s="156">
        <v>5</v>
      </c>
      <c r="S221" s="157">
        <f t="shared" si="71"/>
        <v>18</v>
      </c>
    </row>
    <row r="222" spans="3:19" x14ac:dyDescent="0.35">
      <c r="C222" t="e">
        <f t="shared" si="63"/>
        <v>#N/A</v>
      </c>
      <c r="O222" s="156">
        <v>5</v>
      </c>
      <c r="P222" s="157">
        <f t="shared" si="70"/>
        <v>18</v>
      </c>
      <c r="Q222" s="158">
        <v>44051</v>
      </c>
      <c r="R222" s="156">
        <v>5</v>
      </c>
      <c r="S222" s="157">
        <f t="shared" si="71"/>
        <v>18</v>
      </c>
    </row>
    <row r="223" spans="3:19" x14ac:dyDescent="0.35">
      <c r="C223" t="e">
        <f t="shared" si="63"/>
        <v>#N/A</v>
      </c>
      <c r="O223" s="156">
        <v>5</v>
      </c>
      <c r="P223" s="157">
        <f t="shared" si="70"/>
        <v>18</v>
      </c>
      <c r="Q223" s="158">
        <v>44052</v>
      </c>
      <c r="R223" s="156">
        <v>5</v>
      </c>
      <c r="S223" s="157">
        <f t="shared" si="71"/>
        <v>18</v>
      </c>
    </row>
    <row r="224" spans="3:19" x14ac:dyDescent="0.35">
      <c r="C224" t="e">
        <f t="shared" si="63"/>
        <v>#N/A</v>
      </c>
      <c r="O224" s="156">
        <v>5</v>
      </c>
      <c r="P224" s="157">
        <f>P217+1</f>
        <v>19</v>
      </c>
      <c r="Q224" s="158">
        <v>44053</v>
      </c>
      <c r="R224" s="156">
        <v>5</v>
      </c>
      <c r="S224" s="157">
        <f>S217+1</f>
        <v>19</v>
      </c>
    </row>
    <row r="225" spans="3:19" x14ac:dyDescent="0.35">
      <c r="C225" t="e">
        <f t="shared" si="63"/>
        <v>#N/A</v>
      </c>
      <c r="O225" s="156">
        <v>5</v>
      </c>
      <c r="P225" s="157">
        <f t="shared" ref="P225:P230" si="72">P224</f>
        <v>19</v>
      </c>
      <c r="Q225" s="158">
        <v>44054</v>
      </c>
      <c r="R225" s="156">
        <v>5</v>
      </c>
      <c r="S225" s="157">
        <f t="shared" ref="S225:S230" si="73">S224</f>
        <v>19</v>
      </c>
    </row>
    <row r="226" spans="3:19" x14ac:dyDescent="0.35">
      <c r="C226" t="e">
        <f t="shared" si="63"/>
        <v>#N/A</v>
      </c>
      <c r="O226" s="156">
        <v>5</v>
      </c>
      <c r="P226" s="157">
        <f t="shared" si="72"/>
        <v>19</v>
      </c>
      <c r="Q226" s="158">
        <v>44055</v>
      </c>
      <c r="R226" s="156">
        <v>5</v>
      </c>
      <c r="S226" s="157">
        <f t="shared" si="73"/>
        <v>19</v>
      </c>
    </row>
    <row r="227" spans="3:19" x14ac:dyDescent="0.35">
      <c r="C227" t="e">
        <f t="shared" si="63"/>
        <v>#N/A</v>
      </c>
      <c r="O227" s="156">
        <v>5</v>
      </c>
      <c r="P227" s="157">
        <f t="shared" si="72"/>
        <v>19</v>
      </c>
      <c r="Q227" s="158">
        <v>44056</v>
      </c>
      <c r="R227" s="156">
        <v>5</v>
      </c>
      <c r="S227" s="157">
        <f t="shared" si="73"/>
        <v>19</v>
      </c>
    </row>
    <row r="228" spans="3:19" x14ac:dyDescent="0.35">
      <c r="C228" t="e">
        <f t="shared" si="63"/>
        <v>#N/A</v>
      </c>
      <c r="O228" s="156">
        <v>5</v>
      </c>
      <c r="P228" s="157">
        <f t="shared" si="72"/>
        <v>19</v>
      </c>
      <c r="Q228" s="158">
        <v>44057</v>
      </c>
      <c r="R228" s="156">
        <v>5</v>
      </c>
      <c r="S228" s="157">
        <f t="shared" si="73"/>
        <v>19</v>
      </c>
    </row>
    <row r="229" spans="3:19" x14ac:dyDescent="0.35">
      <c r="C229" t="e">
        <f t="shared" si="63"/>
        <v>#N/A</v>
      </c>
      <c r="O229" s="156">
        <v>5</v>
      </c>
      <c r="P229" s="157">
        <f t="shared" si="72"/>
        <v>19</v>
      </c>
      <c r="Q229" s="158">
        <v>44058</v>
      </c>
      <c r="R229" s="156">
        <v>5</v>
      </c>
      <c r="S229" s="157">
        <f t="shared" si="73"/>
        <v>19</v>
      </c>
    </row>
    <row r="230" spans="3:19" x14ac:dyDescent="0.35">
      <c r="C230" t="e">
        <f t="shared" si="63"/>
        <v>#N/A</v>
      </c>
      <c r="O230" s="156">
        <v>5</v>
      </c>
      <c r="P230" s="157">
        <f t="shared" si="72"/>
        <v>19</v>
      </c>
      <c r="Q230" s="158">
        <v>44059</v>
      </c>
      <c r="R230" s="156">
        <v>5</v>
      </c>
      <c r="S230" s="157">
        <f t="shared" si="73"/>
        <v>19</v>
      </c>
    </row>
    <row r="231" spans="3:19" x14ac:dyDescent="0.35">
      <c r="C231" t="e">
        <f t="shared" si="63"/>
        <v>#N/A</v>
      </c>
      <c r="O231" s="156">
        <v>5</v>
      </c>
      <c r="P231" s="157">
        <f>P224+1</f>
        <v>20</v>
      </c>
      <c r="Q231" s="158">
        <v>44060</v>
      </c>
      <c r="R231" s="156">
        <v>5</v>
      </c>
      <c r="S231" s="157">
        <f>S224+1</f>
        <v>20</v>
      </c>
    </row>
    <row r="232" spans="3:19" x14ac:dyDescent="0.35">
      <c r="C232" t="e">
        <f t="shared" si="63"/>
        <v>#N/A</v>
      </c>
      <c r="O232" s="156">
        <v>5</v>
      </c>
      <c r="P232" s="157">
        <f t="shared" ref="P232:P237" si="74">P231</f>
        <v>20</v>
      </c>
      <c r="Q232" s="158">
        <v>44061</v>
      </c>
      <c r="R232" s="156">
        <v>5</v>
      </c>
      <c r="S232" s="157">
        <f t="shared" ref="S232:S237" si="75">S231</f>
        <v>20</v>
      </c>
    </row>
    <row r="233" spans="3:19" x14ac:dyDescent="0.35">
      <c r="C233" t="e">
        <f t="shared" si="63"/>
        <v>#N/A</v>
      </c>
      <c r="O233" s="156">
        <v>5</v>
      </c>
      <c r="P233" s="157">
        <f t="shared" si="74"/>
        <v>20</v>
      </c>
      <c r="Q233" s="158">
        <v>44062</v>
      </c>
      <c r="R233" s="156">
        <v>5</v>
      </c>
      <c r="S233" s="157">
        <f t="shared" si="75"/>
        <v>20</v>
      </c>
    </row>
    <row r="234" spans="3:19" x14ac:dyDescent="0.35">
      <c r="C234" t="e">
        <f t="shared" si="63"/>
        <v>#N/A</v>
      </c>
      <c r="O234" s="156">
        <v>5</v>
      </c>
      <c r="P234" s="157">
        <f t="shared" si="74"/>
        <v>20</v>
      </c>
      <c r="Q234" s="158">
        <v>44063</v>
      </c>
      <c r="R234" s="156">
        <v>5</v>
      </c>
      <c r="S234" s="157">
        <f t="shared" si="75"/>
        <v>20</v>
      </c>
    </row>
    <row r="235" spans="3:19" x14ac:dyDescent="0.35">
      <c r="C235" t="e">
        <f t="shared" si="63"/>
        <v>#N/A</v>
      </c>
      <c r="O235" s="156">
        <v>5</v>
      </c>
      <c r="P235" s="157">
        <f t="shared" si="74"/>
        <v>20</v>
      </c>
      <c r="Q235" s="158">
        <v>44064</v>
      </c>
      <c r="R235" s="156">
        <v>5</v>
      </c>
      <c r="S235" s="157">
        <f t="shared" si="75"/>
        <v>20</v>
      </c>
    </row>
    <row r="236" spans="3:19" x14ac:dyDescent="0.35">
      <c r="C236" t="e">
        <f t="shared" si="63"/>
        <v>#N/A</v>
      </c>
      <c r="O236" s="156">
        <v>5</v>
      </c>
      <c r="P236" s="157">
        <f t="shared" si="74"/>
        <v>20</v>
      </c>
      <c r="Q236" s="158">
        <v>44065</v>
      </c>
      <c r="R236" s="156">
        <v>5</v>
      </c>
      <c r="S236" s="157">
        <f t="shared" si="75"/>
        <v>20</v>
      </c>
    </row>
    <row r="237" spans="3:19" x14ac:dyDescent="0.35">
      <c r="C237" t="e">
        <f t="shared" si="63"/>
        <v>#N/A</v>
      </c>
      <c r="O237" s="156">
        <v>5</v>
      </c>
      <c r="P237" s="157">
        <f t="shared" si="74"/>
        <v>20</v>
      </c>
      <c r="Q237" s="158">
        <v>44066</v>
      </c>
      <c r="R237" s="156">
        <v>5</v>
      </c>
      <c r="S237" s="157">
        <f t="shared" si="75"/>
        <v>20</v>
      </c>
    </row>
    <row r="238" spans="3:19" x14ac:dyDescent="0.35">
      <c r="C238" t="e">
        <f t="shared" si="63"/>
        <v>#N/A</v>
      </c>
      <c r="O238" s="156">
        <v>5</v>
      </c>
      <c r="P238" s="157">
        <f>P231+1</f>
        <v>21</v>
      </c>
      <c r="Q238" s="158">
        <v>44067</v>
      </c>
      <c r="R238" s="156">
        <v>5</v>
      </c>
      <c r="S238" s="157">
        <f>S231+1</f>
        <v>21</v>
      </c>
    </row>
    <row r="239" spans="3:19" x14ac:dyDescent="0.35">
      <c r="C239" t="e">
        <f t="shared" si="63"/>
        <v>#N/A</v>
      </c>
      <c r="O239" s="156">
        <v>5</v>
      </c>
      <c r="P239" s="157">
        <f t="shared" ref="P239:P244" si="76">P238</f>
        <v>21</v>
      </c>
      <c r="Q239" s="158">
        <v>44068</v>
      </c>
      <c r="R239" s="156">
        <v>5</v>
      </c>
      <c r="S239" s="157">
        <f t="shared" ref="S239:S244" si="77">S238</f>
        <v>21</v>
      </c>
    </row>
    <row r="240" spans="3:19" x14ac:dyDescent="0.35">
      <c r="C240" t="e">
        <f t="shared" si="63"/>
        <v>#N/A</v>
      </c>
      <c r="O240" s="156">
        <v>5</v>
      </c>
      <c r="P240" s="157">
        <f t="shared" si="76"/>
        <v>21</v>
      </c>
      <c r="Q240" s="158">
        <v>44069</v>
      </c>
      <c r="R240" s="156">
        <v>5</v>
      </c>
      <c r="S240" s="157">
        <f t="shared" si="77"/>
        <v>21</v>
      </c>
    </row>
    <row r="241" spans="3:19" x14ac:dyDescent="0.35">
      <c r="C241" t="e">
        <f t="shared" si="63"/>
        <v>#N/A</v>
      </c>
      <c r="O241" s="156">
        <v>5</v>
      </c>
      <c r="P241" s="157">
        <f t="shared" si="76"/>
        <v>21</v>
      </c>
      <c r="Q241" s="158">
        <v>44070</v>
      </c>
      <c r="R241" s="156">
        <v>5</v>
      </c>
      <c r="S241" s="157">
        <f t="shared" si="77"/>
        <v>21</v>
      </c>
    </row>
    <row r="242" spans="3:19" x14ac:dyDescent="0.35">
      <c r="C242" t="e">
        <f t="shared" si="63"/>
        <v>#N/A</v>
      </c>
      <c r="O242" s="156">
        <v>5</v>
      </c>
      <c r="P242" s="157">
        <f t="shared" si="76"/>
        <v>21</v>
      </c>
      <c r="Q242" s="158">
        <v>44071</v>
      </c>
      <c r="R242" s="156">
        <v>5</v>
      </c>
      <c r="S242" s="157">
        <f t="shared" si="77"/>
        <v>21</v>
      </c>
    </row>
    <row r="243" spans="3:19" x14ac:dyDescent="0.35">
      <c r="C243" t="e">
        <f t="shared" si="63"/>
        <v>#N/A</v>
      </c>
      <c r="O243" s="156">
        <v>5</v>
      </c>
      <c r="P243" s="157">
        <f t="shared" si="76"/>
        <v>21</v>
      </c>
      <c r="Q243" s="158">
        <v>44072</v>
      </c>
      <c r="R243" s="156">
        <v>5</v>
      </c>
      <c r="S243" s="157">
        <f t="shared" si="77"/>
        <v>21</v>
      </c>
    </row>
    <row r="244" spans="3:19" x14ac:dyDescent="0.35">
      <c r="C244" t="e">
        <f t="shared" si="63"/>
        <v>#N/A</v>
      </c>
      <c r="O244" s="156">
        <v>5</v>
      </c>
      <c r="P244" s="157">
        <f t="shared" si="76"/>
        <v>21</v>
      </c>
      <c r="Q244" s="158">
        <v>44073</v>
      </c>
      <c r="R244" s="156">
        <v>5</v>
      </c>
      <c r="S244" s="157">
        <f t="shared" si="77"/>
        <v>21</v>
      </c>
    </row>
    <row r="245" spans="3:19" x14ac:dyDescent="0.35">
      <c r="C245" t="e">
        <f t="shared" si="63"/>
        <v>#N/A</v>
      </c>
      <c r="O245" s="156">
        <v>5</v>
      </c>
      <c r="P245" s="157">
        <f>P238+1</f>
        <v>22</v>
      </c>
      <c r="Q245" s="158">
        <v>44074</v>
      </c>
      <c r="R245" s="156">
        <v>5</v>
      </c>
      <c r="S245" s="157">
        <f>S238+1</f>
        <v>22</v>
      </c>
    </row>
    <row r="246" spans="3:19" x14ac:dyDescent="0.35">
      <c r="C246" t="e">
        <f t="shared" si="63"/>
        <v>#N/A</v>
      </c>
      <c r="O246" s="156">
        <v>5</v>
      </c>
      <c r="P246" s="157">
        <f t="shared" ref="P246:P251" si="78">P245</f>
        <v>22</v>
      </c>
      <c r="Q246" s="158">
        <v>44075</v>
      </c>
      <c r="R246" s="156">
        <v>5</v>
      </c>
      <c r="S246" s="157">
        <f t="shared" ref="S246:S251" si="79">S245</f>
        <v>22</v>
      </c>
    </row>
    <row r="247" spans="3:19" x14ac:dyDescent="0.35">
      <c r="C247" t="e">
        <f t="shared" si="63"/>
        <v>#N/A</v>
      </c>
      <c r="O247" s="156">
        <v>5</v>
      </c>
      <c r="P247" s="157">
        <f t="shared" si="78"/>
        <v>22</v>
      </c>
      <c r="Q247" s="158">
        <v>44076</v>
      </c>
      <c r="R247" s="156">
        <v>5</v>
      </c>
      <c r="S247" s="157">
        <f t="shared" si="79"/>
        <v>22</v>
      </c>
    </row>
    <row r="248" spans="3:19" x14ac:dyDescent="0.35">
      <c r="C248" t="e">
        <f t="shared" si="63"/>
        <v>#N/A</v>
      </c>
      <c r="O248" s="156">
        <v>5</v>
      </c>
      <c r="P248" s="157">
        <f t="shared" si="78"/>
        <v>22</v>
      </c>
      <c r="Q248" s="158">
        <v>44077</v>
      </c>
      <c r="R248" s="156">
        <v>5</v>
      </c>
      <c r="S248" s="157">
        <f t="shared" si="79"/>
        <v>22</v>
      </c>
    </row>
    <row r="249" spans="3:19" x14ac:dyDescent="0.35">
      <c r="C249" t="e">
        <f t="shared" si="63"/>
        <v>#N/A</v>
      </c>
      <c r="O249" s="156">
        <v>5</v>
      </c>
      <c r="P249" s="157">
        <f t="shared" si="78"/>
        <v>22</v>
      </c>
      <c r="Q249" s="158">
        <v>44078</v>
      </c>
      <c r="R249" s="156">
        <v>5</v>
      </c>
      <c r="S249" s="157">
        <f t="shared" si="79"/>
        <v>22</v>
      </c>
    </row>
    <row r="250" spans="3:19" x14ac:dyDescent="0.35">
      <c r="C250" t="e">
        <f t="shared" si="63"/>
        <v>#N/A</v>
      </c>
      <c r="O250" s="156">
        <v>5</v>
      </c>
      <c r="P250" s="157">
        <f t="shared" si="78"/>
        <v>22</v>
      </c>
      <c r="Q250" s="158">
        <v>44079</v>
      </c>
      <c r="R250" s="156">
        <v>5</v>
      </c>
      <c r="S250" s="157">
        <f t="shared" si="79"/>
        <v>22</v>
      </c>
    </row>
    <row r="251" spans="3:19" x14ac:dyDescent="0.35">
      <c r="C251" t="e">
        <f t="shared" si="63"/>
        <v>#N/A</v>
      </c>
      <c r="O251" s="156">
        <v>6</v>
      </c>
      <c r="P251" s="157">
        <f t="shared" si="78"/>
        <v>22</v>
      </c>
      <c r="Q251" s="160">
        <v>44080</v>
      </c>
      <c r="R251" s="156">
        <v>6</v>
      </c>
      <c r="S251" s="157">
        <f t="shared" si="79"/>
        <v>22</v>
      </c>
    </row>
    <row r="252" spans="3:19" x14ac:dyDescent="0.35">
      <c r="C252" t="e">
        <f t="shared" si="63"/>
        <v>#N/A</v>
      </c>
      <c r="O252" s="156">
        <v>6</v>
      </c>
      <c r="P252" s="157">
        <f>P245+1</f>
        <v>23</v>
      </c>
      <c r="Q252" s="158">
        <v>44081</v>
      </c>
      <c r="R252" s="156">
        <v>6</v>
      </c>
      <c r="S252" s="157">
        <f>S245+1</f>
        <v>23</v>
      </c>
    </row>
    <row r="253" spans="3:19" x14ac:dyDescent="0.35">
      <c r="C253" t="e">
        <f t="shared" si="63"/>
        <v>#N/A</v>
      </c>
      <c r="O253" s="156">
        <v>6</v>
      </c>
      <c r="P253" s="157">
        <f t="shared" ref="P253:P258" si="80">P252</f>
        <v>23</v>
      </c>
      <c r="Q253" s="158">
        <v>44082</v>
      </c>
      <c r="R253" s="156">
        <v>6</v>
      </c>
      <c r="S253" s="157">
        <f t="shared" ref="S253:S258" si="81">S252</f>
        <v>23</v>
      </c>
    </row>
    <row r="254" spans="3:19" x14ac:dyDescent="0.35">
      <c r="C254" t="e">
        <f t="shared" si="63"/>
        <v>#N/A</v>
      </c>
      <c r="O254" s="156">
        <v>6</v>
      </c>
      <c r="P254" s="157">
        <f t="shared" si="80"/>
        <v>23</v>
      </c>
      <c r="Q254" s="158">
        <v>44083</v>
      </c>
      <c r="R254" s="156">
        <v>6</v>
      </c>
      <c r="S254" s="157">
        <f t="shared" si="81"/>
        <v>23</v>
      </c>
    </row>
    <row r="255" spans="3:19" x14ac:dyDescent="0.35">
      <c r="C255" t="e">
        <f t="shared" si="63"/>
        <v>#N/A</v>
      </c>
      <c r="O255" s="156">
        <v>6</v>
      </c>
      <c r="P255" s="157">
        <f t="shared" si="80"/>
        <v>23</v>
      </c>
      <c r="Q255" s="158">
        <v>44084</v>
      </c>
      <c r="R255" s="156">
        <v>6</v>
      </c>
      <c r="S255" s="157">
        <f t="shared" si="81"/>
        <v>23</v>
      </c>
    </row>
    <row r="256" spans="3:19" x14ac:dyDescent="0.35">
      <c r="C256" t="e">
        <f t="shared" si="63"/>
        <v>#N/A</v>
      </c>
      <c r="O256" s="156">
        <v>6</v>
      </c>
      <c r="P256" s="157">
        <f t="shared" si="80"/>
        <v>23</v>
      </c>
      <c r="Q256" s="158">
        <v>44085</v>
      </c>
      <c r="R256" s="156">
        <v>6</v>
      </c>
      <c r="S256" s="157">
        <f t="shared" si="81"/>
        <v>23</v>
      </c>
    </row>
    <row r="257" spans="3:19" x14ac:dyDescent="0.35">
      <c r="C257" t="e">
        <f t="shared" si="63"/>
        <v>#N/A</v>
      </c>
      <c r="O257" s="156">
        <v>6</v>
      </c>
      <c r="P257" s="157">
        <f t="shared" si="80"/>
        <v>23</v>
      </c>
      <c r="Q257" s="158">
        <v>44086</v>
      </c>
      <c r="R257" s="156">
        <v>6</v>
      </c>
      <c r="S257" s="157">
        <f t="shared" si="81"/>
        <v>23</v>
      </c>
    </row>
    <row r="258" spans="3:19" x14ac:dyDescent="0.35">
      <c r="C258" t="e">
        <f t="shared" si="63"/>
        <v>#N/A</v>
      </c>
      <c r="O258" s="156">
        <v>6</v>
      </c>
      <c r="P258" s="157">
        <f t="shared" si="80"/>
        <v>23</v>
      </c>
      <c r="Q258" s="158">
        <v>44087</v>
      </c>
      <c r="R258" s="156">
        <v>6</v>
      </c>
      <c r="S258" s="157">
        <f t="shared" si="81"/>
        <v>23</v>
      </c>
    </row>
    <row r="259" spans="3:19" x14ac:dyDescent="0.35">
      <c r="C259" t="e">
        <f t="shared" ref="C259:C322" si="82">VLOOKUP(G259,Q259:R624,2)</f>
        <v>#N/A</v>
      </c>
      <c r="O259" s="156">
        <v>6</v>
      </c>
      <c r="P259" s="157">
        <f>P252+1</f>
        <v>24</v>
      </c>
      <c r="Q259" s="158">
        <v>44088</v>
      </c>
      <c r="R259" s="156">
        <v>6</v>
      </c>
      <c r="S259" s="157">
        <f>S252+1</f>
        <v>24</v>
      </c>
    </row>
    <row r="260" spans="3:19" x14ac:dyDescent="0.35">
      <c r="C260" t="e">
        <f t="shared" si="82"/>
        <v>#N/A</v>
      </c>
      <c r="O260" s="156">
        <v>6</v>
      </c>
      <c r="P260" s="157">
        <f t="shared" ref="P260:P265" si="83">P259</f>
        <v>24</v>
      </c>
      <c r="Q260" s="158">
        <v>44089</v>
      </c>
      <c r="R260" s="156">
        <v>6</v>
      </c>
      <c r="S260" s="157">
        <f t="shared" ref="S260:S265" si="84">S259</f>
        <v>24</v>
      </c>
    </row>
    <row r="261" spans="3:19" x14ac:dyDescent="0.35">
      <c r="C261" t="e">
        <f t="shared" si="82"/>
        <v>#N/A</v>
      </c>
      <c r="O261" s="156">
        <v>6</v>
      </c>
      <c r="P261" s="157">
        <f t="shared" si="83"/>
        <v>24</v>
      </c>
      <c r="Q261" s="158">
        <v>44090</v>
      </c>
      <c r="R261" s="156">
        <v>6</v>
      </c>
      <c r="S261" s="157">
        <f t="shared" si="84"/>
        <v>24</v>
      </c>
    </row>
    <row r="262" spans="3:19" x14ac:dyDescent="0.35">
      <c r="C262" t="e">
        <f t="shared" si="82"/>
        <v>#N/A</v>
      </c>
      <c r="O262" s="156">
        <v>6</v>
      </c>
      <c r="P262" s="157">
        <f t="shared" si="83"/>
        <v>24</v>
      </c>
      <c r="Q262" s="158">
        <v>44091</v>
      </c>
      <c r="R262" s="156">
        <v>6</v>
      </c>
      <c r="S262" s="157">
        <f t="shared" si="84"/>
        <v>24</v>
      </c>
    </row>
    <row r="263" spans="3:19" x14ac:dyDescent="0.35">
      <c r="C263" t="e">
        <f t="shared" si="82"/>
        <v>#N/A</v>
      </c>
      <c r="O263" s="156">
        <v>6</v>
      </c>
      <c r="P263" s="157">
        <f t="shared" si="83"/>
        <v>24</v>
      </c>
      <c r="Q263" s="158">
        <v>44092</v>
      </c>
      <c r="R263" s="156">
        <v>6</v>
      </c>
      <c r="S263" s="157">
        <f t="shared" si="84"/>
        <v>24</v>
      </c>
    </row>
    <row r="264" spans="3:19" x14ac:dyDescent="0.35">
      <c r="C264" t="e">
        <f t="shared" si="82"/>
        <v>#N/A</v>
      </c>
      <c r="O264" s="156">
        <v>6</v>
      </c>
      <c r="P264" s="157">
        <f t="shared" si="83"/>
        <v>24</v>
      </c>
      <c r="Q264" s="158">
        <v>44093</v>
      </c>
      <c r="R264" s="156">
        <v>6</v>
      </c>
      <c r="S264" s="157">
        <f t="shared" si="84"/>
        <v>24</v>
      </c>
    </row>
    <row r="265" spans="3:19" x14ac:dyDescent="0.35">
      <c r="C265" t="e">
        <f t="shared" si="82"/>
        <v>#N/A</v>
      </c>
      <c r="O265" s="156">
        <v>6</v>
      </c>
      <c r="P265" s="157">
        <f t="shared" si="83"/>
        <v>24</v>
      </c>
      <c r="Q265" s="158">
        <v>44094</v>
      </c>
      <c r="R265" s="156">
        <v>6</v>
      </c>
      <c r="S265" s="157">
        <f t="shared" si="84"/>
        <v>24</v>
      </c>
    </row>
    <row r="266" spans="3:19" x14ac:dyDescent="0.35">
      <c r="C266" t="e">
        <f t="shared" si="82"/>
        <v>#N/A</v>
      </c>
      <c r="O266" s="156">
        <v>6</v>
      </c>
      <c r="P266" s="157">
        <f>P259+1</f>
        <v>25</v>
      </c>
      <c r="Q266" s="158">
        <v>44095</v>
      </c>
      <c r="R266" s="156">
        <v>6</v>
      </c>
      <c r="S266" s="157">
        <f>S259+1</f>
        <v>25</v>
      </c>
    </row>
    <row r="267" spans="3:19" x14ac:dyDescent="0.35">
      <c r="C267" t="e">
        <f t="shared" si="82"/>
        <v>#N/A</v>
      </c>
      <c r="O267" s="156">
        <v>6</v>
      </c>
      <c r="P267" s="157">
        <f t="shared" ref="P267:P272" si="85">P266</f>
        <v>25</v>
      </c>
      <c r="Q267" s="158">
        <v>44096</v>
      </c>
      <c r="R267" s="156">
        <v>6</v>
      </c>
      <c r="S267" s="157">
        <f t="shared" ref="S267:S272" si="86">S266</f>
        <v>25</v>
      </c>
    </row>
    <row r="268" spans="3:19" x14ac:dyDescent="0.35">
      <c r="C268" t="e">
        <f t="shared" si="82"/>
        <v>#N/A</v>
      </c>
      <c r="O268" s="156">
        <v>6</v>
      </c>
      <c r="P268" s="157">
        <f t="shared" si="85"/>
        <v>25</v>
      </c>
      <c r="Q268" s="158">
        <v>44097</v>
      </c>
      <c r="R268" s="156">
        <v>6</v>
      </c>
      <c r="S268" s="157">
        <f t="shared" si="86"/>
        <v>25</v>
      </c>
    </row>
    <row r="269" spans="3:19" x14ac:dyDescent="0.35">
      <c r="C269" t="e">
        <f t="shared" si="82"/>
        <v>#N/A</v>
      </c>
      <c r="O269" s="156">
        <v>6</v>
      </c>
      <c r="P269" s="157">
        <f t="shared" si="85"/>
        <v>25</v>
      </c>
      <c r="Q269" s="158">
        <v>44098</v>
      </c>
      <c r="R269" s="156">
        <v>6</v>
      </c>
      <c r="S269" s="157">
        <f t="shared" si="86"/>
        <v>25</v>
      </c>
    </row>
    <row r="270" spans="3:19" x14ac:dyDescent="0.35">
      <c r="C270" t="e">
        <f t="shared" si="82"/>
        <v>#N/A</v>
      </c>
      <c r="O270" s="156">
        <v>6</v>
      </c>
      <c r="P270" s="157">
        <f t="shared" si="85"/>
        <v>25</v>
      </c>
      <c r="Q270" s="158">
        <v>44099</v>
      </c>
      <c r="R270" s="156">
        <v>6</v>
      </c>
      <c r="S270" s="157">
        <f t="shared" si="86"/>
        <v>25</v>
      </c>
    </row>
    <row r="271" spans="3:19" x14ac:dyDescent="0.35">
      <c r="C271" t="e">
        <f t="shared" si="82"/>
        <v>#N/A</v>
      </c>
      <c r="O271" s="156">
        <v>6</v>
      </c>
      <c r="P271" s="157">
        <f t="shared" si="85"/>
        <v>25</v>
      </c>
      <c r="Q271" s="158">
        <v>44100</v>
      </c>
      <c r="R271" s="156">
        <v>6</v>
      </c>
      <c r="S271" s="157">
        <f t="shared" si="86"/>
        <v>25</v>
      </c>
    </row>
    <row r="272" spans="3:19" x14ac:dyDescent="0.35">
      <c r="C272" t="e">
        <f t="shared" si="82"/>
        <v>#N/A</v>
      </c>
      <c r="O272" s="156">
        <v>6</v>
      </c>
      <c r="P272" s="157">
        <f t="shared" si="85"/>
        <v>25</v>
      </c>
      <c r="Q272" s="158">
        <v>44101</v>
      </c>
      <c r="R272" s="156">
        <v>6</v>
      </c>
      <c r="S272" s="157">
        <f t="shared" si="86"/>
        <v>25</v>
      </c>
    </row>
    <row r="273" spans="3:19" x14ac:dyDescent="0.35">
      <c r="C273" t="e">
        <f t="shared" si="82"/>
        <v>#N/A</v>
      </c>
      <c r="O273" s="156">
        <v>6</v>
      </c>
      <c r="P273" s="157">
        <f>P266+1</f>
        <v>26</v>
      </c>
      <c r="Q273" s="158">
        <v>44102</v>
      </c>
      <c r="R273" s="156">
        <v>6</v>
      </c>
      <c r="S273" s="157">
        <f>S266+1</f>
        <v>26</v>
      </c>
    </row>
    <row r="274" spans="3:19" x14ac:dyDescent="0.35">
      <c r="C274" t="e">
        <f t="shared" si="82"/>
        <v>#N/A</v>
      </c>
      <c r="O274" s="156">
        <v>6</v>
      </c>
      <c r="P274" s="157">
        <f t="shared" ref="P274:P279" si="87">P273</f>
        <v>26</v>
      </c>
      <c r="Q274" s="158">
        <v>44103</v>
      </c>
      <c r="R274" s="156">
        <v>6</v>
      </c>
      <c r="S274" s="157">
        <f t="shared" ref="S274:S279" si="88">S273</f>
        <v>26</v>
      </c>
    </row>
    <row r="275" spans="3:19" x14ac:dyDescent="0.35">
      <c r="C275" t="e">
        <f t="shared" si="82"/>
        <v>#N/A</v>
      </c>
      <c r="O275" s="156">
        <v>6</v>
      </c>
      <c r="P275" s="157">
        <f t="shared" si="87"/>
        <v>26</v>
      </c>
      <c r="Q275" s="158">
        <v>44104</v>
      </c>
      <c r="R275" s="156">
        <v>6</v>
      </c>
      <c r="S275" s="157">
        <f t="shared" si="88"/>
        <v>26</v>
      </c>
    </row>
    <row r="276" spans="3:19" x14ac:dyDescent="0.35">
      <c r="C276" t="e">
        <f t="shared" si="82"/>
        <v>#N/A</v>
      </c>
      <c r="O276" s="156">
        <v>6</v>
      </c>
      <c r="P276" s="157">
        <f t="shared" si="87"/>
        <v>26</v>
      </c>
      <c r="Q276" s="158">
        <v>44105</v>
      </c>
      <c r="R276" s="156">
        <v>6</v>
      </c>
      <c r="S276" s="157">
        <f t="shared" si="88"/>
        <v>26</v>
      </c>
    </row>
    <row r="277" spans="3:19" x14ac:dyDescent="0.35">
      <c r="C277" t="e">
        <f t="shared" si="82"/>
        <v>#N/A</v>
      </c>
      <c r="O277" s="156">
        <v>6</v>
      </c>
      <c r="P277" s="157">
        <f t="shared" si="87"/>
        <v>26</v>
      </c>
      <c r="Q277" s="158">
        <v>44106</v>
      </c>
      <c r="R277" s="156">
        <v>6</v>
      </c>
      <c r="S277" s="157">
        <f t="shared" si="88"/>
        <v>26</v>
      </c>
    </row>
    <row r="278" spans="3:19" x14ac:dyDescent="0.35">
      <c r="C278" t="e">
        <f t="shared" si="82"/>
        <v>#N/A</v>
      </c>
      <c r="O278" s="156">
        <v>6</v>
      </c>
      <c r="P278" s="157">
        <f t="shared" si="87"/>
        <v>26</v>
      </c>
      <c r="Q278" s="158">
        <v>44107</v>
      </c>
      <c r="R278" s="156">
        <v>6</v>
      </c>
      <c r="S278" s="157">
        <f t="shared" si="88"/>
        <v>26</v>
      </c>
    </row>
    <row r="279" spans="3:19" x14ac:dyDescent="0.35">
      <c r="C279" t="e">
        <f t="shared" si="82"/>
        <v>#N/A</v>
      </c>
      <c r="O279" s="156">
        <v>6</v>
      </c>
      <c r="P279" s="157">
        <f t="shared" si="87"/>
        <v>26</v>
      </c>
      <c r="Q279" s="158">
        <v>44108</v>
      </c>
      <c r="R279" s="156">
        <v>6</v>
      </c>
      <c r="S279" s="157">
        <f t="shared" si="88"/>
        <v>26</v>
      </c>
    </row>
    <row r="280" spans="3:19" x14ac:dyDescent="0.35">
      <c r="C280" t="e">
        <f t="shared" si="82"/>
        <v>#N/A</v>
      </c>
      <c r="O280" s="156">
        <v>6</v>
      </c>
      <c r="P280" s="157">
        <f>P273+1</f>
        <v>27</v>
      </c>
      <c r="Q280" s="158">
        <v>44109</v>
      </c>
      <c r="R280" s="156">
        <v>6</v>
      </c>
      <c r="S280" s="157">
        <f>S273+1</f>
        <v>27</v>
      </c>
    </row>
    <row r="281" spans="3:19" x14ac:dyDescent="0.35">
      <c r="C281" t="e">
        <f t="shared" si="82"/>
        <v>#N/A</v>
      </c>
      <c r="O281" s="156">
        <v>7</v>
      </c>
      <c r="P281" s="157">
        <f t="shared" ref="P281:P286" si="89">P280</f>
        <v>27</v>
      </c>
      <c r="Q281" s="160">
        <v>44110</v>
      </c>
      <c r="R281" s="156">
        <v>7</v>
      </c>
      <c r="S281" s="157">
        <f t="shared" ref="S281:S286" si="90">S280</f>
        <v>27</v>
      </c>
    </row>
    <row r="282" spans="3:19" x14ac:dyDescent="0.35">
      <c r="C282" t="e">
        <f t="shared" si="82"/>
        <v>#N/A</v>
      </c>
      <c r="O282" s="156">
        <v>7</v>
      </c>
      <c r="P282" s="157">
        <f t="shared" si="89"/>
        <v>27</v>
      </c>
      <c r="Q282" s="158">
        <v>44111</v>
      </c>
      <c r="R282" s="156">
        <v>7</v>
      </c>
      <c r="S282" s="157">
        <f t="shared" si="90"/>
        <v>27</v>
      </c>
    </row>
    <row r="283" spans="3:19" x14ac:dyDescent="0.35">
      <c r="C283" t="e">
        <f t="shared" si="82"/>
        <v>#N/A</v>
      </c>
      <c r="O283" s="156">
        <v>7</v>
      </c>
      <c r="P283" s="157">
        <f t="shared" si="89"/>
        <v>27</v>
      </c>
      <c r="Q283" s="158">
        <v>44112</v>
      </c>
      <c r="R283" s="156">
        <v>7</v>
      </c>
      <c r="S283" s="157">
        <f t="shared" si="90"/>
        <v>27</v>
      </c>
    </row>
    <row r="284" spans="3:19" x14ac:dyDescent="0.35">
      <c r="C284" t="e">
        <f t="shared" si="82"/>
        <v>#N/A</v>
      </c>
      <c r="O284" s="156">
        <v>7</v>
      </c>
      <c r="P284" s="157">
        <f t="shared" si="89"/>
        <v>27</v>
      </c>
      <c r="Q284" s="158">
        <v>44113</v>
      </c>
      <c r="R284" s="156">
        <v>7</v>
      </c>
      <c r="S284" s="157">
        <f t="shared" si="90"/>
        <v>27</v>
      </c>
    </row>
    <row r="285" spans="3:19" x14ac:dyDescent="0.35">
      <c r="C285" t="e">
        <f t="shared" si="82"/>
        <v>#N/A</v>
      </c>
      <c r="O285" s="156">
        <v>7</v>
      </c>
      <c r="P285" s="157">
        <f t="shared" si="89"/>
        <v>27</v>
      </c>
      <c r="Q285" s="158">
        <v>44114</v>
      </c>
      <c r="R285" s="156">
        <v>7</v>
      </c>
      <c r="S285" s="157">
        <f t="shared" si="90"/>
        <v>27</v>
      </c>
    </row>
    <row r="286" spans="3:19" x14ac:dyDescent="0.35">
      <c r="C286" t="e">
        <f t="shared" si="82"/>
        <v>#N/A</v>
      </c>
      <c r="O286" s="156">
        <v>7</v>
      </c>
      <c r="P286" s="157">
        <f t="shared" si="89"/>
        <v>27</v>
      </c>
      <c r="Q286" s="158">
        <v>44115</v>
      </c>
      <c r="R286" s="156">
        <v>7</v>
      </c>
      <c r="S286" s="157">
        <f t="shared" si="90"/>
        <v>27</v>
      </c>
    </row>
    <row r="287" spans="3:19" x14ac:dyDescent="0.35">
      <c r="C287" t="e">
        <f t="shared" si="82"/>
        <v>#N/A</v>
      </c>
      <c r="O287" s="156">
        <v>7</v>
      </c>
      <c r="P287" s="157">
        <f>P280+1</f>
        <v>28</v>
      </c>
      <c r="Q287" s="158">
        <v>44116</v>
      </c>
      <c r="R287" s="156">
        <v>7</v>
      </c>
      <c r="S287" s="157">
        <f>S280+1</f>
        <v>28</v>
      </c>
    </row>
    <row r="288" spans="3:19" x14ac:dyDescent="0.35">
      <c r="C288" t="e">
        <f t="shared" si="82"/>
        <v>#N/A</v>
      </c>
      <c r="O288" s="156">
        <v>7</v>
      </c>
      <c r="P288" s="157">
        <f t="shared" ref="P288:P293" si="91">P287</f>
        <v>28</v>
      </c>
      <c r="Q288" s="158">
        <v>44117</v>
      </c>
      <c r="R288" s="156">
        <v>7</v>
      </c>
      <c r="S288" s="157">
        <f t="shared" ref="S288:S293" si="92">S287</f>
        <v>28</v>
      </c>
    </row>
    <row r="289" spans="3:19" x14ac:dyDescent="0.35">
      <c r="C289" t="e">
        <f t="shared" si="82"/>
        <v>#N/A</v>
      </c>
      <c r="O289" s="156">
        <v>7</v>
      </c>
      <c r="P289" s="157">
        <f t="shared" si="91"/>
        <v>28</v>
      </c>
      <c r="Q289" s="158">
        <v>44118</v>
      </c>
      <c r="R289" s="156">
        <v>7</v>
      </c>
      <c r="S289" s="157">
        <f t="shared" si="92"/>
        <v>28</v>
      </c>
    </row>
    <row r="290" spans="3:19" x14ac:dyDescent="0.35">
      <c r="C290" t="e">
        <f t="shared" si="82"/>
        <v>#N/A</v>
      </c>
      <c r="O290" s="156">
        <v>7</v>
      </c>
      <c r="P290" s="157">
        <f t="shared" si="91"/>
        <v>28</v>
      </c>
      <c r="Q290" s="158">
        <v>44119</v>
      </c>
      <c r="R290" s="156">
        <v>7</v>
      </c>
      <c r="S290" s="157">
        <f t="shared" si="92"/>
        <v>28</v>
      </c>
    </row>
    <row r="291" spans="3:19" x14ac:dyDescent="0.35">
      <c r="C291" t="e">
        <f t="shared" si="82"/>
        <v>#N/A</v>
      </c>
      <c r="O291" s="156">
        <v>7</v>
      </c>
      <c r="P291" s="157">
        <f t="shared" si="91"/>
        <v>28</v>
      </c>
      <c r="Q291" s="158">
        <v>44120</v>
      </c>
      <c r="R291" s="156">
        <v>7</v>
      </c>
      <c r="S291" s="157">
        <f t="shared" si="92"/>
        <v>28</v>
      </c>
    </row>
    <row r="292" spans="3:19" x14ac:dyDescent="0.35">
      <c r="C292" t="e">
        <f t="shared" si="82"/>
        <v>#N/A</v>
      </c>
      <c r="O292" s="156">
        <v>7</v>
      </c>
      <c r="P292" s="157">
        <f t="shared" si="91"/>
        <v>28</v>
      </c>
      <c r="Q292" s="158">
        <v>44121</v>
      </c>
      <c r="R292" s="156">
        <v>7</v>
      </c>
      <c r="S292" s="157">
        <f t="shared" si="92"/>
        <v>28</v>
      </c>
    </row>
    <row r="293" spans="3:19" x14ac:dyDescent="0.35">
      <c r="C293" t="e">
        <f t="shared" si="82"/>
        <v>#N/A</v>
      </c>
      <c r="O293" s="156">
        <v>7</v>
      </c>
      <c r="P293" s="157">
        <f t="shared" si="91"/>
        <v>28</v>
      </c>
      <c r="Q293" s="158">
        <v>44122</v>
      </c>
      <c r="R293" s="156">
        <v>7</v>
      </c>
      <c r="S293" s="157">
        <f t="shared" si="92"/>
        <v>28</v>
      </c>
    </row>
    <row r="294" spans="3:19" x14ac:dyDescent="0.35">
      <c r="C294" t="e">
        <f t="shared" si="82"/>
        <v>#N/A</v>
      </c>
      <c r="O294" s="156">
        <v>7</v>
      </c>
      <c r="P294" s="157">
        <f>P287+1</f>
        <v>29</v>
      </c>
      <c r="Q294" s="158">
        <v>44123</v>
      </c>
      <c r="R294" s="156">
        <v>7</v>
      </c>
      <c r="S294" s="157">
        <f>S287+1</f>
        <v>29</v>
      </c>
    </row>
    <row r="295" spans="3:19" x14ac:dyDescent="0.35">
      <c r="C295" t="e">
        <f t="shared" si="82"/>
        <v>#N/A</v>
      </c>
      <c r="O295" s="156">
        <v>7</v>
      </c>
      <c r="P295" s="157">
        <f t="shared" ref="P295:P300" si="93">P294</f>
        <v>29</v>
      </c>
      <c r="Q295" s="158">
        <v>44124</v>
      </c>
      <c r="R295" s="156">
        <v>7</v>
      </c>
      <c r="S295" s="157">
        <f t="shared" ref="S295:S300" si="94">S294</f>
        <v>29</v>
      </c>
    </row>
    <row r="296" spans="3:19" x14ac:dyDescent="0.35">
      <c r="C296" t="e">
        <f t="shared" si="82"/>
        <v>#N/A</v>
      </c>
      <c r="O296" s="156">
        <v>7</v>
      </c>
      <c r="P296" s="157">
        <f t="shared" si="93"/>
        <v>29</v>
      </c>
      <c r="Q296" s="158">
        <v>44125</v>
      </c>
      <c r="R296" s="156">
        <v>7</v>
      </c>
      <c r="S296" s="157">
        <f t="shared" si="94"/>
        <v>29</v>
      </c>
    </row>
    <row r="297" spans="3:19" x14ac:dyDescent="0.35">
      <c r="C297" t="e">
        <f t="shared" si="82"/>
        <v>#N/A</v>
      </c>
      <c r="O297" s="156">
        <v>7</v>
      </c>
      <c r="P297" s="157">
        <f t="shared" si="93"/>
        <v>29</v>
      </c>
      <c r="Q297" s="158">
        <v>44126</v>
      </c>
      <c r="R297" s="156">
        <v>7</v>
      </c>
      <c r="S297" s="157">
        <f t="shared" si="94"/>
        <v>29</v>
      </c>
    </row>
    <row r="298" spans="3:19" x14ac:dyDescent="0.35">
      <c r="C298" t="e">
        <f t="shared" si="82"/>
        <v>#N/A</v>
      </c>
      <c r="O298" s="156">
        <v>7</v>
      </c>
      <c r="P298" s="157">
        <f t="shared" si="93"/>
        <v>29</v>
      </c>
      <c r="Q298" s="158">
        <v>44127</v>
      </c>
      <c r="R298" s="156">
        <v>7</v>
      </c>
      <c r="S298" s="157">
        <f t="shared" si="94"/>
        <v>29</v>
      </c>
    </row>
    <row r="299" spans="3:19" x14ac:dyDescent="0.35">
      <c r="C299" t="e">
        <f t="shared" si="82"/>
        <v>#N/A</v>
      </c>
      <c r="O299" s="156">
        <v>7</v>
      </c>
      <c r="P299" s="157">
        <f t="shared" si="93"/>
        <v>29</v>
      </c>
      <c r="Q299" s="158">
        <v>44128</v>
      </c>
      <c r="R299" s="156">
        <v>7</v>
      </c>
      <c r="S299" s="157">
        <f t="shared" si="94"/>
        <v>29</v>
      </c>
    </row>
    <row r="300" spans="3:19" x14ac:dyDescent="0.35">
      <c r="C300" t="e">
        <f t="shared" si="82"/>
        <v>#N/A</v>
      </c>
      <c r="O300" s="156">
        <v>7</v>
      </c>
      <c r="P300" s="157">
        <f t="shared" si="93"/>
        <v>29</v>
      </c>
      <c r="Q300" s="158">
        <v>44129</v>
      </c>
      <c r="R300" s="156">
        <v>7</v>
      </c>
      <c r="S300" s="157">
        <f t="shared" si="94"/>
        <v>29</v>
      </c>
    </row>
    <row r="301" spans="3:19" x14ac:dyDescent="0.35">
      <c r="C301" t="e">
        <f t="shared" si="82"/>
        <v>#N/A</v>
      </c>
      <c r="O301" s="156">
        <v>7</v>
      </c>
      <c r="P301" s="157">
        <f>P294+1</f>
        <v>30</v>
      </c>
      <c r="Q301" s="158">
        <v>44130</v>
      </c>
      <c r="R301" s="156">
        <v>7</v>
      </c>
      <c r="S301" s="157">
        <f>S294+1</f>
        <v>30</v>
      </c>
    </row>
    <row r="302" spans="3:19" x14ac:dyDescent="0.35">
      <c r="C302" t="e">
        <f t="shared" si="82"/>
        <v>#N/A</v>
      </c>
      <c r="O302" s="156">
        <v>7</v>
      </c>
      <c r="P302" s="157">
        <f t="shared" ref="P302:P307" si="95">P301</f>
        <v>30</v>
      </c>
      <c r="Q302" s="158">
        <v>44131</v>
      </c>
      <c r="R302" s="156">
        <v>7</v>
      </c>
      <c r="S302" s="157">
        <f t="shared" ref="S302:S307" si="96">S301</f>
        <v>30</v>
      </c>
    </row>
    <row r="303" spans="3:19" x14ac:dyDescent="0.35">
      <c r="C303" t="e">
        <f t="shared" si="82"/>
        <v>#N/A</v>
      </c>
      <c r="O303" s="156">
        <v>7</v>
      </c>
      <c r="P303" s="157">
        <f t="shared" si="95"/>
        <v>30</v>
      </c>
      <c r="Q303" s="158">
        <v>44132</v>
      </c>
      <c r="R303" s="156">
        <v>7</v>
      </c>
      <c r="S303" s="157">
        <f t="shared" si="96"/>
        <v>30</v>
      </c>
    </row>
    <row r="304" spans="3:19" x14ac:dyDescent="0.35">
      <c r="C304" t="e">
        <f t="shared" si="82"/>
        <v>#N/A</v>
      </c>
      <c r="O304" s="156">
        <v>7</v>
      </c>
      <c r="P304" s="157">
        <f t="shared" si="95"/>
        <v>30</v>
      </c>
      <c r="Q304" s="158">
        <v>44133</v>
      </c>
      <c r="R304" s="156">
        <v>7</v>
      </c>
      <c r="S304" s="157">
        <f t="shared" si="96"/>
        <v>30</v>
      </c>
    </row>
    <row r="305" spans="3:19" x14ac:dyDescent="0.35">
      <c r="C305" t="e">
        <f t="shared" si="82"/>
        <v>#N/A</v>
      </c>
      <c r="O305" s="156">
        <v>7</v>
      </c>
      <c r="P305" s="157">
        <f t="shared" si="95"/>
        <v>30</v>
      </c>
      <c r="Q305" s="158">
        <v>44134</v>
      </c>
      <c r="R305" s="156">
        <v>7</v>
      </c>
      <c r="S305" s="157">
        <f t="shared" si="96"/>
        <v>30</v>
      </c>
    </row>
    <row r="306" spans="3:19" x14ac:dyDescent="0.35">
      <c r="C306" t="e">
        <f t="shared" si="82"/>
        <v>#N/A</v>
      </c>
      <c r="O306" s="156">
        <v>7</v>
      </c>
      <c r="P306" s="157">
        <f t="shared" si="95"/>
        <v>30</v>
      </c>
      <c r="Q306" s="158">
        <v>44135</v>
      </c>
      <c r="R306" s="156">
        <v>7</v>
      </c>
      <c r="S306" s="157">
        <f t="shared" si="96"/>
        <v>30</v>
      </c>
    </row>
    <row r="307" spans="3:19" x14ac:dyDescent="0.35">
      <c r="C307" t="e">
        <f t="shared" si="82"/>
        <v>#N/A</v>
      </c>
      <c r="O307" s="156">
        <v>7</v>
      </c>
      <c r="P307" s="157">
        <f t="shared" si="95"/>
        <v>30</v>
      </c>
      <c r="Q307" s="158">
        <v>44136</v>
      </c>
      <c r="R307" s="156">
        <v>7</v>
      </c>
      <c r="S307" s="157">
        <f t="shared" si="96"/>
        <v>30</v>
      </c>
    </row>
    <row r="308" spans="3:19" x14ac:dyDescent="0.35">
      <c r="C308" t="e">
        <f t="shared" si="82"/>
        <v>#N/A</v>
      </c>
      <c r="O308" s="156">
        <v>7</v>
      </c>
      <c r="P308" s="157">
        <f>P301+1</f>
        <v>31</v>
      </c>
      <c r="Q308" s="158">
        <v>44137</v>
      </c>
      <c r="R308" s="156">
        <v>7</v>
      </c>
      <c r="S308" s="157">
        <f>S301+1</f>
        <v>31</v>
      </c>
    </row>
    <row r="309" spans="3:19" x14ac:dyDescent="0.35">
      <c r="C309" t="e">
        <f t="shared" si="82"/>
        <v>#N/A</v>
      </c>
      <c r="O309" s="156">
        <v>7</v>
      </c>
      <c r="P309" s="157">
        <f t="shared" ref="P309:P314" si="97">P308</f>
        <v>31</v>
      </c>
      <c r="Q309" s="158">
        <v>44138</v>
      </c>
      <c r="R309" s="156">
        <v>7</v>
      </c>
      <c r="S309" s="157">
        <f t="shared" ref="S309:S314" si="98">S308</f>
        <v>31</v>
      </c>
    </row>
    <row r="310" spans="3:19" x14ac:dyDescent="0.35">
      <c r="C310" t="e">
        <f t="shared" si="82"/>
        <v>#N/A</v>
      </c>
      <c r="O310" s="156">
        <v>7</v>
      </c>
      <c r="P310" s="157">
        <f t="shared" si="97"/>
        <v>31</v>
      </c>
      <c r="Q310" s="158">
        <v>44139</v>
      </c>
      <c r="R310" s="156">
        <v>7</v>
      </c>
      <c r="S310" s="157">
        <f t="shared" si="98"/>
        <v>31</v>
      </c>
    </row>
    <row r="311" spans="3:19" x14ac:dyDescent="0.35">
      <c r="C311" t="e">
        <f t="shared" si="82"/>
        <v>#N/A</v>
      </c>
      <c r="O311" s="156">
        <v>7</v>
      </c>
      <c r="P311" s="157">
        <f t="shared" si="97"/>
        <v>31</v>
      </c>
      <c r="Q311" s="158">
        <v>44140</v>
      </c>
      <c r="R311" s="156">
        <v>7</v>
      </c>
      <c r="S311" s="157">
        <f t="shared" si="98"/>
        <v>31</v>
      </c>
    </row>
    <row r="312" spans="3:19" x14ac:dyDescent="0.35">
      <c r="C312" t="e">
        <f t="shared" si="82"/>
        <v>#N/A</v>
      </c>
      <c r="O312" s="156">
        <v>8</v>
      </c>
      <c r="P312" s="157">
        <f t="shared" si="97"/>
        <v>31</v>
      </c>
      <c r="Q312" s="160">
        <v>44141</v>
      </c>
      <c r="R312" s="156">
        <v>8</v>
      </c>
      <c r="S312" s="157">
        <f t="shared" si="98"/>
        <v>31</v>
      </c>
    </row>
    <row r="313" spans="3:19" x14ac:dyDescent="0.35">
      <c r="C313" t="e">
        <f t="shared" si="82"/>
        <v>#N/A</v>
      </c>
      <c r="O313" s="156">
        <v>8</v>
      </c>
      <c r="P313" s="157">
        <f t="shared" si="97"/>
        <v>31</v>
      </c>
      <c r="Q313" s="158">
        <v>44142</v>
      </c>
      <c r="R313" s="156">
        <v>8</v>
      </c>
      <c r="S313" s="157">
        <f t="shared" si="98"/>
        <v>31</v>
      </c>
    </row>
    <row r="314" spans="3:19" x14ac:dyDescent="0.35">
      <c r="C314" t="e">
        <f t="shared" si="82"/>
        <v>#N/A</v>
      </c>
      <c r="O314" s="156">
        <v>8</v>
      </c>
      <c r="P314" s="157">
        <f t="shared" si="97"/>
        <v>31</v>
      </c>
      <c r="Q314" s="158">
        <v>44143</v>
      </c>
      <c r="R314" s="156">
        <v>8</v>
      </c>
      <c r="S314" s="157">
        <f t="shared" si="98"/>
        <v>31</v>
      </c>
    </row>
    <row r="315" spans="3:19" x14ac:dyDescent="0.35">
      <c r="C315" t="e">
        <f t="shared" si="82"/>
        <v>#N/A</v>
      </c>
      <c r="O315" s="156">
        <v>8</v>
      </c>
      <c r="P315" s="157">
        <f>P308+1</f>
        <v>32</v>
      </c>
      <c r="Q315" s="158">
        <v>44144</v>
      </c>
      <c r="R315" s="156">
        <v>8</v>
      </c>
      <c r="S315" s="157">
        <f>S308+1</f>
        <v>32</v>
      </c>
    </row>
    <row r="316" spans="3:19" x14ac:dyDescent="0.35">
      <c r="C316" t="e">
        <f t="shared" si="82"/>
        <v>#N/A</v>
      </c>
      <c r="O316" s="156">
        <v>8</v>
      </c>
      <c r="P316" s="157">
        <f t="shared" ref="P316:P321" si="99">P315</f>
        <v>32</v>
      </c>
      <c r="Q316" s="158">
        <v>44145</v>
      </c>
      <c r="R316" s="156">
        <v>8</v>
      </c>
      <c r="S316" s="157">
        <f t="shared" ref="S316:S321" si="100">S315</f>
        <v>32</v>
      </c>
    </row>
    <row r="317" spans="3:19" x14ac:dyDescent="0.35">
      <c r="C317" t="e">
        <f t="shared" si="82"/>
        <v>#N/A</v>
      </c>
      <c r="O317" s="156">
        <v>8</v>
      </c>
      <c r="P317" s="157">
        <f t="shared" si="99"/>
        <v>32</v>
      </c>
      <c r="Q317" s="158">
        <v>44146</v>
      </c>
      <c r="R317" s="156">
        <v>8</v>
      </c>
      <c r="S317" s="157">
        <f t="shared" si="100"/>
        <v>32</v>
      </c>
    </row>
    <row r="318" spans="3:19" x14ac:dyDescent="0.35">
      <c r="C318" t="e">
        <f t="shared" si="82"/>
        <v>#N/A</v>
      </c>
      <c r="O318" s="156">
        <v>8</v>
      </c>
      <c r="P318" s="157">
        <f t="shared" si="99"/>
        <v>32</v>
      </c>
      <c r="Q318" s="158">
        <v>44147</v>
      </c>
      <c r="R318" s="156">
        <v>8</v>
      </c>
      <c r="S318" s="157">
        <f t="shared" si="100"/>
        <v>32</v>
      </c>
    </row>
    <row r="319" spans="3:19" x14ac:dyDescent="0.35">
      <c r="C319" t="e">
        <f t="shared" si="82"/>
        <v>#N/A</v>
      </c>
      <c r="O319" s="156">
        <v>8</v>
      </c>
      <c r="P319" s="157">
        <f t="shared" si="99"/>
        <v>32</v>
      </c>
      <c r="Q319" s="158">
        <v>44148</v>
      </c>
      <c r="R319" s="156">
        <v>8</v>
      </c>
      <c r="S319" s="157">
        <f t="shared" si="100"/>
        <v>32</v>
      </c>
    </row>
    <row r="320" spans="3:19" x14ac:dyDescent="0.35">
      <c r="C320" t="e">
        <f t="shared" si="82"/>
        <v>#N/A</v>
      </c>
      <c r="O320" s="156">
        <v>8</v>
      </c>
      <c r="P320" s="157">
        <f t="shared" si="99"/>
        <v>32</v>
      </c>
      <c r="Q320" s="158">
        <v>44149</v>
      </c>
      <c r="R320" s="156">
        <v>8</v>
      </c>
      <c r="S320" s="157">
        <f t="shared" si="100"/>
        <v>32</v>
      </c>
    </row>
    <row r="321" spans="3:19" x14ac:dyDescent="0.35">
      <c r="C321" t="e">
        <f t="shared" si="82"/>
        <v>#N/A</v>
      </c>
      <c r="O321" s="156">
        <v>8</v>
      </c>
      <c r="P321" s="157">
        <f t="shared" si="99"/>
        <v>32</v>
      </c>
      <c r="Q321" s="158">
        <v>44150</v>
      </c>
      <c r="R321" s="156">
        <v>8</v>
      </c>
      <c r="S321" s="157">
        <f t="shared" si="100"/>
        <v>32</v>
      </c>
    </row>
    <row r="322" spans="3:19" x14ac:dyDescent="0.35">
      <c r="C322" t="e">
        <f t="shared" si="82"/>
        <v>#N/A</v>
      </c>
      <c r="O322" s="156">
        <v>8</v>
      </c>
      <c r="P322" s="157">
        <f>P315+1</f>
        <v>33</v>
      </c>
      <c r="Q322" s="158">
        <v>44151</v>
      </c>
      <c r="R322" s="156">
        <v>8</v>
      </c>
      <c r="S322" s="157">
        <f>S315+1</f>
        <v>33</v>
      </c>
    </row>
    <row r="323" spans="3:19" x14ac:dyDescent="0.35">
      <c r="C323" t="e">
        <f t="shared" ref="C323:C368" si="101">VLOOKUP(G323,Q323:R688,2)</f>
        <v>#N/A</v>
      </c>
      <c r="O323" s="156">
        <v>8</v>
      </c>
      <c r="P323" s="157">
        <f t="shared" ref="P323:P328" si="102">P322</f>
        <v>33</v>
      </c>
      <c r="Q323" s="158">
        <v>44152</v>
      </c>
      <c r="R323" s="156">
        <v>8</v>
      </c>
      <c r="S323" s="157">
        <f t="shared" ref="S323:S328" si="103">S322</f>
        <v>33</v>
      </c>
    </row>
    <row r="324" spans="3:19" x14ac:dyDescent="0.35">
      <c r="C324" t="e">
        <f t="shared" si="101"/>
        <v>#N/A</v>
      </c>
      <c r="O324" s="156">
        <v>8</v>
      </c>
      <c r="P324" s="157">
        <f t="shared" si="102"/>
        <v>33</v>
      </c>
      <c r="Q324" s="158">
        <v>44153</v>
      </c>
      <c r="R324" s="156">
        <v>8</v>
      </c>
      <c r="S324" s="157">
        <f t="shared" si="103"/>
        <v>33</v>
      </c>
    </row>
    <row r="325" spans="3:19" x14ac:dyDescent="0.35">
      <c r="C325" t="e">
        <f t="shared" si="101"/>
        <v>#N/A</v>
      </c>
      <c r="O325" s="156">
        <v>8</v>
      </c>
      <c r="P325" s="157">
        <f t="shared" si="102"/>
        <v>33</v>
      </c>
      <c r="Q325" s="158">
        <v>44154</v>
      </c>
      <c r="R325" s="156">
        <v>8</v>
      </c>
      <c r="S325" s="157">
        <f t="shared" si="103"/>
        <v>33</v>
      </c>
    </row>
    <row r="326" spans="3:19" x14ac:dyDescent="0.35">
      <c r="C326" t="e">
        <f t="shared" si="101"/>
        <v>#N/A</v>
      </c>
      <c r="O326" s="156">
        <v>8</v>
      </c>
      <c r="P326" s="157">
        <f t="shared" si="102"/>
        <v>33</v>
      </c>
      <c r="Q326" s="158">
        <v>44155</v>
      </c>
      <c r="R326" s="156">
        <v>8</v>
      </c>
      <c r="S326" s="157">
        <f t="shared" si="103"/>
        <v>33</v>
      </c>
    </row>
    <row r="327" spans="3:19" x14ac:dyDescent="0.35">
      <c r="C327" t="e">
        <f t="shared" si="101"/>
        <v>#N/A</v>
      </c>
      <c r="O327" s="156">
        <v>8</v>
      </c>
      <c r="P327" s="157">
        <f t="shared" si="102"/>
        <v>33</v>
      </c>
      <c r="Q327" s="158">
        <v>44156</v>
      </c>
      <c r="R327" s="156">
        <v>8</v>
      </c>
      <c r="S327" s="157">
        <f t="shared" si="103"/>
        <v>33</v>
      </c>
    </row>
    <row r="328" spans="3:19" x14ac:dyDescent="0.35">
      <c r="C328" t="e">
        <f t="shared" si="101"/>
        <v>#N/A</v>
      </c>
      <c r="O328" s="156">
        <v>8</v>
      </c>
      <c r="P328" s="157">
        <f t="shared" si="102"/>
        <v>33</v>
      </c>
      <c r="Q328" s="158">
        <v>44157</v>
      </c>
      <c r="R328" s="156">
        <v>8</v>
      </c>
      <c r="S328" s="157">
        <f t="shared" si="103"/>
        <v>33</v>
      </c>
    </row>
    <row r="329" spans="3:19" x14ac:dyDescent="0.35">
      <c r="C329" t="e">
        <f t="shared" si="101"/>
        <v>#N/A</v>
      </c>
      <c r="O329" s="156">
        <v>8</v>
      </c>
      <c r="P329" s="157">
        <f>P322+1</f>
        <v>34</v>
      </c>
      <c r="Q329" s="158">
        <v>44158</v>
      </c>
      <c r="R329" s="156">
        <v>8</v>
      </c>
      <c r="S329" s="157">
        <f>S322+1</f>
        <v>34</v>
      </c>
    </row>
    <row r="330" spans="3:19" x14ac:dyDescent="0.35">
      <c r="C330" t="e">
        <f t="shared" si="101"/>
        <v>#N/A</v>
      </c>
      <c r="O330" s="156">
        <v>8</v>
      </c>
      <c r="P330" s="157">
        <f t="shared" ref="P330:P335" si="104">P329</f>
        <v>34</v>
      </c>
      <c r="Q330" s="158">
        <v>44159</v>
      </c>
      <c r="R330" s="156">
        <v>8</v>
      </c>
      <c r="S330" s="157">
        <f t="shared" ref="S330:S335" si="105">S329</f>
        <v>34</v>
      </c>
    </row>
    <row r="331" spans="3:19" x14ac:dyDescent="0.35">
      <c r="C331" t="e">
        <f t="shared" si="101"/>
        <v>#N/A</v>
      </c>
      <c r="O331" s="156">
        <v>8</v>
      </c>
      <c r="P331" s="157">
        <f t="shared" si="104"/>
        <v>34</v>
      </c>
      <c r="Q331" s="158">
        <v>44160</v>
      </c>
      <c r="R331" s="156">
        <v>8</v>
      </c>
      <c r="S331" s="157">
        <f t="shared" si="105"/>
        <v>34</v>
      </c>
    </row>
    <row r="332" spans="3:19" x14ac:dyDescent="0.35">
      <c r="C332" t="e">
        <f t="shared" si="101"/>
        <v>#N/A</v>
      </c>
      <c r="O332" s="156">
        <v>8</v>
      </c>
      <c r="P332" s="157">
        <f t="shared" si="104"/>
        <v>34</v>
      </c>
      <c r="Q332" s="158">
        <v>44161</v>
      </c>
      <c r="R332" s="156">
        <v>8</v>
      </c>
      <c r="S332" s="157">
        <f t="shared" si="105"/>
        <v>34</v>
      </c>
    </row>
    <row r="333" spans="3:19" x14ac:dyDescent="0.35">
      <c r="C333" t="e">
        <f t="shared" si="101"/>
        <v>#N/A</v>
      </c>
      <c r="O333" s="156">
        <v>8</v>
      </c>
      <c r="P333" s="157">
        <f t="shared" si="104"/>
        <v>34</v>
      </c>
      <c r="Q333" s="158">
        <v>44162</v>
      </c>
      <c r="R333" s="156">
        <v>8</v>
      </c>
      <c r="S333" s="157">
        <f t="shared" si="105"/>
        <v>34</v>
      </c>
    </row>
    <row r="334" spans="3:19" x14ac:dyDescent="0.35">
      <c r="C334" t="e">
        <f t="shared" si="101"/>
        <v>#N/A</v>
      </c>
      <c r="O334" s="156">
        <v>8</v>
      </c>
      <c r="P334" s="157">
        <f t="shared" si="104"/>
        <v>34</v>
      </c>
      <c r="Q334" s="158">
        <v>44163</v>
      </c>
      <c r="R334" s="156">
        <v>8</v>
      </c>
      <c r="S334" s="157">
        <f t="shared" si="105"/>
        <v>34</v>
      </c>
    </row>
    <row r="335" spans="3:19" x14ac:dyDescent="0.35">
      <c r="C335" t="e">
        <f t="shared" si="101"/>
        <v>#N/A</v>
      </c>
      <c r="O335" s="156">
        <v>8</v>
      </c>
      <c r="P335" s="157">
        <f t="shared" si="104"/>
        <v>34</v>
      </c>
      <c r="Q335" s="158">
        <v>44164</v>
      </c>
      <c r="R335" s="156">
        <v>8</v>
      </c>
      <c r="S335" s="157">
        <f t="shared" si="105"/>
        <v>34</v>
      </c>
    </row>
    <row r="336" spans="3:19" x14ac:dyDescent="0.35">
      <c r="C336" t="e">
        <f t="shared" si="101"/>
        <v>#N/A</v>
      </c>
      <c r="O336" s="156">
        <v>8</v>
      </c>
      <c r="P336" s="157">
        <f>P329+1</f>
        <v>35</v>
      </c>
      <c r="Q336" s="158">
        <v>44165</v>
      </c>
      <c r="R336" s="156">
        <v>8</v>
      </c>
      <c r="S336" s="157">
        <f>S329+1</f>
        <v>35</v>
      </c>
    </row>
    <row r="337" spans="3:19" x14ac:dyDescent="0.35">
      <c r="C337" t="e">
        <f t="shared" si="101"/>
        <v>#N/A</v>
      </c>
      <c r="O337" s="156">
        <v>8</v>
      </c>
      <c r="P337" s="157">
        <f t="shared" ref="P337:P342" si="106">P336</f>
        <v>35</v>
      </c>
      <c r="Q337" s="158">
        <v>44166</v>
      </c>
      <c r="R337" s="156">
        <v>8</v>
      </c>
      <c r="S337" s="157">
        <f t="shared" ref="S337:S342" si="107">S336</f>
        <v>35</v>
      </c>
    </row>
    <row r="338" spans="3:19" x14ac:dyDescent="0.35">
      <c r="C338" t="e">
        <f t="shared" si="101"/>
        <v>#N/A</v>
      </c>
      <c r="O338" s="156">
        <v>8</v>
      </c>
      <c r="P338" s="157">
        <f t="shared" si="106"/>
        <v>35</v>
      </c>
      <c r="Q338" s="158">
        <v>44167</v>
      </c>
      <c r="R338" s="156">
        <v>8</v>
      </c>
      <c r="S338" s="157">
        <f t="shared" si="107"/>
        <v>35</v>
      </c>
    </row>
    <row r="339" spans="3:19" x14ac:dyDescent="0.35">
      <c r="C339" t="e">
        <f t="shared" si="101"/>
        <v>#N/A</v>
      </c>
      <c r="O339" s="156">
        <v>8</v>
      </c>
      <c r="P339" s="157">
        <f t="shared" si="106"/>
        <v>35</v>
      </c>
      <c r="Q339" s="158">
        <v>44168</v>
      </c>
      <c r="R339" s="156">
        <v>8</v>
      </c>
      <c r="S339" s="157">
        <f t="shared" si="107"/>
        <v>35</v>
      </c>
    </row>
    <row r="340" spans="3:19" x14ac:dyDescent="0.35">
      <c r="C340" t="e">
        <f t="shared" si="101"/>
        <v>#N/A</v>
      </c>
      <c r="O340" s="156">
        <v>8</v>
      </c>
      <c r="P340" s="157">
        <f t="shared" si="106"/>
        <v>35</v>
      </c>
      <c r="Q340" s="158">
        <v>44169</v>
      </c>
      <c r="R340" s="156">
        <v>8</v>
      </c>
      <c r="S340" s="157">
        <f t="shared" si="107"/>
        <v>35</v>
      </c>
    </row>
    <row r="341" spans="3:19" x14ac:dyDescent="0.35">
      <c r="C341" t="e">
        <f t="shared" si="101"/>
        <v>#N/A</v>
      </c>
      <c r="O341" s="156">
        <v>8</v>
      </c>
      <c r="P341" s="157">
        <f t="shared" si="106"/>
        <v>35</v>
      </c>
      <c r="Q341" s="158">
        <v>44170</v>
      </c>
      <c r="R341" s="156">
        <v>8</v>
      </c>
      <c r="S341" s="157">
        <f t="shared" si="107"/>
        <v>35</v>
      </c>
    </row>
    <row r="342" spans="3:19" x14ac:dyDescent="0.35">
      <c r="C342" t="e">
        <f t="shared" si="101"/>
        <v>#N/A</v>
      </c>
      <c r="O342" s="156">
        <v>9</v>
      </c>
      <c r="P342" s="157">
        <f t="shared" si="106"/>
        <v>35</v>
      </c>
      <c r="Q342" s="160">
        <v>44171</v>
      </c>
      <c r="R342" s="156">
        <v>9</v>
      </c>
      <c r="S342" s="157">
        <f t="shared" si="107"/>
        <v>35</v>
      </c>
    </row>
    <row r="343" spans="3:19" x14ac:dyDescent="0.35">
      <c r="C343" t="e">
        <f t="shared" si="101"/>
        <v>#N/A</v>
      </c>
      <c r="O343" s="156">
        <v>9</v>
      </c>
      <c r="P343" s="157">
        <f>P336+1</f>
        <v>36</v>
      </c>
      <c r="Q343" s="158">
        <v>44172</v>
      </c>
      <c r="R343" s="156">
        <v>9</v>
      </c>
      <c r="S343" s="157">
        <f>S336+1</f>
        <v>36</v>
      </c>
    </row>
    <row r="344" spans="3:19" x14ac:dyDescent="0.35">
      <c r="C344" t="e">
        <f t="shared" si="101"/>
        <v>#N/A</v>
      </c>
      <c r="O344" s="156">
        <v>9</v>
      </c>
      <c r="P344" s="157">
        <f t="shared" ref="P344:P349" si="108">P343</f>
        <v>36</v>
      </c>
      <c r="Q344" s="158">
        <v>44173</v>
      </c>
      <c r="R344" s="156">
        <v>9</v>
      </c>
      <c r="S344" s="157">
        <f t="shared" ref="S344:S349" si="109">S343</f>
        <v>36</v>
      </c>
    </row>
    <row r="345" spans="3:19" x14ac:dyDescent="0.35">
      <c r="C345" t="e">
        <f t="shared" si="101"/>
        <v>#N/A</v>
      </c>
      <c r="O345" s="156">
        <v>9</v>
      </c>
      <c r="P345" s="157">
        <f t="shared" si="108"/>
        <v>36</v>
      </c>
      <c r="Q345" s="158">
        <v>44174</v>
      </c>
      <c r="R345" s="156">
        <v>9</v>
      </c>
      <c r="S345" s="157">
        <f t="shared" si="109"/>
        <v>36</v>
      </c>
    </row>
    <row r="346" spans="3:19" x14ac:dyDescent="0.35">
      <c r="C346" t="e">
        <f t="shared" si="101"/>
        <v>#N/A</v>
      </c>
      <c r="O346" s="156">
        <v>9</v>
      </c>
      <c r="P346" s="157">
        <f t="shared" si="108"/>
        <v>36</v>
      </c>
      <c r="Q346" s="158">
        <v>44175</v>
      </c>
      <c r="R346" s="156">
        <v>9</v>
      </c>
      <c r="S346" s="157">
        <f t="shared" si="109"/>
        <v>36</v>
      </c>
    </row>
    <row r="347" spans="3:19" x14ac:dyDescent="0.35">
      <c r="C347" t="e">
        <f t="shared" si="101"/>
        <v>#N/A</v>
      </c>
      <c r="O347" s="156">
        <v>9</v>
      </c>
      <c r="P347" s="157">
        <f t="shared" si="108"/>
        <v>36</v>
      </c>
      <c r="Q347" s="158">
        <v>44176</v>
      </c>
      <c r="R347" s="156">
        <v>9</v>
      </c>
      <c r="S347" s="157">
        <f t="shared" si="109"/>
        <v>36</v>
      </c>
    </row>
    <row r="348" spans="3:19" x14ac:dyDescent="0.35">
      <c r="C348" t="e">
        <f t="shared" si="101"/>
        <v>#N/A</v>
      </c>
      <c r="O348" s="156">
        <v>9</v>
      </c>
      <c r="P348" s="157">
        <f t="shared" si="108"/>
        <v>36</v>
      </c>
      <c r="Q348" s="158">
        <v>44177</v>
      </c>
      <c r="R348" s="156">
        <v>9</v>
      </c>
      <c r="S348" s="157">
        <f t="shared" si="109"/>
        <v>36</v>
      </c>
    </row>
    <row r="349" spans="3:19" x14ac:dyDescent="0.35">
      <c r="C349" t="e">
        <f t="shared" si="101"/>
        <v>#N/A</v>
      </c>
      <c r="O349" s="156">
        <v>9</v>
      </c>
      <c r="P349" s="157">
        <f t="shared" si="108"/>
        <v>36</v>
      </c>
      <c r="Q349" s="158">
        <v>44178</v>
      </c>
      <c r="R349" s="156">
        <v>9</v>
      </c>
      <c r="S349" s="157">
        <f t="shared" si="109"/>
        <v>36</v>
      </c>
    </row>
    <row r="350" spans="3:19" x14ac:dyDescent="0.35">
      <c r="C350" t="e">
        <f t="shared" si="101"/>
        <v>#N/A</v>
      </c>
      <c r="O350" s="156">
        <v>9</v>
      </c>
      <c r="P350" s="157">
        <f>P343+1</f>
        <v>37</v>
      </c>
      <c r="Q350" s="158">
        <v>44179</v>
      </c>
      <c r="R350" s="156">
        <v>9</v>
      </c>
      <c r="S350" s="157">
        <f>S343+1</f>
        <v>37</v>
      </c>
    </row>
    <row r="351" spans="3:19" x14ac:dyDescent="0.35">
      <c r="C351" t="e">
        <f t="shared" si="101"/>
        <v>#N/A</v>
      </c>
      <c r="O351" s="156">
        <v>9</v>
      </c>
      <c r="P351" s="157">
        <f t="shared" ref="P351:P356" si="110">P350</f>
        <v>37</v>
      </c>
      <c r="Q351" s="158">
        <v>44180</v>
      </c>
      <c r="R351" s="156">
        <v>9</v>
      </c>
      <c r="S351" s="157">
        <f t="shared" ref="S351:S356" si="111">S350</f>
        <v>37</v>
      </c>
    </row>
    <row r="352" spans="3:19" x14ac:dyDescent="0.35">
      <c r="C352" t="e">
        <f t="shared" si="101"/>
        <v>#N/A</v>
      </c>
      <c r="O352" s="156">
        <v>9</v>
      </c>
      <c r="P352" s="157">
        <f t="shared" si="110"/>
        <v>37</v>
      </c>
      <c r="Q352" s="158">
        <v>44181</v>
      </c>
      <c r="R352" s="156">
        <v>9</v>
      </c>
      <c r="S352" s="157">
        <f t="shared" si="111"/>
        <v>37</v>
      </c>
    </row>
    <row r="353" spans="3:19" x14ac:dyDescent="0.35">
      <c r="C353" t="e">
        <f t="shared" si="101"/>
        <v>#N/A</v>
      </c>
      <c r="O353" s="156">
        <v>9</v>
      </c>
      <c r="P353" s="157">
        <f t="shared" si="110"/>
        <v>37</v>
      </c>
      <c r="Q353" s="158">
        <v>44182</v>
      </c>
      <c r="R353" s="156">
        <v>9</v>
      </c>
      <c r="S353" s="157">
        <f t="shared" si="111"/>
        <v>37</v>
      </c>
    </row>
    <row r="354" spans="3:19" x14ac:dyDescent="0.35">
      <c r="C354" t="e">
        <f t="shared" si="101"/>
        <v>#N/A</v>
      </c>
      <c r="O354" s="156">
        <v>9</v>
      </c>
      <c r="P354" s="157">
        <f t="shared" si="110"/>
        <v>37</v>
      </c>
      <c r="Q354" s="158">
        <v>44183</v>
      </c>
      <c r="R354" s="156">
        <v>9</v>
      </c>
      <c r="S354" s="157">
        <f t="shared" si="111"/>
        <v>37</v>
      </c>
    </row>
    <row r="355" spans="3:19" x14ac:dyDescent="0.35">
      <c r="C355" t="e">
        <f t="shared" si="101"/>
        <v>#N/A</v>
      </c>
      <c r="O355" s="156">
        <v>9</v>
      </c>
      <c r="P355" s="157">
        <f t="shared" si="110"/>
        <v>37</v>
      </c>
      <c r="Q355" s="158">
        <v>44184</v>
      </c>
      <c r="R355" s="156">
        <v>9</v>
      </c>
      <c r="S355" s="157">
        <f t="shared" si="111"/>
        <v>37</v>
      </c>
    </row>
    <row r="356" spans="3:19" x14ac:dyDescent="0.35">
      <c r="C356" t="e">
        <f t="shared" si="101"/>
        <v>#N/A</v>
      </c>
      <c r="O356" s="156">
        <v>9</v>
      </c>
      <c r="P356" s="157">
        <f t="shared" si="110"/>
        <v>37</v>
      </c>
      <c r="Q356" s="158">
        <v>44185</v>
      </c>
      <c r="R356" s="156">
        <v>9</v>
      </c>
      <c r="S356" s="157">
        <f t="shared" si="111"/>
        <v>37</v>
      </c>
    </row>
    <row r="357" spans="3:19" x14ac:dyDescent="0.35">
      <c r="C357" t="e">
        <f t="shared" si="101"/>
        <v>#N/A</v>
      </c>
      <c r="O357" s="156">
        <v>9</v>
      </c>
      <c r="P357" s="157">
        <f>P350+1</f>
        <v>38</v>
      </c>
      <c r="Q357" s="158">
        <v>44186</v>
      </c>
      <c r="R357" s="156">
        <v>9</v>
      </c>
      <c r="S357" s="157">
        <f>S350+1</f>
        <v>38</v>
      </c>
    </row>
    <row r="358" spans="3:19" x14ac:dyDescent="0.35">
      <c r="C358" t="e">
        <f t="shared" si="101"/>
        <v>#N/A</v>
      </c>
      <c r="O358" s="156">
        <v>9</v>
      </c>
      <c r="P358" s="157">
        <f t="shared" ref="P358:P363" si="112">P357</f>
        <v>38</v>
      </c>
      <c r="Q358" s="158">
        <v>44187</v>
      </c>
      <c r="R358" s="156">
        <v>9</v>
      </c>
      <c r="S358" s="157">
        <f t="shared" ref="S358:S363" si="113">S357</f>
        <v>38</v>
      </c>
    </row>
    <row r="359" spans="3:19" x14ac:dyDescent="0.35">
      <c r="C359" t="e">
        <f t="shared" si="101"/>
        <v>#N/A</v>
      </c>
      <c r="O359" s="156">
        <v>9</v>
      </c>
      <c r="P359" s="157">
        <f t="shared" si="112"/>
        <v>38</v>
      </c>
      <c r="Q359" s="158">
        <v>44188</v>
      </c>
      <c r="R359" s="156">
        <v>9</v>
      </c>
      <c r="S359" s="157">
        <f t="shared" si="113"/>
        <v>38</v>
      </c>
    </row>
    <row r="360" spans="3:19" x14ac:dyDescent="0.35">
      <c r="C360" t="e">
        <f t="shared" si="101"/>
        <v>#N/A</v>
      </c>
      <c r="O360" s="156">
        <v>9</v>
      </c>
      <c r="P360" s="157">
        <f t="shared" si="112"/>
        <v>38</v>
      </c>
      <c r="Q360" s="158">
        <v>44189</v>
      </c>
      <c r="R360" s="156">
        <v>9</v>
      </c>
      <c r="S360" s="157">
        <f t="shared" si="113"/>
        <v>38</v>
      </c>
    </row>
    <row r="361" spans="3:19" x14ac:dyDescent="0.35">
      <c r="C361" t="e">
        <f t="shared" si="101"/>
        <v>#N/A</v>
      </c>
      <c r="O361" s="156">
        <v>9</v>
      </c>
      <c r="P361" s="157">
        <f t="shared" si="112"/>
        <v>38</v>
      </c>
      <c r="Q361" s="158">
        <v>44190</v>
      </c>
      <c r="R361" s="156">
        <v>9</v>
      </c>
      <c r="S361" s="157">
        <f t="shared" si="113"/>
        <v>38</v>
      </c>
    </row>
    <row r="362" spans="3:19" x14ac:dyDescent="0.35">
      <c r="C362" t="e">
        <f t="shared" si="101"/>
        <v>#N/A</v>
      </c>
      <c r="O362" s="156">
        <v>9</v>
      </c>
      <c r="P362" s="157">
        <f t="shared" si="112"/>
        <v>38</v>
      </c>
      <c r="Q362" s="158">
        <v>44191</v>
      </c>
      <c r="R362" s="156">
        <v>9</v>
      </c>
      <c r="S362" s="157">
        <f t="shared" si="113"/>
        <v>38</v>
      </c>
    </row>
    <row r="363" spans="3:19" x14ac:dyDescent="0.35">
      <c r="C363" t="e">
        <f t="shared" si="101"/>
        <v>#N/A</v>
      </c>
      <c r="O363" s="156">
        <v>9</v>
      </c>
      <c r="P363" s="157">
        <f t="shared" si="112"/>
        <v>38</v>
      </c>
      <c r="Q363" s="158">
        <v>44192</v>
      </c>
      <c r="R363" s="156">
        <v>9</v>
      </c>
      <c r="S363" s="157">
        <f t="shared" si="113"/>
        <v>38</v>
      </c>
    </row>
    <row r="364" spans="3:19" x14ac:dyDescent="0.35">
      <c r="C364" t="e">
        <f t="shared" si="101"/>
        <v>#N/A</v>
      </c>
      <c r="O364" s="156">
        <v>9</v>
      </c>
      <c r="P364" s="157">
        <f>P357+1</f>
        <v>39</v>
      </c>
      <c r="Q364" s="158">
        <v>44193</v>
      </c>
      <c r="R364" s="156">
        <v>9</v>
      </c>
      <c r="S364" s="157">
        <f>S357+1</f>
        <v>39</v>
      </c>
    </row>
    <row r="365" spans="3:19" x14ac:dyDescent="0.35">
      <c r="C365" t="e">
        <f t="shared" si="101"/>
        <v>#N/A</v>
      </c>
      <c r="O365" s="156">
        <v>9</v>
      </c>
      <c r="P365" s="157">
        <f>P364</f>
        <v>39</v>
      </c>
      <c r="Q365" s="158">
        <v>44194</v>
      </c>
      <c r="R365" s="156">
        <v>9</v>
      </c>
      <c r="S365" s="157">
        <f>S364</f>
        <v>39</v>
      </c>
    </row>
    <row r="366" spans="3:19" x14ac:dyDescent="0.35">
      <c r="C366" t="e">
        <f t="shared" si="101"/>
        <v>#N/A</v>
      </c>
      <c r="O366" s="156">
        <v>9</v>
      </c>
      <c r="P366" s="157">
        <f>P365</f>
        <v>39</v>
      </c>
      <c r="Q366" s="158">
        <v>44195</v>
      </c>
      <c r="R366" s="156">
        <v>9</v>
      </c>
      <c r="S366" s="157">
        <f>S365</f>
        <v>39</v>
      </c>
    </row>
    <row r="367" spans="3:19" x14ac:dyDescent="0.35">
      <c r="C367" t="e">
        <f t="shared" si="101"/>
        <v>#N/A</v>
      </c>
      <c r="O367" s="156">
        <v>9</v>
      </c>
      <c r="P367" s="157">
        <f>P366</f>
        <v>39</v>
      </c>
      <c r="Q367" s="158">
        <v>44196</v>
      </c>
      <c r="R367" s="156">
        <v>9</v>
      </c>
      <c r="S367" s="157">
        <f>S366</f>
        <v>39</v>
      </c>
    </row>
    <row r="368" spans="3:19" x14ac:dyDescent="0.35">
      <c r="C368" t="e">
        <f t="shared" si="101"/>
        <v>#N/A</v>
      </c>
      <c r="O368" s="141"/>
      <c r="P368" s="141"/>
      <c r="R368" s="141"/>
      <c r="S368" s="141"/>
    </row>
    <row r="369" spans="16:19" x14ac:dyDescent="0.35">
      <c r="P369" s="141"/>
      <c r="S369" s="141"/>
    </row>
    <row r="370" spans="16:19" x14ac:dyDescent="0.3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4.5" x14ac:dyDescent="0.35"/>
  <cols>
    <col min="1" max="1" width="15.81640625" bestFit="1" customWidth="1"/>
    <col min="2" max="2" width="12.453125" customWidth="1"/>
    <col min="3" max="4" width="21.81640625" customWidth="1"/>
    <col min="5" max="5" width="103.81640625" customWidth="1"/>
  </cols>
  <sheetData>
    <row r="1" spans="1:5" x14ac:dyDescent="0.35">
      <c r="A1" s="147" t="s">
        <v>99</v>
      </c>
      <c r="B1" s="24" t="s">
        <v>100</v>
      </c>
      <c r="C1" s="24" t="s">
        <v>471</v>
      </c>
      <c r="D1" s="24" t="s">
        <v>97</v>
      </c>
      <c r="E1" s="24" t="s">
        <v>472</v>
      </c>
    </row>
    <row r="2" spans="1:5" x14ac:dyDescent="0.35">
      <c r="A2" s="79">
        <v>43831</v>
      </c>
      <c r="B2" s="148">
        <v>0.66778935185185195</v>
      </c>
      <c r="C2" t="s">
        <v>473</v>
      </c>
      <c r="D2" t="s">
        <v>474</v>
      </c>
      <c r="E2" t="s">
        <v>475</v>
      </c>
    </row>
    <row r="3" spans="1:5" x14ac:dyDescent="0.35">
      <c r="A3" s="79">
        <v>44174.706944444442</v>
      </c>
      <c r="B3" s="148">
        <v>0.70694444444444438</v>
      </c>
      <c r="C3" t="s">
        <v>476</v>
      </c>
      <c r="D3" t="s">
        <v>477</v>
      </c>
      <c r="E3" t="s">
        <v>478</v>
      </c>
    </row>
    <row r="4" spans="1:5" x14ac:dyDescent="0.35">
      <c r="A4" s="79">
        <v>44174.708553240744</v>
      </c>
      <c r="B4" s="148">
        <v>0.70855324074074078</v>
      </c>
      <c r="C4" t="s">
        <v>476</v>
      </c>
      <c r="D4" t="s">
        <v>477</v>
      </c>
      <c r="E4" t="s">
        <v>478</v>
      </c>
    </row>
    <row r="5" spans="1:5" x14ac:dyDescent="0.35">
      <c r="A5" s="79">
        <v>44174.709317129629</v>
      </c>
      <c r="B5" s="148">
        <v>0.70931712962962967</v>
      </c>
      <c r="C5" t="s">
        <v>476</v>
      </c>
      <c r="D5" t="s">
        <v>477</v>
      </c>
      <c r="E5" t="s">
        <v>478</v>
      </c>
    </row>
    <row r="6" spans="1:5" x14ac:dyDescent="0.35">
      <c r="A6" s="79">
        <v>44175.403229166666</v>
      </c>
      <c r="B6" s="148">
        <v>0.40322916666666669</v>
      </c>
      <c r="C6" t="s">
        <v>476</v>
      </c>
      <c r="D6" t="s">
        <v>477</v>
      </c>
      <c r="E6" t="s">
        <v>478</v>
      </c>
    </row>
    <row r="7" spans="1:5" x14ac:dyDescent="0.35">
      <c r="A7" s="79">
        <v>44175.416250000002</v>
      </c>
      <c r="B7" s="148">
        <v>0.41625000000000001</v>
      </c>
      <c r="C7" t="s">
        <v>476</v>
      </c>
      <c r="D7" t="s">
        <v>477</v>
      </c>
      <c r="E7" t="s">
        <v>478</v>
      </c>
    </row>
    <row r="8" spans="1:5" x14ac:dyDescent="0.35">
      <c r="A8" s="79">
        <v>44175.417627314811</v>
      </c>
      <c r="B8" s="148">
        <v>0.4176273148148148</v>
      </c>
      <c r="C8" t="s">
        <v>476</v>
      </c>
      <c r="D8" t="s">
        <v>477</v>
      </c>
      <c r="E8" t="s">
        <v>478</v>
      </c>
    </row>
    <row r="9" spans="1:5" x14ac:dyDescent="0.35">
      <c r="A9" s="79">
        <v>44175.41883101852</v>
      </c>
      <c r="B9" s="148">
        <v>0.41883101851851851</v>
      </c>
      <c r="C9" t="s">
        <v>476</v>
      </c>
      <c r="D9" t="s">
        <v>477</v>
      </c>
      <c r="E9" t="s">
        <v>478</v>
      </c>
    </row>
    <row r="10" spans="1:5" x14ac:dyDescent="0.35">
      <c r="A10" s="79">
        <v>44175.426712962966</v>
      </c>
      <c r="B10" s="148">
        <v>0.42671296296296296</v>
      </c>
      <c r="C10" t="s">
        <v>476</v>
      </c>
      <c r="D10" t="s">
        <v>477</v>
      </c>
      <c r="E10" t="s">
        <v>478</v>
      </c>
    </row>
    <row r="11" spans="1:5" x14ac:dyDescent="0.35">
      <c r="A11" s="79">
        <v>44175.428611111114</v>
      </c>
      <c r="B11" s="148">
        <v>0.42861111111111111</v>
      </c>
      <c r="C11" t="s">
        <v>476</v>
      </c>
      <c r="D11" t="s">
        <v>477</v>
      </c>
      <c r="E11" t="s">
        <v>478</v>
      </c>
    </row>
    <row r="12" spans="1:5" x14ac:dyDescent="0.35">
      <c r="A12" s="79">
        <v>44175.439733796295</v>
      </c>
      <c r="B12" s="148">
        <v>0.43973379629629633</v>
      </c>
      <c r="C12" t="s">
        <v>476</v>
      </c>
      <c r="D12" t="s">
        <v>477</v>
      </c>
      <c r="E12" t="s">
        <v>478</v>
      </c>
    </row>
    <row r="13" spans="1:5" x14ac:dyDescent="0.35">
      <c r="A13" s="79">
        <v>44175.440335648149</v>
      </c>
      <c r="B13" s="148">
        <v>0.44033564814814818</v>
      </c>
      <c r="C13" t="s">
        <v>476</v>
      </c>
      <c r="D13" t="s">
        <v>477</v>
      </c>
      <c r="E13" t="s">
        <v>478</v>
      </c>
    </row>
    <row r="14" spans="1:5" x14ac:dyDescent="0.35">
      <c r="A14" s="79">
        <v>44175.441990740743</v>
      </c>
      <c r="B14" s="148">
        <v>0.4419907407407408</v>
      </c>
      <c r="C14" t="s">
        <v>476</v>
      </c>
      <c r="D14" t="s">
        <v>477</v>
      </c>
      <c r="E14" t="s">
        <v>478</v>
      </c>
    </row>
    <row r="15" spans="1:5" x14ac:dyDescent="0.35">
      <c r="A15" s="79">
        <v>44175.447511574072</v>
      </c>
      <c r="B15" s="148">
        <v>0.44751157407407405</v>
      </c>
      <c r="C15" t="s">
        <v>476</v>
      </c>
      <c r="D15" t="s">
        <v>477</v>
      </c>
      <c r="E15" t="s">
        <v>478</v>
      </c>
    </row>
    <row r="16" spans="1:5" x14ac:dyDescent="0.35">
      <c r="A16" s="79">
        <v>44175.453368055554</v>
      </c>
      <c r="B16" s="148">
        <v>0.45336805555555554</v>
      </c>
      <c r="C16" t="s">
        <v>476</v>
      </c>
      <c r="D16" t="s">
        <v>477</v>
      </c>
      <c r="E16" t="s">
        <v>478</v>
      </c>
    </row>
    <row r="17" spans="1:5" x14ac:dyDescent="0.35">
      <c r="A17" s="79">
        <v>44175.464270833334</v>
      </c>
      <c r="B17" s="148">
        <v>0.46427083333333335</v>
      </c>
      <c r="C17" t="s">
        <v>476</v>
      </c>
      <c r="D17" t="s">
        <v>477</v>
      </c>
      <c r="E17" t="s">
        <v>478</v>
      </c>
    </row>
    <row r="18" spans="1:5" x14ac:dyDescent="0.35">
      <c r="A18" s="79">
        <v>44175.467766203707</v>
      </c>
      <c r="B18" s="148">
        <v>0.46776620370370375</v>
      </c>
      <c r="C18" t="s">
        <v>476</v>
      </c>
      <c r="D18" t="s">
        <v>477</v>
      </c>
      <c r="E18" t="s">
        <v>478</v>
      </c>
    </row>
    <row r="19" spans="1:5" x14ac:dyDescent="0.35">
      <c r="A19" s="79">
        <v>44175.491030092591</v>
      </c>
      <c r="B19" s="148">
        <v>0.49103009259259256</v>
      </c>
      <c r="C19" t="s">
        <v>476</v>
      </c>
      <c r="D19" t="s">
        <v>477</v>
      </c>
      <c r="E19" t="s">
        <v>478</v>
      </c>
    </row>
    <row r="20" spans="1:5" x14ac:dyDescent="0.35">
      <c r="A20" s="79">
        <v>44175.491400462961</v>
      </c>
      <c r="B20" s="148">
        <v>0.49140046296296297</v>
      </c>
      <c r="C20" t="s">
        <v>476</v>
      </c>
      <c r="D20" t="s">
        <v>477</v>
      </c>
      <c r="E20" t="s">
        <v>478</v>
      </c>
    </row>
    <row r="21" spans="1:5" x14ac:dyDescent="0.35">
      <c r="A21" s="79">
        <v>44175.492071759261</v>
      </c>
      <c r="B21" s="148">
        <v>0.49207175925925922</v>
      </c>
      <c r="C21" t="s">
        <v>476</v>
      </c>
      <c r="D21" t="s">
        <v>477</v>
      </c>
      <c r="E21" t="s">
        <v>478</v>
      </c>
    </row>
    <row r="22" spans="1:5" x14ac:dyDescent="0.35">
      <c r="A22" s="79">
        <v>44175.492465277777</v>
      </c>
      <c r="B22" s="148">
        <v>0.49246527777777777</v>
      </c>
      <c r="C22" t="s">
        <v>476</v>
      </c>
      <c r="D22" t="s">
        <v>477</v>
      </c>
      <c r="E22" t="s">
        <v>478</v>
      </c>
    </row>
    <row r="23" spans="1:5" x14ac:dyDescent="0.35">
      <c r="A23" s="79">
        <v>44175.49324074074</v>
      </c>
      <c r="B23" s="148">
        <v>0.4932407407407407</v>
      </c>
      <c r="C23" t="s">
        <v>476</v>
      </c>
      <c r="D23" t="s">
        <v>477</v>
      </c>
      <c r="E23" t="s">
        <v>478</v>
      </c>
    </row>
    <row r="24" spans="1:5" x14ac:dyDescent="0.35">
      <c r="A24" s="79">
        <v>44175.497777777775</v>
      </c>
      <c r="B24" s="148">
        <v>0.49777777777777782</v>
      </c>
      <c r="C24" t="s">
        <v>476</v>
      </c>
      <c r="D24" t="s">
        <v>477</v>
      </c>
      <c r="E24" t="s">
        <v>478</v>
      </c>
    </row>
    <row r="25" spans="1:5" x14ac:dyDescent="0.35">
      <c r="A25" s="79">
        <v>44175.50072916667</v>
      </c>
      <c r="B25" s="148">
        <v>0.50072916666666667</v>
      </c>
      <c r="C25" t="s">
        <v>476</v>
      </c>
      <c r="D25" t="s">
        <v>477</v>
      </c>
      <c r="E25" t="s">
        <v>478</v>
      </c>
    </row>
    <row r="26" spans="1:5" x14ac:dyDescent="0.35">
      <c r="A26" s="79">
        <v>44175.507187499999</v>
      </c>
      <c r="B26" s="148">
        <v>0.50718750000000001</v>
      </c>
      <c r="C26" t="s">
        <v>476</v>
      </c>
      <c r="D26" t="s">
        <v>477</v>
      </c>
      <c r="E26" t="s">
        <v>478</v>
      </c>
    </row>
    <row r="27" spans="1:5" x14ac:dyDescent="0.35">
      <c r="A27" s="79">
        <v>44175.527905092589</v>
      </c>
      <c r="B27" s="148">
        <v>0.52790509259259266</v>
      </c>
      <c r="C27" t="s">
        <v>476</v>
      </c>
      <c r="D27" t="s">
        <v>477</v>
      </c>
      <c r="E27" t="s">
        <v>478</v>
      </c>
    </row>
    <row r="28" spans="1:5" x14ac:dyDescent="0.35">
      <c r="A28" s="79">
        <v>44175.528877314813</v>
      </c>
      <c r="B28" s="148">
        <v>0.52887731481481481</v>
      </c>
      <c r="C28" t="s">
        <v>476</v>
      </c>
      <c r="D28" t="s">
        <v>477</v>
      </c>
      <c r="E28" t="s">
        <v>478</v>
      </c>
    </row>
    <row r="29" spans="1:5" x14ac:dyDescent="0.35">
      <c r="A29" s="79">
        <v>44175.53328703704</v>
      </c>
      <c r="B29" s="148">
        <v>0.53328703703703706</v>
      </c>
      <c r="C29" t="s">
        <v>476</v>
      </c>
      <c r="D29" t="s">
        <v>477</v>
      </c>
      <c r="E29" t="s">
        <v>479</v>
      </c>
    </row>
    <row r="30" spans="1:5" x14ac:dyDescent="0.35">
      <c r="A30" s="79">
        <v>44175.53328703704</v>
      </c>
      <c r="B30" s="148">
        <v>0.53328703703703706</v>
      </c>
      <c r="C30" t="s">
        <v>476</v>
      </c>
      <c r="D30" t="s">
        <v>477</v>
      </c>
      <c r="E30" t="s">
        <v>480</v>
      </c>
    </row>
    <row r="31" spans="1:5" x14ac:dyDescent="0.35">
      <c r="A31" s="79">
        <v>44175.53328703704</v>
      </c>
      <c r="B31" s="148">
        <v>0.53328703703703706</v>
      </c>
      <c r="C31" t="s">
        <v>476</v>
      </c>
      <c r="D31" t="s">
        <v>477</v>
      </c>
      <c r="E31" t="s">
        <v>481</v>
      </c>
    </row>
    <row r="32" spans="1:5" x14ac:dyDescent="0.35">
      <c r="A32" s="79">
        <v>44175.612002314818</v>
      </c>
      <c r="B32" s="148">
        <v>0.61200231481481482</v>
      </c>
      <c r="C32" t="s">
        <v>476</v>
      </c>
      <c r="D32" t="s">
        <v>477</v>
      </c>
      <c r="E32" t="s">
        <v>478</v>
      </c>
    </row>
    <row r="33" spans="1:5" x14ac:dyDescent="0.35">
      <c r="A33" s="79">
        <v>44175.66369212963</v>
      </c>
      <c r="B33" s="148">
        <v>0.66369212962962965</v>
      </c>
      <c r="C33" t="s">
        <v>476</v>
      </c>
      <c r="D33" t="s">
        <v>477</v>
      </c>
      <c r="E33" t="s">
        <v>479</v>
      </c>
    </row>
    <row r="34" spans="1:5" x14ac:dyDescent="0.35">
      <c r="A34" s="79">
        <v>44175.66369212963</v>
      </c>
      <c r="B34" s="148">
        <v>0.66369212962962965</v>
      </c>
      <c r="C34" t="s">
        <v>476</v>
      </c>
      <c r="D34" t="s">
        <v>477</v>
      </c>
      <c r="E34" t="s">
        <v>480</v>
      </c>
    </row>
    <row r="35" spans="1:5" x14ac:dyDescent="0.35">
      <c r="A35" s="79">
        <v>44175.66369212963</v>
      </c>
      <c r="B35" s="148">
        <v>0.66369212962962965</v>
      </c>
      <c r="C35" t="s">
        <v>476</v>
      </c>
      <c r="D35" t="s">
        <v>477</v>
      </c>
      <c r="E35" t="s">
        <v>481</v>
      </c>
    </row>
    <row r="36" spans="1:5" x14ac:dyDescent="0.35">
      <c r="A36" s="79">
        <v>44176.453275462962</v>
      </c>
      <c r="B36" s="148">
        <v>0.45327546296296295</v>
      </c>
      <c r="C36" t="s">
        <v>476</v>
      </c>
      <c r="D36" t="s">
        <v>477</v>
      </c>
      <c r="E36" t="s">
        <v>479</v>
      </c>
    </row>
    <row r="37" spans="1:5" x14ac:dyDescent="0.35">
      <c r="A37" s="79">
        <v>44176.453275462962</v>
      </c>
      <c r="B37" s="148">
        <v>0.45327546296296295</v>
      </c>
      <c r="C37" t="s">
        <v>476</v>
      </c>
      <c r="D37" t="s">
        <v>477</v>
      </c>
      <c r="E37" t="s">
        <v>480</v>
      </c>
    </row>
    <row r="38" spans="1:5" x14ac:dyDescent="0.35">
      <c r="A38" s="79">
        <v>44176.453275462962</v>
      </c>
      <c r="B38" s="148">
        <v>0.45327546296296295</v>
      </c>
      <c r="C38" t="s">
        <v>476</v>
      </c>
      <c r="D38" t="s">
        <v>477</v>
      </c>
      <c r="E38" t="s">
        <v>481</v>
      </c>
    </row>
    <row r="39" spans="1:5" x14ac:dyDescent="0.35">
      <c r="A39" s="79">
        <v>44176.457337962966</v>
      </c>
      <c r="B39" s="148">
        <v>0.45733796296296297</v>
      </c>
      <c r="C39" t="s">
        <v>476</v>
      </c>
      <c r="D39" t="s">
        <v>477</v>
      </c>
      <c r="E39" t="s">
        <v>479</v>
      </c>
    </row>
    <row r="40" spans="1:5" x14ac:dyDescent="0.35">
      <c r="A40" s="79">
        <v>44176.457337962966</v>
      </c>
      <c r="B40" s="148">
        <v>0.45733796296296297</v>
      </c>
      <c r="C40" t="s">
        <v>476</v>
      </c>
      <c r="D40" t="s">
        <v>477</v>
      </c>
      <c r="E40" t="s">
        <v>480</v>
      </c>
    </row>
    <row r="41" spans="1:5" x14ac:dyDescent="0.35">
      <c r="A41" s="79">
        <v>44176.457337962966</v>
      </c>
      <c r="B41" s="148">
        <v>0.45733796296296297</v>
      </c>
      <c r="C41" t="s">
        <v>476</v>
      </c>
      <c r="D41" t="s">
        <v>477</v>
      </c>
      <c r="E41" t="s">
        <v>481</v>
      </c>
    </row>
    <row r="42" spans="1:5" x14ac:dyDescent="0.35">
      <c r="A42" s="79">
        <v>44176.458379629628</v>
      </c>
      <c r="B42" s="148">
        <v>0.45837962962962964</v>
      </c>
      <c r="C42" t="s">
        <v>476</v>
      </c>
      <c r="D42" t="s">
        <v>477</v>
      </c>
      <c r="E42" t="s">
        <v>479</v>
      </c>
    </row>
    <row r="43" spans="1:5" x14ac:dyDescent="0.35">
      <c r="A43" s="79">
        <v>44176.458379629628</v>
      </c>
      <c r="B43" s="148">
        <v>0.45837962962962964</v>
      </c>
      <c r="C43" t="s">
        <v>476</v>
      </c>
      <c r="D43" t="s">
        <v>477</v>
      </c>
      <c r="E43" t="s">
        <v>480</v>
      </c>
    </row>
    <row r="44" spans="1:5" x14ac:dyDescent="0.35">
      <c r="A44" s="79">
        <v>44176.458379629628</v>
      </c>
      <c r="B44" s="148">
        <v>0.45837962962962964</v>
      </c>
      <c r="C44" t="s">
        <v>476</v>
      </c>
      <c r="D44" t="s">
        <v>477</v>
      </c>
      <c r="E44" t="s">
        <v>481</v>
      </c>
    </row>
    <row r="45" spans="1:5" x14ac:dyDescent="0.35">
      <c r="A45" s="79">
        <v>44176.520555555559</v>
      </c>
      <c r="B45" s="148">
        <v>0.52055555555555555</v>
      </c>
      <c r="C45" t="s">
        <v>476</v>
      </c>
      <c r="D45" t="s">
        <v>477</v>
      </c>
      <c r="E45" t="s">
        <v>479</v>
      </c>
    </row>
    <row r="46" spans="1:5" x14ac:dyDescent="0.35">
      <c r="A46" s="79">
        <v>44176.520555555559</v>
      </c>
      <c r="B46" s="148">
        <v>0.52055555555555555</v>
      </c>
      <c r="C46" t="s">
        <v>476</v>
      </c>
      <c r="D46" t="s">
        <v>477</v>
      </c>
      <c r="E46" t="s">
        <v>480</v>
      </c>
    </row>
    <row r="47" spans="1:5" x14ac:dyDescent="0.35">
      <c r="A47" s="79">
        <v>44176.520555555559</v>
      </c>
      <c r="B47" s="148">
        <v>0.52055555555555555</v>
      </c>
      <c r="C47" t="s">
        <v>476</v>
      </c>
      <c r="D47" t="s">
        <v>477</v>
      </c>
      <c r="E47" t="s">
        <v>481</v>
      </c>
    </row>
    <row r="48" spans="1:5" x14ac:dyDescent="0.35">
      <c r="A48" s="79">
        <v>44176.687523148146</v>
      </c>
      <c r="B48" s="148">
        <v>0.68752314814814808</v>
      </c>
      <c r="C48" t="s">
        <v>476</v>
      </c>
      <c r="D48" t="s">
        <v>477</v>
      </c>
      <c r="E48" t="s">
        <v>478</v>
      </c>
    </row>
    <row r="49" spans="1:5" x14ac:dyDescent="0.35">
      <c r="A49" s="79">
        <v>44176.688275462962</v>
      </c>
      <c r="B49" s="148">
        <v>0.68827546296296294</v>
      </c>
      <c r="C49" t="s">
        <v>476</v>
      </c>
      <c r="D49" t="s">
        <v>477</v>
      </c>
      <c r="E49" t="s">
        <v>478</v>
      </c>
    </row>
    <row r="50" spans="1:5" x14ac:dyDescent="0.35">
      <c r="A50" s="79">
        <v>44176.702326388891</v>
      </c>
      <c r="B50" s="148">
        <v>0.70232638888888888</v>
      </c>
      <c r="C50" t="s">
        <v>476</v>
      </c>
      <c r="D50" t="s">
        <v>477</v>
      </c>
      <c r="E50" t="s">
        <v>479</v>
      </c>
    </row>
    <row r="51" spans="1:5" x14ac:dyDescent="0.35">
      <c r="A51" s="79">
        <v>44176.702326388891</v>
      </c>
      <c r="B51" s="148">
        <v>0.70232638888888888</v>
      </c>
      <c r="C51" t="s">
        <v>476</v>
      </c>
      <c r="D51" t="s">
        <v>477</v>
      </c>
      <c r="E51" t="s">
        <v>480</v>
      </c>
    </row>
    <row r="52" spans="1:5" x14ac:dyDescent="0.35">
      <c r="A52" s="79">
        <v>44176.702326388891</v>
      </c>
      <c r="B52" s="148">
        <v>0.70232638888888888</v>
      </c>
      <c r="C52" t="s">
        <v>476</v>
      </c>
      <c r="D52" t="s">
        <v>477</v>
      </c>
      <c r="E52" t="s">
        <v>481</v>
      </c>
    </row>
    <row r="53" spans="1:5" x14ac:dyDescent="0.35">
      <c r="A53" s="79">
        <v>44179.349074074074</v>
      </c>
      <c r="B53" s="148">
        <v>0.34907407407407409</v>
      </c>
      <c r="C53" t="s">
        <v>476</v>
      </c>
      <c r="D53" t="s">
        <v>477</v>
      </c>
      <c r="E53" t="s">
        <v>478</v>
      </c>
    </row>
    <row r="54" spans="1:5" x14ac:dyDescent="0.35">
      <c r="A54" s="79">
        <v>44179.568877314814</v>
      </c>
      <c r="B54" s="148">
        <v>0.56887731481481485</v>
      </c>
      <c r="C54" t="s">
        <v>476</v>
      </c>
      <c r="D54" t="s">
        <v>477</v>
      </c>
      <c r="E54" t="s">
        <v>479</v>
      </c>
    </row>
    <row r="55" spans="1:5" x14ac:dyDescent="0.35">
      <c r="A55" s="79">
        <v>44179.568877314814</v>
      </c>
      <c r="B55" s="148">
        <v>0.56887731481481485</v>
      </c>
      <c r="C55" t="s">
        <v>476</v>
      </c>
      <c r="D55" t="s">
        <v>477</v>
      </c>
      <c r="E55" t="s">
        <v>480</v>
      </c>
    </row>
    <row r="56" spans="1:5" x14ac:dyDescent="0.35">
      <c r="A56" s="79">
        <v>44179.575694444444</v>
      </c>
      <c r="B56" s="148">
        <v>0.5756944444444444</v>
      </c>
      <c r="C56" t="s">
        <v>476</v>
      </c>
      <c r="D56" t="s">
        <v>477</v>
      </c>
      <c r="E56" t="s">
        <v>479</v>
      </c>
    </row>
    <row r="57" spans="1:5" x14ac:dyDescent="0.35">
      <c r="A57" s="79">
        <v>44179.575694444444</v>
      </c>
      <c r="B57" s="148">
        <v>0.5756944444444444</v>
      </c>
      <c r="C57" t="s">
        <v>476</v>
      </c>
      <c r="D57" t="s">
        <v>477</v>
      </c>
      <c r="E57" t="s">
        <v>480</v>
      </c>
    </row>
    <row r="58" spans="1:5" x14ac:dyDescent="0.35">
      <c r="A58" s="79">
        <v>44179.576018518521</v>
      </c>
      <c r="B58" s="148">
        <v>0.57601851851851849</v>
      </c>
      <c r="C58" t="s">
        <v>476</v>
      </c>
      <c r="D58" t="s">
        <v>477</v>
      </c>
      <c r="E58" t="s">
        <v>481</v>
      </c>
    </row>
    <row r="59" spans="1:5" x14ac:dyDescent="0.35">
      <c r="A59" s="79">
        <v>44179.592673611114</v>
      </c>
      <c r="B59" s="148">
        <v>0.59267361111111116</v>
      </c>
      <c r="C59" t="s">
        <v>476</v>
      </c>
      <c r="D59" t="s">
        <v>477</v>
      </c>
      <c r="E59" t="s">
        <v>479</v>
      </c>
    </row>
    <row r="60" spans="1:5" x14ac:dyDescent="0.35">
      <c r="A60" s="79">
        <v>44179.592673611114</v>
      </c>
      <c r="B60" s="148">
        <v>0.59267361111111116</v>
      </c>
      <c r="C60" t="s">
        <v>476</v>
      </c>
      <c r="D60" t="s">
        <v>477</v>
      </c>
      <c r="E60" t="s">
        <v>480</v>
      </c>
    </row>
    <row r="61" spans="1:5" x14ac:dyDescent="0.35">
      <c r="A61" s="79">
        <v>44179.592673611114</v>
      </c>
      <c r="B61" s="148">
        <v>0.59267361111111116</v>
      </c>
      <c r="C61" t="s">
        <v>476</v>
      </c>
      <c r="D61" t="s">
        <v>477</v>
      </c>
      <c r="E61" t="s">
        <v>481</v>
      </c>
    </row>
    <row r="62" spans="1:5" x14ac:dyDescent="0.35">
      <c r="A62" s="79">
        <v>44179.593113425923</v>
      </c>
      <c r="B62" s="148">
        <v>0.59311342592592597</v>
      </c>
      <c r="C62" t="s">
        <v>476</v>
      </c>
      <c r="D62" t="s">
        <v>477</v>
      </c>
      <c r="E62" t="s">
        <v>479</v>
      </c>
    </row>
    <row r="63" spans="1:5" x14ac:dyDescent="0.35">
      <c r="A63" s="79">
        <v>44179.593113425923</v>
      </c>
      <c r="B63" s="148">
        <v>0.59311342592592597</v>
      </c>
      <c r="C63" t="s">
        <v>476</v>
      </c>
      <c r="D63" t="s">
        <v>477</v>
      </c>
      <c r="E63" t="s">
        <v>480</v>
      </c>
    </row>
    <row r="64" spans="1:5" x14ac:dyDescent="0.35">
      <c r="A64" s="79">
        <v>44179.593113425923</v>
      </c>
      <c r="B64" s="148">
        <v>0.59311342592592597</v>
      </c>
      <c r="C64" t="s">
        <v>476</v>
      </c>
      <c r="D64" t="s">
        <v>477</v>
      </c>
      <c r="E64" t="s">
        <v>481</v>
      </c>
    </row>
    <row r="65" spans="1:5" x14ac:dyDescent="0.35">
      <c r="A65" s="79">
        <v>44179.593634259261</v>
      </c>
      <c r="B65" s="148">
        <v>0.59363425925925928</v>
      </c>
      <c r="C65" t="s">
        <v>476</v>
      </c>
      <c r="D65" t="s">
        <v>477</v>
      </c>
      <c r="E65" t="s">
        <v>479</v>
      </c>
    </row>
    <row r="66" spans="1:5" x14ac:dyDescent="0.35">
      <c r="A66" s="79">
        <v>44179.593634259261</v>
      </c>
      <c r="B66" s="148">
        <v>0.59363425925925928</v>
      </c>
      <c r="C66" t="s">
        <v>476</v>
      </c>
      <c r="D66" t="s">
        <v>477</v>
      </c>
      <c r="E66" t="s">
        <v>480</v>
      </c>
    </row>
    <row r="67" spans="1:5" x14ac:dyDescent="0.35">
      <c r="A67" s="79">
        <v>44179.593634259261</v>
      </c>
      <c r="B67" s="148">
        <v>0.59363425925925928</v>
      </c>
      <c r="C67" t="s">
        <v>476</v>
      </c>
      <c r="D67" t="s">
        <v>477</v>
      </c>
      <c r="E67" t="s">
        <v>481</v>
      </c>
    </row>
    <row r="68" spans="1:5" x14ac:dyDescent="0.35">
      <c r="A68" s="79">
        <v>44179.593784722223</v>
      </c>
      <c r="B68" s="148">
        <v>0.59378472222222223</v>
      </c>
      <c r="C68" t="s">
        <v>476</v>
      </c>
      <c r="D68" t="s">
        <v>477</v>
      </c>
      <c r="E68" t="s">
        <v>479</v>
      </c>
    </row>
    <row r="69" spans="1:5" x14ac:dyDescent="0.35">
      <c r="A69" s="79">
        <v>44179.593784722223</v>
      </c>
      <c r="B69" s="148">
        <v>0.59378472222222223</v>
      </c>
      <c r="C69" t="s">
        <v>476</v>
      </c>
      <c r="D69" t="s">
        <v>477</v>
      </c>
      <c r="E69" t="s">
        <v>480</v>
      </c>
    </row>
    <row r="70" spans="1:5" x14ac:dyDescent="0.35">
      <c r="A70" s="79">
        <v>44179.593784722223</v>
      </c>
      <c r="B70" s="148">
        <v>0.59378472222222223</v>
      </c>
      <c r="C70" t="s">
        <v>476</v>
      </c>
      <c r="D70" t="s">
        <v>477</v>
      </c>
      <c r="E70" t="s">
        <v>481</v>
      </c>
    </row>
    <row r="71" spans="1:5" x14ac:dyDescent="0.35">
      <c r="A71" s="79">
        <v>44179.594594907408</v>
      </c>
      <c r="B71" s="148">
        <v>0.59459490740740739</v>
      </c>
      <c r="C71" t="s">
        <v>476</v>
      </c>
      <c r="D71" t="s">
        <v>477</v>
      </c>
      <c r="E71" t="s">
        <v>479</v>
      </c>
    </row>
    <row r="72" spans="1:5" x14ac:dyDescent="0.35">
      <c r="A72" s="79">
        <v>44179.594594907408</v>
      </c>
      <c r="B72" s="148">
        <v>0.59459490740740739</v>
      </c>
      <c r="C72" t="s">
        <v>476</v>
      </c>
      <c r="D72" t="s">
        <v>477</v>
      </c>
      <c r="E72" t="s">
        <v>480</v>
      </c>
    </row>
    <row r="73" spans="1:5" x14ac:dyDescent="0.35">
      <c r="A73" s="79">
        <v>44179.594594907408</v>
      </c>
      <c r="B73" s="148">
        <v>0.59459490740740739</v>
      </c>
      <c r="C73" t="s">
        <v>476</v>
      </c>
      <c r="D73" t="s">
        <v>477</v>
      </c>
      <c r="E73" t="s">
        <v>481</v>
      </c>
    </row>
    <row r="74" spans="1:5" x14ac:dyDescent="0.35">
      <c r="A74" s="79">
        <v>44179.608599537038</v>
      </c>
      <c r="B74" s="148">
        <v>0.60859953703703706</v>
      </c>
      <c r="C74" t="s">
        <v>476</v>
      </c>
      <c r="D74" t="s">
        <v>477</v>
      </c>
      <c r="E74" t="s">
        <v>478</v>
      </c>
    </row>
    <row r="75" spans="1:5" x14ac:dyDescent="0.35">
      <c r="A75" s="79">
        <v>44179.627129629633</v>
      </c>
      <c r="B75" s="148">
        <v>0.6271296296296297</v>
      </c>
      <c r="C75" t="s">
        <v>476</v>
      </c>
      <c r="D75" t="s">
        <v>477</v>
      </c>
      <c r="E75" t="s">
        <v>478</v>
      </c>
    </row>
    <row r="76" spans="1:5" x14ac:dyDescent="0.35">
      <c r="A76" s="79">
        <v>44179.627314814818</v>
      </c>
      <c r="B76" s="148">
        <v>0.62731481481481477</v>
      </c>
      <c r="C76" t="s">
        <v>476</v>
      </c>
      <c r="D76" t="s">
        <v>477</v>
      </c>
      <c r="E76" t="s">
        <v>478</v>
      </c>
    </row>
    <row r="77" spans="1:5" x14ac:dyDescent="0.35">
      <c r="A77" s="79">
        <v>44179.627997685187</v>
      </c>
      <c r="B77" s="148">
        <v>0.62799768518518517</v>
      </c>
      <c r="C77" t="s">
        <v>476</v>
      </c>
      <c r="D77" t="s">
        <v>477</v>
      </c>
      <c r="E77" t="s">
        <v>478</v>
      </c>
    </row>
    <row r="78" spans="1:5" x14ac:dyDescent="0.35">
      <c r="A78" s="79">
        <v>44179.62840277778</v>
      </c>
      <c r="B78" s="148">
        <v>0.62840277777777775</v>
      </c>
      <c r="C78" t="s">
        <v>476</v>
      </c>
      <c r="D78" t="s">
        <v>477</v>
      </c>
      <c r="E78" t="s">
        <v>478</v>
      </c>
    </row>
    <row r="79" spans="1:5" x14ac:dyDescent="0.35">
      <c r="A79" s="149">
        <v>44179.629363425927</v>
      </c>
      <c r="B79" s="148">
        <v>0.62936342592592587</v>
      </c>
      <c r="C79" t="s">
        <v>476</v>
      </c>
      <c r="D79" t="s">
        <v>477</v>
      </c>
      <c r="E79" t="s">
        <v>478</v>
      </c>
    </row>
    <row r="80" spans="1:5" x14ac:dyDescent="0.35">
      <c r="A80" s="149">
        <v>44180.378055555557</v>
      </c>
      <c r="B80" s="148">
        <v>0.37805555555555559</v>
      </c>
      <c r="C80" t="s">
        <v>476</v>
      </c>
      <c r="D80" t="s">
        <v>477</v>
      </c>
      <c r="E80" t="s">
        <v>478</v>
      </c>
    </row>
    <row r="81" spans="1:5" x14ac:dyDescent="0.35">
      <c r="A81" s="149">
        <v>44180.3827662037</v>
      </c>
      <c r="B81" s="148">
        <v>0.38276620370370368</v>
      </c>
      <c r="C81" t="s">
        <v>476</v>
      </c>
      <c r="D81" t="s">
        <v>477</v>
      </c>
      <c r="E81" t="s">
        <v>478</v>
      </c>
    </row>
    <row r="82" spans="1:5" x14ac:dyDescent="0.35">
      <c r="A82" s="149">
        <v>44180.387314814812</v>
      </c>
      <c r="B82" s="148">
        <v>0.38731481481481483</v>
      </c>
      <c r="C82" t="s">
        <v>476</v>
      </c>
      <c r="D82" t="s">
        <v>477</v>
      </c>
      <c r="E82" t="s">
        <v>478</v>
      </c>
    </row>
    <row r="83" spans="1:5" x14ac:dyDescent="0.35">
      <c r="A83" s="149">
        <v>44180.387627314813</v>
      </c>
      <c r="B83" s="148">
        <v>0.38762731481481483</v>
      </c>
      <c r="C83" t="s">
        <v>476</v>
      </c>
      <c r="D83" t="s">
        <v>477</v>
      </c>
      <c r="E83" t="s">
        <v>479</v>
      </c>
    </row>
    <row r="84" spans="1:5" x14ac:dyDescent="0.35">
      <c r="A84" s="149">
        <v>44180.387627314813</v>
      </c>
      <c r="B84" s="148">
        <v>0.38762731481481483</v>
      </c>
      <c r="C84" t="s">
        <v>476</v>
      </c>
      <c r="D84" t="s">
        <v>477</v>
      </c>
      <c r="E84" t="s">
        <v>480</v>
      </c>
    </row>
    <row r="85" spans="1:5" x14ac:dyDescent="0.35">
      <c r="A85" s="149">
        <v>44180.387627314813</v>
      </c>
      <c r="B85" s="148">
        <v>0.38762731481481483</v>
      </c>
      <c r="C85" t="s">
        <v>476</v>
      </c>
      <c r="D85" t="s">
        <v>477</v>
      </c>
      <c r="E85" t="s">
        <v>481</v>
      </c>
    </row>
    <row r="86" spans="1:5" x14ac:dyDescent="0.35">
      <c r="A86" s="149">
        <v>44180.442511574074</v>
      </c>
      <c r="B86" s="148">
        <v>0.4425115740740741</v>
      </c>
      <c r="C86" t="s">
        <v>476</v>
      </c>
      <c r="D86" t="s">
        <v>477</v>
      </c>
      <c r="E86" t="s">
        <v>478</v>
      </c>
    </row>
    <row r="87" spans="1:5" x14ac:dyDescent="0.35">
      <c r="A87" s="149">
        <v>44180.44327546296</v>
      </c>
      <c r="B87" s="148">
        <v>0.44327546296296294</v>
      </c>
      <c r="C87" t="s">
        <v>476</v>
      </c>
      <c r="D87" t="s">
        <v>477</v>
      </c>
      <c r="E87" t="s">
        <v>478</v>
      </c>
    </row>
    <row r="88" spans="1:5" x14ac:dyDescent="0.35">
      <c r="A88" s="149">
        <v>44180.459756944445</v>
      </c>
      <c r="B88" s="148">
        <v>0.45975694444444443</v>
      </c>
      <c r="C88" t="s">
        <v>476</v>
      </c>
      <c r="D88" t="s">
        <v>477</v>
      </c>
      <c r="E88" t="s">
        <v>479</v>
      </c>
    </row>
    <row r="89" spans="1:5" x14ac:dyDescent="0.35">
      <c r="A89" s="149">
        <v>44180.459756944445</v>
      </c>
      <c r="B89" s="148">
        <v>0.45975694444444443</v>
      </c>
      <c r="C89" t="s">
        <v>476</v>
      </c>
      <c r="D89" t="s">
        <v>477</v>
      </c>
      <c r="E89" t="s">
        <v>480</v>
      </c>
    </row>
    <row r="90" spans="1:5" x14ac:dyDescent="0.35">
      <c r="A90" s="149">
        <v>44180.459756944445</v>
      </c>
      <c r="B90" s="148">
        <v>0.45975694444444443</v>
      </c>
      <c r="C90" t="s">
        <v>476</v>
      </c>
      <c r="D90" t="s">
        <v>477</v>
      </c>
      <c r="E90" t="s">
        <v>481</v>
      </c>
    </row>
    <row r="91" spans="1:5" x14ac:dyDescent="0.35">
      <c r="A91" s="149">
        <v>44180.466828703706</v>
      </c>
      <c r="B91" s="148">
        <v>0.46682870370370372</v>
      </c>
      <c r="C91" t="s">
        <v>476</v>
      </c>
      <c r="D91" t="s">
        <v>477</v>
      </c>
      <c r="E91" t="s">
        <v>479</v>
      </c>
    </row>
    <row r="92" spans="1:5" x14ac:dyDescent="0.35">
      <c r="A92" s="149">
        <v>44180.466828703706</v>
      </c>
      <c r="B92" s="148">
        <v>0.46682870370370372</v>
      </c>
      <c r="C92" t="s">
        <v>476</v>
      </c>
      <c r="D92" t="s">
        <v>477</v>
      </c>
      <c r="E92" t="s">
        <v>480</v>
      </c>
    </row>
    <row r="93" spans="1:5" x14ac:dyDescent="0.35">
      <c r="A93" s="149">
        <v>44180.466828703706</v>
      </c>
      <c r="B93" s="148">
        <v>0.46682870370370372</v>
      </c>
      <c r="C93" t="s">
        <v>476</v>
      </c>
      <c r="D93" t="s">
        <v>477</v>
      </c>
      <c r="E93" t="s">
        <v>481</v>
      </c>
    </row>
    <row r="94" spans="1:5" x14ac:dyDescent="0.35">
      <c r="A94" s="149">
        <v>44180.470486111109</v>
      </c>
      <c r="B94" s="148">
        <v>0.4704861111111111</v>
      </c>
      <c r="C94" t="s">
        <v>476</v>
      </c>
      <c r="D94" t="s">
        <v>477</v>
      </c>
      <c r="E94" t="s">
        <v>479</v>
      </c>
    </row>
    <row r="95" spans="1:5" x14ac:dyDescent="0.35">
      <c r="A95" s="149">
        <v>44180.470486111109</v>
      </c>
      <c r="B95" s="148">
        <v>0.4704861111111111</v>
      </c>
      <c r="C95" t="s">
        <v>476</v>
      </c>
      <c r="D95" t="s">
        <v>477</v>
      </c>
      <c r="E95" t="s">
        <v>480</v>
      </c>
    </row>
    <row r="96" spans="1:5" x14ac:dyDescent="0.35">
      <c r="A96" s="149">
        <v>44180.470486111109</v>
      </c>
      <c r="B96" s="148">
        <v>0.4704861111111111</v>
      </c>
      <c r="C96" t="s">
        <v>476</v>
      </c>
      <c r="D96" t="s">
        <v>477</v>
      </c>
      <c r="E96" t="s">
        <v>481</v>
      </c>
    </row>
    <row r="97" spans="1:5" x14ac:dyDescent="0.35">
      <c r="A97" s="149">
        <v>44180.47415509259</v>
      </c>
      <c r="B97" s="148">
        <v>0.47415509259259259</v>
      </c>
      <c r="C97" t="s">
        <v>476</v>
      </c>
      <c r="D97" t="s">
        <v>477</v>
      </c>
      <c r="E97" t="s">
        <v>479</v>
      </c>
    </row>
    <row r="98" spans="1:5" x14ac:dyDescent="0.35">
      <c r="A98" s="149">
        <v>44180.47415509259</v>
      </c>
      <c r="B98" s="148">
        <v>0.47415509259259259</v>
      </c>
      <c r="C98" t="s">
        <v>476</v>
      </c>
      <c r="D98" t="s">
        <v>477</v>
      </c>
      <c r="E98" t="s">
        <v>480</v>
      </c>
    </row>
    <row r="99" spans="1:5" x14ac:dyDescent="0.35">
      <c r="A99" s="149">
        <v>44180.47415509259</v>
      </c>
      <c r="B99" s="148">
        <v>0.47415509259259259</v>
      </c>
      <c r="C99" t="s">
        <v>476</v>
      </c>
      <c r="D99" t="s">
        <v>477</v>
      </c>
      <c r="E99" t="s">
        <v>481</v>
      </c>
    </row>
    <row r="100" spans="1:5" x14ac:dyDescent="0.35">
      <c r="A100" s="149">
        <v>44180.503368055557</v>
      </c>
      <c r="B100" s="148">
        <v>0.50336805555555553</v>
      </c>
      <c r="C100" t="s">
        <v>476</v>
      </c>
      <c r="D100" t="s">
        <v>477</v>
      </c>
      <c r="E100" t="s">
        <v>479</v>
      </c>
    </row>
    <row r="101" spans="1:5" x14ac:dyDescent="0.35">
      <c r="A101" s="149">
        <v>44180.503368055557</v>
      </c>
      <c r="B101" s="148">
        <v>0.50336805555555553</v>
      </c>
      <c r="C101" t="s">
        <v>476</v>
      </c>
      <c r="D101" t="s">
        <v>477</v>
      </c>
      <c r="E101" t="s">
        <v>480</v>
      </c>
    </row>
    <row r="102" spans="1:5" x14ac:dyDescent="0.35">
      <c r="A102" s="149">
        <v>44180.503368055557</v>
      </c>
      <c r="B102" s="148">
        <v>0.50336805555555553</v>
      </c>
      <c r="C102" t="s">
        <v>476</v>
      </c>
      <c r="D102" t="s">
        <v>477</v>
      </c>
      <c r="E102" t="s">
        <v>481</v>
      </c>
    </row>
    <row r="103" spans="1:5" x14ac:dyDescent="0.35">
      <c r="A103" s="149">
        <v>44180.522881944446</v>
      </c>
      <c r="B103" s="148">
        <v>0.52288194444444447</v>
      </c>
      <c r="C103" t="s">
        <v>476</v>
      </c>
      <c r="D103" t="s">
        <v>477</v>
      </c>
      <c r="E103" t="s">
        <v>479</v>
      </c>
    </row>
    <row r="104" spans="1:5" x14ac:dyDescent="0.35">
      <c r="A104" s="149">
        <v>44180.522881944446</v>
      </c>
      <c r="B104" s="148">
        <v>0.52288194444444447</v>
      </c>
      <c r="C104" t="s">
        <v>476</v>
      </c>
      <c r="D104" t="s">
        <v>477</v>
      </c>
      <c r="E104" t="s">
        <v>480</v>
      </c>
    </row>
    <row r="105" spans="1:5" x14ac:dyDescent="0.35">
      <c r="A105" s="149">
        <v>44180.522881944446</v>
      </c>
      <c r="B105" s="148">
        <v>0.52288194444444447</v>
      </c>
      <c r="C105" t="s">
        <v>476</v>
      </c>
      <c r="D105" t="s">
        <v>477</v>
      </c>
      <c r="E105" t="s">
        <v>481</v>
      </c>
    </row>
    <row r="106" spans="1:5" x14ac:dyDescent="0.35">
      <c r="A106" s="149">
        <v>44180.531018518515</v>
      </c>
      <c r="B106" s="148">
        <v>0.53101851851851845</v>
      </c>
      <c r="C106" t="s">
        <v>476</v>
      </c>
      <c r="D106" t="s">
        <v>477</v>
      </c>
      <c r="E106" t="s">
        <v>479</v>
      </c>
    </row>
    <row r="107" spans="1:5" x14ac:dyDescent="0.35">
      <c r="A107" s="149">
        <v>44180.531018518515</v>
      </c>
      <c r="B107" s="148">
        <v>0.53101851851851845</v>
      </c>
      <c r="C107" t="s">
        <v>476</v>
      </c>
      <c r="D107" t="s">
        <v>477</v>
      </c>
      <c r="E107" t="s">
        <v>480</v>
      </c>
    </row>
    <row r="108" spans="1:5" x14ac:dyDescent="0.35">
      <c r="A108" s="149">
        <v>44180.531018518515</v>
      </c>
      <c r="B108" s="148">
        <v>0.53101851851851845</v>
      </c>
      <c r="C108" t="s">
        <v>476</v>
      </c>
      <c r="D108" t="s">
        <v>477</v>
      </c>
      <c r="E108" t="s">
        <v>481</v>
      </c>
    </row>
    <row r="109" spans="1:5" x14ac:dyDescent="0.35">
      <c r="A109" s="149">
        <v>44180.750914351855</v>
      </c>
      <c r="B109" s="148">
        <v>0.75091435185185185</v>
      </c>
      <c r="C109" t="s">
        <v>476</v>
      </c>
      <c r="D109" t="s">
        <v>477</v>
      </c>
      <c r="E109" t="s">
        <v>479</v>
      </c>
    </row>
    <row r="110" spans="1:5" x14ac:dyDescent="0.35">
      <c r="A110" s="149">
        <v>44180.750914351855</v>
      </c>
      <c r="B110" s="148">
        <v>0.75091435185185185</v>
      </c>
      <c r="C110" t="s">
        <v>476</v>
      </c>
      <c r="D110" t="s">
        <v>477</v>
      </c>
      <c r="E110" t="s">
        <v>480</v>
      </c>
    </row>
    <row r="111" spans="1:5" x14ac:dyDescent="0.35">
      <c r="A111" s="149">
        <v>44180.750914351855</v>
      </c>
      <c r="B111" s="148">
        <v>0.75091435185185185</v>
      </c>
      <c r="C111" t="s">
        <v>476</v>
      </c>
      <c r="D111" t="s">
        <v>477</v>
      </c>
      <c r="E111" t="s">
        <v>481</v>
      </c>
    </row>
    <row r="112" spans="1:5" x14ac:dyDescent="0.35">
      <c r="A112" s="149">
        <v>44181.350671296299</v>
      </c>
      <c r="B112" s="148">
        <v>0.35067129629629629</v>
      </c>
      <c r="C112" t="s">
        <v>476</v>
      </c>
      <c r="D112" t="s">
        <v>477</v>
      </c>
      <c r="E112" t="s">
        <v>479</v>
      </c>
    </row>
    <row r="113" spans="1:5" x14ac:dyDescent="0.35">
      <c r="A113" s="149">
        <v>44181.350671296299</v>
      </c>
      <c r="B113" s="148">
        <v>0.35067129629629629</v>
      </c>
      <c r="C113" t="s">
        <v>476</v>
      </c>
      <c r="D113" t="s">
        <v>477</v>
      </c>
      <c r="E113" t="s">
        <v>480</v>
      </c>
    </row>
    <row r="114" spans="1:5" x14ac:dyDescent="0.35">
      <c r="A114" s="149">
        <v>44181.350671296299</v>
      </c>
      <c r="B114" s="148">
        <v>0.35067129629629629</v>
      </c>
      <c r="C114" t="s">
        <v>476</v>
      </c>
      <c r="D114" t="s">
        <v>477</v>
      </c>
      <c r="E114" t="s">
        <v>481</v>
      </c>
    </row>
    <row r="115" spans="1:5" x14ac:dyDescent="0.35">
      <c r="A115" s="149">
        <v>44186.491689814815</v>
      </c>
      <c r="B115" s="148">
        <v>0.49168981481481483</v>
      </c>
      <c r="C115" t="s">
        <v>476</v>
      </c>
      <c r="D115" t="s">
        <v>477</v>
      </c>
      <c r="E115" t="s">
        <v>478</v>
      </c>
    </row>
    <row r="116" spans="1:5" x14ac:dyDescent="0.35">
      <c r="A116" s="149">
        <v>44186.492175925923</v>
      </c>
      <c r="B116" s="148">
        <v>0.49217592592592596</v>
      </c>
      <c r="C116" t="s">
        <v>476</v>
      </c>
      <c r="D116" t="s">
        <v>477</v>
      </c>
      <c r="E116" t="s">
        <v>479</v>
      </c>
    </row>
    <row r="117" spans="1:5" x14ac:dyDescent="0.35">
      <c r="A117" s="149">
        <v>44186.492175925923</v>
      </c>
      <c r="B117" s="148">
        <v>0.49217592592592596</v>
      </c>
      <c r="C117" t="s">
        <v>476</v>
      </c>
      <c r="D117" t="s">
        <v>477</v>
      </c>
      <c r="E117" t="s">
        <v>480</v>
      </c>
    </row>
    <row r="118" spans="1:5" x14ac:dyDescent="0.35">
      <c r="A118" s="149">
        <v>44186.492175925923</v>
      </c>
      <c r="B118" s="148">
        <v>0.49217592592592596</v>
      </c>
      <c r="C118" t="s">
        <v>476</v>
      </c>
      <c r="D118" t="s">
        <v>477</v>
      </c>
      <c r="E118" t="s">
        <v>481</v>
      </c>
    </row>
    <row r="119" spans="1:5" x14ac:dyDescent="0.35">
      <c r="A119" s="149">
        <v>44186.527002314811</v>
      </c>
      <c r="B119" s="148">
        <v>0.52700231481481474</v>
      </c>
      <c r="C119" t="s">
        <v>476</v>
      </c>
      <c r="D119" t="s">
        <v>477</v>
      </c>
      <c r="E119" t="s">
        <v>479</v>
      </c>
    </row>
    <row r="120" spans="1:5" x14ac:dyDescent="0.35">
      <c r="A120" s="149">
        <v>44186.52752314815</v>
      </c>
      <c r="B120" s="148">
        <v>0.52752314814814816</v>
      </c>
      <c r="C120" t="s">
        <v>476</v>
      </c>
      <c r="D120" t="s">
        <v>477</v>
      </c>
      <c r="E120" t="s">
        <v>480</v>
      </c>
    </row>
    <row r="121" spans="1:5" x14ac:dyDescent="0.35">
      <c r="A121" s="149">
        <v>44186.536759259259</v>
      </c>
      <c r="B121" s="148">
        <v>0.53675925925925927</v>
      </c>
      <c r="C121" t="s">
        <v>476</v>
      </c>
      <c r="D121" t="s">
        <v>477</v>
      </c>
      <c r="E121" t="s">
        <v>479</v>
      </c>
    </row>
    <row r="122" spans="1:5" x14ac:dyDescent="0.35">
      <c r="A122" s="149">
        <v>44186.536759259259</v>
      </c>
      <c r="B122" s="148">
        <v>0.53675925925925927</v>
      </c>
      <c r="C122" t="s">
        <v>476</v>
      </c>
      <c r="D122" t="s">
        <v>477</v>
      </c>
      <c r="E122" t="s">
        <v>480</v>
      </c>
    </row>
    <row r="123" spans="1:5" x14ac:dyDescent="0.35">
      <c r="A123" s="149">
        <v>44186.608807870369</v>
      </c>
      <c r="B123" s="148">
        <v>0.60880787037037043</v>
      </c>
      <c r="C123" t="s">
        <v>476</v>
      </c>
      <c r="D123" t="s">
        <v>477</v>
      </c>
      <c r="E123" t="s">
        <v>479</v>
      </c>
    </row>
    <row r="124" spans="1:5" x14ac:dyDescent="0.35">
      <c r="A124" s="149">
        <v>44186.608807870369</v>
      </c>
      <c r="B124" s="148">
        <v>0.60880787037037043</v>
      </c>
      <c r="C124" t="s">
        <v>476</v>
      </c>
      <c r="D124" t="s">
        <v>477</v>
      </c>
      <c r="E124" t="s">
        <v>480</v>
      </c>
    </row>
    <row r="125" spans="1:5" x14ac:dyDescent="0.35">
      <c r="A125" s="149">
        <v>44186.615520833337</v>
      </c>
      <c r="B125" s="148">
        <v>0.61552083333333341</v>
      </c>
      <c r="C125" t="s">
        <v>476</v>
      </c>
      <c r="D125" t="s">
        <v>477</v>
      </c>
      <c r="E125" t="s">
        <v>479</v>
      </c>
    </row>
    <row r="126" spans="1:5" x14ac:dyDescent="0.35">
      <c r="A126" s="149">
        <v>44186.615520833337</v>
      </c>
      <c r="B126" s="148">
        <v>0.61552083333333341</v>
      </c>
      <c r="C126" t="s">
        <v>476</v>
      </c>
      <c r="D126" t="s">
        <v>477</v>
      </c>
      <c r="E126" t="s">
        <v>480</v>
      </c>
    </row>
    <row r="127" spans="1:5" x14ac:dyDescent="0.35">
      <c r="A127" s="149">
        <v>44186.615682870368</v>
      </c>
      <c r="B127" s="148">
        <v>0.61568287037037039</v>
      </c>
      <c r="C127" t="s">
        <v>476</v>
      </c>
      <c r="D127" t="s">
        <v>477</v>
      </c>
      <c r="E127" t="s">
        <v>481</v>
      </c>
    </row>
    <row r="128" spans="1:5" x14ac:dyDescent="0.35">
      <c r="A128" s="149">
        <v>44186.69259259259</v>
      </c>
      <c r="B128" s="148">
        <v>0.69259259259259265</v>
      </c>
      <c r="C128" t="s">
        <v>476</v>
      </c>
      <c r="D128" t="s">
        <v>477</v>
      </c>
      <c r="E128" t="s">
        <v>479</v>
      </c>
    </row>
    <row r="129" spans="1:5" x14ac:dyDescent="0.35">
      <c r="A129" s="149">
        <v>44186.69259259259</v>
      </c>
      <c r="B129" s="148">
        <v>0.69259259259259265</v>
      </c>
      <c r="C129" t="s">
        <v>476</v>
      </c>
      <c r="D129" t="s">
        <v>477</v>
      </c>
      <c r="E129" t="s">
        <v>480</v>
      </c>
    </row>
    <row r="130" spans="1:5" x14ac:dyDescent="0.35">
      <c r="A130" s="149">
        <v>44186.69259259259</v>
      </c>
      <c r="B130" s="148">
        <v>0.69259259259259265</v>
      </c>
      <c r="C130" t="s">
        <v>476</v>
      </c>
      <c r="D130" t="s">
        <v>477</v>
      </c>
      <c r="E130" t="s">
        <v>481</v>
      </c>
    </row>
    <row r="131" spans="1:5" x14ac:dyDescent="0.35">
      <c r="A131" s="149">
        <v>44187.468229166669</v>
      </c>
      <c r="B131" s="148">
        <v>0.4682291666666667</v>
      </c>
      <c r="C131" t="s">
        <v>476</v>
      </c>
      <c r="D131" t="s">
        <v>477</v>
      </c>
      <c r="E131" t="s">
        <v>479</v>
      </c>
    </row>
    <row r="132" spans="1:5" x14ac:dyDescent="0.35">
      <c r="A132" s="149">
        <v>44187.468506944446</v>
      </c>
      <c r="B132" s="148">
        <v>0.46850694444444446</v>
      </c>
      <c r="C132" t="s">
        <v>476</v>
      </c>
      <c r="D132" t="s">
        <v>477</v>
      </c>
      <c r="E132" t="s">
        <v>480</v>
      </c>
    </row>
    <row r="133" spans="1:5" x14ac:dyDescent="0.35">
      <c r="A133" s="149">
        <v>44187.468576388892</v>
      </c>
      <c r="B133" s="148">
        <v>0.46857638888888892</v>
      </c>
      <c r="C133" t="s">
        <v>476</v>
      </c>
      <c r="D133" t="s">
        <v>477</v>
      </c>
      <c r="E133" t="s">
        <v>481</v>
      </c>
    </row>
    <row r="134" spans="1:5" x14ac:dyDescent="0.35">
      <c r="A134" s="149">
        <v>44187.469409722224</v>
      </c>
      <c r="B134" s="148">
        <v>0.46940972222222221</v>
      </c>
      <c r="C134" t="s">
        <v>476</v>
      </c>
      <c r="D134" t="s">
        <v>477</v>
      </c>
      <c r="E134" t="s">
        <v>479</v>
      </c>
    </row>
    <row r="135" spans="1:5" x14ac:dyDescent="0.35">
      <c r="A135" s="149">
        <v>44187.469594907408</v>
      </c>
      <c r="B135" s="148">
        <v>0.46959490740740745</v>
      </c>
      <c r="C135" t="s">
        <v>476</v>
      </c>
      <c r="D135" t="s">
        <v>477</v>
      </c>
      <c r="E135" t="s">
        <v>480</v>
      </c>
    </row>
    <row r="136" spans="1:5" x14ac:dyDescent="0.35">
      <c r="A136" s="149">
        <v>44187.479768518519</v>
      </c>
      <c r="B136" s="148">
        <v>0.47976851851851854</v>
      </c>
      <c r="C136" t="s">
        <v>476</v>
      </c>
      <c r="D136" t="s">
        <v>477</v>
      </c>
      <c r="E136" t="s">
        <v>479</v>
      </c>
    </row>
    <row r="137" spans="1:5" x14ac:dyDescent="0.35">
      <c r="A137" s="149">
        <v>44187.479849537034</v>
      </c>
      <c r="B137" s="148">
        <v>0.47984953703703703</v>
      </c>
      <c r="C137" t="s">
        <v>476</v>
      </c>
      <c r="D137" t="s">
        <v>477</v>
      </c>
      <c r="E137" t="s">
        <v>480</v>
      </c>
    </row>
    <row r="138" spans="1:5" x14ac:dyDescent="0.35">
      <c r="A138" s="149">
        <v>44187.488055555557</v>
      </c>
      <c r="B138" s="148">
        <v>0.48805555555555552</v>
      </c>
      <c r="C138" t="s">
        <v>476</v>
      </c>
      <c r="D138" t="s">
        <v>477</v>
      </c>
      <c r="E138" t="s">
        <v>479</v>
      </c>
    </row>
    <row r="139" spans="1:5" x14ac:dyDescent="0.35">
      <c r="A139" s="149">
        <v>44187.488067129627</v>
      </c>
      <c r="B139" s="148">
        <v>0.48806712962962967</v>
      </c>
      <c r="C139" t="s">
        <v>476</v>
      </c>
      <c r="D139" t="s">
        <v>477</v>
      </c>
      <c r="E139" t="s">
        <v>480</v>
      </c>
    </row>
    <row r="140" spans="1:5" x14ac:dyDescent="0.35">
      <c r="A140" s="149">
        <v>44187.494131944448</v>
      </c>
      <c r="B140" s="148">
        <v>0.49413194444444447</v>
      </c>
      <c r="C140" t="s">
        <v>476</v>
      </c>
      <c r="D140" t="s">
        <v>477</v>
      </c>
      <c r="E140" t="s">
        <v>479</v>
      </c>
    </row>
    <row r="141" spans="1:5" x14ac:dyDescent="0.35">
      <c r="A141" s="149">
        <v>44187.494131944448</v>
      </c>
      <c r="B141" s="148">
        <v>0.49413194444444447</v>
      </c>
      <c r="C141" t="s">
        <v>476</v>
      </c>
      <c r="D141" t="s">
        <v>477</v>
      </c>
      <c r="E141" t="s">
        <v>480</v>
      </c>
    </row>
    <row r="142" spans="1:5" x14ac:dyDescent="0.35">
      <c r="A142" s="149">
        <v>44187.529791666668</v>
      </c>
      <c r="B142" s="148">
        <v>0.52979166666666666</v>
      </c>
      <c r="C142" t="s">
        <v>476</v>
      </c>
      <c r="D142" t="s">
        <v>477</v>
      </c>
      <c r="E142" t="s">
        <v>479</v>
      </c>
    </row>
    <row r="143" spans="1:5" x14ac:dyDescent="0.35">
      <c r="A143" s="149">
        <v>44187.529791666668</v>
      </c>
      <c r="B143" s="148">
        <v>0.52979166666666666</v>
      </c>
      <c r="C143" t="s">
        <v>476</v>
      </c>
      <c r="D143" t="s">
        <v>477</v>
      </c>
      <c r="E143" t="s">
        <v>480</v>
      </c>
    </row>
    <row r="144" spans="1:5" x14ac:dyDescent="0.35">
      <c r="A144" s="149">
        <v>44187.530277777776</v>
      </c>
      <c r="B144" s="148">
        <v>0.53027777777777774</v>
      </c>
      <c r="C144" t="s">
        <v>476</v>
      </c>
      <c r="D144" t="s">
        <v>477</v>
      </c>
      <c r="E144" t="s">
        <v>481</v>
      </c>
    </row>
    <row r="145" spans="1:5" x14ac:dyDescent="0.35">
      <c r="A145" s="149">
        <v>44187.531435185185</v>
      </c>
      <c r="B145" s="148">
        <v>0.53143518518518518</v>
      </c>
      <c r="C145" t="s">
        <v>476</v>
      </c>
      <c r="D145" t="s">
        <v>477</v>
      </c>
      <c r="E145" t="s">
        <v>479</v>
      </c>
    </row>
    <row r="146" spans="1:5" x14ac:dyDescent="0.35">
      <c r="A146" s="149">
        <v>44187.531435185185</v>
      </c>
      <c r="B146" s="148">
        <v>0.53143518518518518</v>
      </c>
      <c r="C146" t="s">
        <v>476</v>
      </c>
      <c r="D146" t="s">
        <v>477</v>
      </c>
      <c r="E146" t="s">
        <v>480</v>
      </c>
    </row>
    <row r="147" spans="1:5" x14ac:dyDescent="0.35">
      <c r="A147" s="149">
        <v>44187.614988425928</v>
      </c>
      <c r="B147" s="148">
        <v>0.61498842592592595</v>
      </c>
      <c r="C147" t="s">
        <v>476</v>
      </c>
      <c r="D147" t="s">
        <v>477</v>
      </c>
      <c r="E147" t="s">
        <v>479</v>
      </c>
    </row>
    <row r="148" spans="1:5" x14ac:dyDescent="0.35">
      <c r="A148" s="149">
        <v>44187.636574074073</v>
      </c>
      <c r="B148" s="148">
        <v>0.63657407407407407</v>
      </c>
      <c r="C148" t="s">
        <v>476</v>
      </c>
      <c r="D148" t="s">
        <v>477</v>
      </c>
      <c r="E148" t="s">
        <v>479</v>
      </c>
    </row>
    <row r="149" spans="1:5" x14ac:dyDescent="0.35">
      <c r="A149" s="149">
        <v>44187.644814814812</v>
      </c>
      <c r="B149" s="148">
        <v>0.64481481481481484</v>
      </c>
      <c r="C149" t="s">
        <v>476</v>
      </c>
      <c r="D149" t="s">
        <v>477</v>
      </c>
      <c r="E149" t="s">
        <v>479</v>
      </c>
    </row>
    <row r="150" spans="1:5" x14ac:dyDescent="0.35">
      <c r="A150" s="149">
        <v>44187.646435185183</v>
      </c>
      <c r="B150" s="148">
        <v>0.64643518518518517</v>
      </c>
      <c r="C150" t="s">
        <v>476</v>
      </c>
      <c r="D150" t="s">
        <v>477</v>
      </c>
      <c r="E150" t="s">
        <v>480</v>
      </c>
    </row>
    <row r="151" spans="1:5" x14ac:dyDescent="0.35">
      <c r="A151" s="149">
        <v>44187.65016203704</v>
      </c>
      <c r="B151" s="148">
        <v>0.65016203703703701</v>
      </c>
      <c r="C151" t="s">
        <v>476</v>
      </c>
      <c r="D151" t="s">
        <v>477</v>
      </c>
      <c r="E151" t="s">
        <v>479</v>
      </c>
    </row>
    <row r="152" spans="1:5" x14ac:dyDescent="0.35">
      <c r="A152" s="149">
        <v>44187.65016203704</v>
      </c>
      <c r="B152" s="148">
        <v>0.65016203703703701</v>
      </c>
      <c r="C152" t="s">
        <v>476</v>
      </c>
      <c r="D152" t="s">
        <v>477</v>
      </c>
      <c r="E152" t="s">
        <v>480</v>
      </c>
    </row>
    <row r="153" spans="1:5" x14ac:dyDescent="0.35">
      <c r="A153" s="149">
        <v>44187.658333333333</v>
      </c>
      <c r="B153" s="148">
        <v>0.65833333333333333</v>
      </c>
      <c r="C153" t="s">
        <v>476</v>
      </c>
      <c r="D153" t="s">
        <v>477</v>
      </c>
      <c r="E153" t="s">
        <v>479</v>
      </c>
    </row>
    <row r="154" spans="1:5" x14ac:dyDescent="0.35">
      <c r="A154" s="149">
        <v>44187.658622685187</v>
      </c>
      <c r="B154" s="148">
        <v>0.65862268518518519</v>
      </c>
      <c r="C154" t="s">
        <v>476</v>
      </c>
      <c r="D154" t="s">
        <v>477</v>
      </c>
      <c r="E154" t="s">
        <v>480</v>
      </c>
    </row>
    <row r="155" spans="1:5" x14ac:dyDescent="0.35">
      <c r="A155" s="149">
        <v>44187.67255787037</v>
      </c>
      <c r="B155" s="148">
        <v>0.6725578703703704</v>
      </c>
      <c r="C155" t="s">
        <v>476</v>
      </c>
      <c r="D155" t="s">
        <v>477</v>
      </c>
      <c r="E155" t="s">
        <v>479</v>
      </c>
    </row>
    <row r="156" spans="1:5" x14ac:dyDescent="0.35">
      <c r="A156" s="149">
        <v>44187.672650462962</v>
      </c>
      <c r="B156" s="148">
        <v>0.67265046296296294</v>
      </c>
      <c r="C156" t="s">
        <v>476</v>
      </c>
      <c r="D156" t="s">
        <v>477</v>
      </c>
      <c r="E156" t="s">
        <v>480</v>
      </c>
    </row>
    <row r="157" spans="1:5" x14ac:dyDescent="0.35">
      <c r="A157" s="149">
        <v>44187.691423611112</v>
      </c>
      <c r="B157" s="148">
        <v>0.69142361111111106</v>
      </c>
      <c r="C157" t="s">
        <v>476</v>
      </c>
      <c r="D157" t="s">
        <v>477</v>
      </c>
      <c r="E157" t="s">
        <v>479</v>
      </c>
    </row>
    <row r="158" spans="1:5" x14ac:dyDescent="0.35">
      <c r="A158" s="149">
        <v>44187.691458333335</v>
      </c>
      <c r="B158" s="148">
        <v>0.69145833333333329</v>
      </c>
      <c r="C158" t="s">
        <v>476</v>
      </c>
      <c r="D158" t="s">
        <v>477</v>
      </c>
      <c r="E158" t="s">
        <v>480</v>
      </c>
    </row>
    <row r="159" spans="1:5" x14ac:dyDescent="0.35">
      <c r="A159" s="149">
        <v>44187.696620370371</v>
      </c>
      <c r="B159" s="148">
        <v>0.69662037037037028</v>
      </c>
      <c r="C159" t="s">
        <v>476</v>
      </c>
      <c r="D159" t="s">
        <v>477</v>
      </c>
      <c r="E159" t="s">
        <v>479</v>
      </c>
    </row>
    <row r="160" spans="1:5" x14ac:dyDescent="0.35">
      <c r="A160" s="149">
        <v>44187.696643518517</v>
      </c>
      <c r="B160" s="148">
        <v>0.69664351851851858</v>
      </c>
      <c r="C160" t="s">
        <v>476</v>
      </c>
      <c r="D160" t="s">
        <v>477</v>
      </c>
      <c r="E160" t="s">
        <v>480</v>
      </c>
    </row>
    <row r="161" spans="1:5" x14ac:dyDescent="0.35">
      <c r="A161" s="149">
        <v>44187.705567129633</v>
      </c>
      <c r="B161" s="148">
        <v>0.70556712962962964</v>
      </c>
      <c r="C161" t="s">
        <v>476</v>
      </c>
      <c r="D161" t="s">
        <v>477</v>
      </c>
      <c r="E161" t="s">
        <v>479</v>
      </c>
    </row>
    <row r="162" spans="1:5" x14ac:dyDescent="0.35">
      <c r="A162" s="149">
        <v>44187.705833333333</v>
      </c>
      <c r="B162" s="148">
        <v>0.70583333333333342</v>
      </c>
      <c r="C162" t="s">
        <v>476</v>
      </c>
      <c r="D162" t="s">
        <v>477</v>
      </c>
      <c r="E162" t="s">
        <v>480</v>
      </c>
    </row>
    <row r="163" spans="1:5" x14ac:dyDescent="0.35">
      <c r="A163" s="149">
        <v>44187.706076388888</v>
      </c>
      <c r="B163" s="148">
        <v>0.70607638888888891</v>
      </c>
      <c r="C163" t="s">
        <v>476</v>
      </c>
      <c r="D163" t="s">
        <v>477</v>
      </c>
      <c r="E163" t="s">
        <v>479</v>
      </c>
    </row>
    <row r="164" spans="1:5" x14ac:dyDescent="0.35">
      <c r="A164" s="149">
        <v>44187.706122685187</v>
      </c>
      <c r="B164" s="148">
        <v>0.70612268518518517</v>
      </c>
      <c r="C164" t="s">
        <v>476</v>
      </c>
      <c r="D164" t="s">
        <v>477</v>
      </c>
      <c r="E164" t="s">
        <v>480</v>
      </c>
    </row>
    <row r="165" spans="1:5" x14ac:dyDescent="0.35">
      <c r="A165" s="149">
        <v>44187.707071759258</v>
      </c>
      <c r="B165" s="148">
        <v>0.70707175925925936</v>
      </c>
      <c r="C165" t="s">
        <v>476</v>
      </c>
      <c r="D165" t="s">
        <v>477</v>
      </c>
      <c r="E165" t="s">
        <v>479</v>
      </c>
    </row>
    <row r="166" spans="1:5" x14ac:dyDescent="0.35">
      <c r="A166" s="149">
        <v>44187.707071759258</v>
      </c>
      <c r="B166" s="148">
        <v>0.70707175925925936</v>
      </c>
      <c r="C166" t="s">
        <v>476</v>
      </c>
      <c r="D166" t="s">
        <v>477</v>
      </c>
      <c r="E166" t="s">
        <v>480</v>
      </c>
    </row>
    <row r="167" spans="1:5" x14ac:dyDescent="0.35">
      <c r="A167" s="149">
        <v>44187.708993055552</v>
      </c>
      <c r="B167" s="148">
        <v>0.70899305555555558</v>
      </c>
      <c r="C167" t="s">
        <v>476</v>
      </c>
      <c r="D167" t="s">
        <v>477</v>
      </c>
      <c r="E167" t="s">
        <v>479</v>
      </c>
    </row>
    <row r="168" spans="1:5" x14ac:dyDescent="0.35">
      <c r="A168" s="149">
        <v>44187.708993055552</v>
      </c>
      <c r="B168" s="148">
        <v>0.70899305555555558</v>
      </c>
      <c r="C168" t="s">
        <v>476</v>
      </c>
      <c r="D168" t="s">
        <v>477</v>
      </c>
      <c r="E168" t="s">
        <v>480</v>
      </c>
    </row>
    <row r="169" spans="1:5" x14ac:dyDescent="0.35">
      <c r="A169" s="149">
        <v>44187.70952546296</v>
      </c>
      <c r="B169" s="148">
        <v>0.70952546296296293</v>
      </c>
      <c r="C169" t="s">
        <v>476</v>
      </c>
      <c r="D169" t="s">
        <v>477</v>
      </c>
      <c r="E169" t="s">
        <v>479</v>
      </c>
    </row>
    <row r="170" spans="1:5" x14ac:dyDescent="0.35">
      <c r="A170" s="149">
        <v>44187.70952546296</v>
      </c>
      <c r="B170" s="148">
        <v>0.70952546296296293</v>
      </c>
      <c r="C170" t="s">
        <v>476</v>
      </c>
      <c r="D170" t="s">
        <v>477</v>
      </c>
      <c r="E170" t="s">
        <v>480</v>
      </c>
    </row>
    <row r="171" spans="1:5" x14ac:dyDescent="0.35">
      <c r="A171" s="149">
        <v>44187.710694444446</v>
      </c>
      <c r="B171" s="148">
        <v>0.71069444444444452</v>
      </c>
      <c r="C171" t="s">
        <v>476</v>
      </c>
      <c r="D171" t="s">
        <v>477</v>
      </c>
      <c r="E171" t="s">
        <v>479</v>
      </c>
    </row>
    <row r="172" spans="1:5" x14ac:dyDescent="0.35">
      <c r="A172" s="149">
        <v>44187.710694444446</v>
      </c>
      <c r="B172" s="148">
        <v>0.71069444444444452</v>
      </c>
      <c r="C172" t="s">
        <v>476</v>
      </c>
      <c r="D172" t="s">
        <v>477</v>
      </c>
      <c r="E172" t="s">
        <v>480</v>
      </c>
    </row>
    <row r="173" spans="1:5" x14ac:dyDescent="0.35">
      <c r="A173" s="149">
        <v>44187.712291666663</v>
      </c>
      <c r="B173" s="148">
        <v>0.71229166666666666</v>
      </c>
      <c r="C173" t="s">
        <v>476</v>
      </c>
      <c r="D173" t="s">
        <v>477</v>
      </c>
      <c r="E173" t="s">
        <v>479</v>
      </c>
    </row>
    <row r="174" spans="1:5" x14ac:dyDescent="0.35">
      <c r="A174" s="149">
        <v>44187.712291666663</v>
      </c>
      <c r="B174" s="148">
        <v>0.71229166666666666</v>
      </c>
      <c r="C174" t="s">
        <v>476</v>
      </c>
      <c r="D174" t="s">
        <v>477</v>
      </c>
      <c r="E174" t="s">
        <v>480</v>
      </c>
    </row>
    <row r="175" spans="1:5" x14ac:dyDescent="0.35">
      <c r="A175" s="149">
        <v>44188.598807870374</v>
      </c>
      <c r="B175" s="148">
        <v>0.59880787037037042</v>
      </c>
      <c r="C175" t="s">
        <v>476</v>
      </c>
      <c r="D175" t="s">
        <v>477</v>
      </c>
      <c r="E175" t="s">
        <v>479</v>
      </c>
    </row>
    <row r="176" spans="1:5" x14ac:dyDescent="0.35">
      <c r="A176" s="149">
        <v>44188.598807870374</v>
      </c>
      <c r="B176" s="148">
        <v>0.59880787037037042</v>
      </c>
      <c r="C176" t="s">
        <v>476</v>
      </c>
      <c r="D176" t="s">
        <v>477</v>
      </c>
      <c r="E176" t="s">
        <v>480</v>
      </c>
    </row>
    <row r="177" spans="1:5" x14ac:dyDescent="0.35">
      <c r="A177" s="149">
        <v>44188.600057870368</v>
      </c>
      <c r="B177" s="148">
        <v>0.60005787037037039</v>
      </c>
      <c r="C177" t="s">
        <v>476</v>
      </c>
      <c r="D177" t="s">
        <v>477</v>
      </c>
      <c r="E177" t="s">
        <v>481</v>
      </c>
    </row>
    <row r="178" spans="1:5" x14ac:dyDescent="0.35">
      <c r="A178" s="149">
        <v>44188.600185185183</v>
      </c>
      <c r="B178" s="148">
        <v>0.60018518518518515</v>
      </c>
      <c r="C178" t="s">
        <v>476</v>
      </c>
      <c r="D178" t="s">
        <v>477</v>
      </c>
      <c r="E178" t="s">
        <v>479</v>
      </c>
    </row>
    <row r="179" spans="1:5" x14ac:dyDescent="0.35">
      <c r="A179" s="149">
        <v>44188.600185185183</v>
      </c>
      <c r="B179" s="148">
        <v>0.60018518518518515</v>
      </c>
      <c r="C179" t="s">
        <v>476</v>
      </c>
      <c r="D179" t="s">
        <v>477</v>
      </c>
      <c r="E179" t="s">
        <v>480</v>
      </c>
    </row>
    <row r="180" spans="1:5" x14ac:dyDescent="0.35">
      <c r="A180" s="149">
        <v>44188.600185185183</v>
      </c>
      <c r="B180" s="148">
        <v>0.60018518518518515</v>
      </c>
      <c r="C180" t="s">
        <v>476</v>
      </c>
      <c r="D180" t="s">
        <v>477</v>
      </c>
      <c r="E180" t="s">
        <v>481</v>
      </c>
    </row>
    <row r="181" spans="1:5" x14ac:dyDescent="0.35">
      <c r="A181" s="149">
        <v>44188.600706018522</v>
      </c>
      <c r="B181" s="148">
        <v>0.60070601851851857</v>
      </c>
      <c r="C181" t="s">
        <v>476</v>
      </c>
      <c r="D181" t="s">
        <v>477</v>
      </c>
      <c r="E181" t="s">
        <v>479</v>
      </c>
    </row>
    <row r="182" spans="1:5" x14ac:dyDescent="0.35">
      <c r="A182" s="149">
        <v>44188.600706018522</v>
      </c>
      <c r="B182" s="148">
        <v>0.60070601851851857</v>
      </c>
      <c r="C182" t="s">
        <v>476</v>
      </c>
      <c r="D182" t="s">
        <v>477</v>
      </c>
      <c r="E182" t="s">
        <v>480</v>
      </c>
    </row>
    <row r="183" spans="1:5" x14ac:dyDescent="0.35">
      <c r="A183" s="149">
        <v>44188.600706018522</v>
      </c>
      <c r="B183" s="148">
        <v>0.60070601851851857</v>
      </c>
      <c r="C183" t="s">
        <v>476</v>
      </c>
      <c r="D183" t="s">
        <v>477</v>
      </c>
      <c r="E183" t="s">
        <v>481</v>
      </c>
    </row>
    <row r="184" spans="1:5" x14ac:dyDescent="0.35">
      <c r="A184" s="149">
        <v>44188.600902777776</v>
      </c>
      <c r="B184" s="148">
        <v>0.60090277777777779</v>
      </c>
      <c r="C184" t="s">
        <v>476</v>
      </c>
      <c r="D184" t="s">
        <v>477</v>
      </c>
      <c r="E184" t="s">
        <v>479</v>
      </c>
    </row>
    <row r="185" spans="1:5" x14ac:dyDescent="0.35">
      <c r="A185" s="149">
        <v>44188.600902777776</v>
      </c>
      <c r="B185" s="148">
        <v>0.60090277777777779</v>
      </c>
      <c r="C185" t="s">
        <v>476</v>
      </c>
      <c r="D185" t="s">
        <v>477</v>
      </c>
      <c r="E185" t="s">
        <v>480</v>
      </c>
    </row>
    <row r="186" spans="1:5" x14ac:dyDescent="0.35">
      <c r="A186" s="149">
        <v>44188.600902777776</v>
      </c>
      <c r="B186" s="148">
        <v>0.60090277777777779</v>
      </c>
      <c r="C186" t="s">
        <v>476</v>
      </c>
      <c r="D186" t="s">
        <v>477</v>
      </c>
      <c r="E186" t="s">
        <v>481</v>
      </c>
    </row>
    <row r="187" spans="1:5" x14ac:dyDescent="0.35">
      <c r="A187" s="149">
        <v>44188.6012962963</v>
      </c>
      <c r="B187" s="148">
        <v>0.60129629629629633</v>
      </c>
      <c r="C187" t="s">
        <v>476</v>
      </c>
      <c r="D187" t="s">
        <v>477</v>
      </c>
      <c r="E187" t="s">
        <v>479</v>
      </c>
    </row>
    <row r="188" spans="1:5" x14ac:dyDescent="0.35">
      <c r="A188" s="149">
        <v>44188.6012962963</v>
      </c>
      <c r="B188" s="148">
        <v>0.60129629629629633</v>
      </c>
      <c r="C188" t="s">
        <v>476</v>
      </c>
      <c r="D188" t="s">
        <v>477</v>
      </c>
      <c r="E188" t="s">
        <v>480</v>
      </c>
    </row>
    <row r="189" spans="1:5" x14ac:dyDescent="0.35">
      <c r="A189" s="149">
        <v>44188.6012962963</v>
      </c>
      <c r="B189" s="148">
        <v>0.60129629629629633</v>
      </c>
      <c r="C189" t="s">
        <v>476</v>
      </c>
      <c r="D189" t="s">
        <v>477</v>
      </c>
      <c r="E189" t="s">
        <v>481</v>
      </c>
    </row>
    <row r="190" spans="1:5" x14ac:dyDescent="0.35">
      <c r="A190" s="149">
        <v>44188.601643518516</v>
      </c>
      <c r="B190" s="148">
        <v>0.60164351851851849</v>
      </c>
      <c r="C190" t="s">
        <v>476</v>
      </c>
      <c r="D190" t="s">
        <v>477</v>
      </c>
      <c r="E190" t="s">
        <v>478</v>
      </c>
    </row>
    <row r="191" spans="1:5" x14ac:dyDescent="0.35">
      <c r="A191" s="149">
        <v>44188.602395833332</v>
      </c>
      <c r="B191" s="148">
        <v>0.60239583333333335</v>
      </c>
      <c r="C191" t="s">
        <v>476</v>
      </c>
      <c r="D191" t="s">
        <v>477</v>
      </c>
      <c r="E191" t="s">
        <v>479</v>
      </c>
    </row>
    <row r="192" spans="1:5" x14ac:dyDescent="0.35">
      <c r="A192" s="149">
        <v>44188.602395833332</v>
      </c>
      <c r="B192" s="148">
        <v>0.60239583333333335</v>
      </c>
      <c r="C192" t="s">
        <v>476</v>
      </c>
      <c r="D192" t="s">
        <v>477</v>
      </c>
      <c r="E192" t="s">
        <v>480</v>
      </c>
    </row>
    <row r="193" spans="1:5" x14ac:dyDescent="0.35">
      <c r="A193" s="149">
        <v>44188.602395833332</v>
      </c>
      <c r="B193" s="148">
        <v>0.60239583333333335</v>
      </c>
      <c r="C193" t="s">
        <v>476</v>
      </c>
      <c r="D193" t="s">
        <v>477</v>
      </c>
      <c r="E193" t="s">
        <v>481</v>
      </c>
    </row>
    <row r="194" spans="1:5" x14ac:dyDescent="0.35">
      <c r="A194" s="149"/>
      <c r="B194" s="148"/>
    </row>
    <row r="195" spans="1:5" x14ac:dyDescent="0.35">
      <c r="A195" s="149"/>
      <c r="B195" s="148"/>
    </row>
    <row r="196" spans="1:5" x14ac:dyDescent="0.35">
      <c r="A196" s="149"/>
      <c r="B196" s="148"/>
    </row>
    <row r="197" spans="1:5" x14ac:dyDescent="0.35">
      <c r="A197" s="149"/>
      <c r="B197" s="148"/>
    </row>
    <row r="198" spans="1:5" x14ac:dyDescent="0.35">
      <c r="A198" s="149"/>
      <c r="B198" s="148"/>
    </row>
    <row r="199" spans="1:5" x14ac:dyDescent="0.35">
      <c r="A199" s="149"/>
      <c r="B199" s="148"/>
    </row>
    <row r="200" spans="1:5" x14ac:dyDescent="0.35">
      <c r="A200" s="149"/>
      <c r="B200" s="148"/>
    </row>
    <row r="201" spans="1:5" x14ac:dyDescent="0.35">
      <c r="A201" s="149"/>
      <c r="B201" s="148"/>
    </row>
    <row r="202" spans="1:5" x14ac:dyDescent="0.35">
      <c r="A202" s="149"/>
      <c r="B202" s="148"/>
    </row>
    <row r="203" spans="1:5" x14ac:dyDescent="0.35">
      <c r="A203" s="149"/>
      <c r="B203" s="148"/>
    </row>
    <row r="204" spans="1:5" x14ac:dyDescent="0.35">
      <c r="A204" s="149"/>
      <c r="B204" s="148"/>
    </row>
    <row r="205" spans="1:5" x14ac:dyDescent="0.35">
      <c r="A205" s="149"/>
      <c r="B205" s="148"/>
    </row>
    <row r="206" spans="1:5" x14ac:dyDescent="0.35">
      <c r="A206" s="149"/>
      <c r="B206" s="148"/>
    </row>
    <row r="207" spans="1:5" x14ac:dyDescent="0.35">
      <c r="A207" s="149"/>
      <c r="B207" s="148"/>
    </row>
    <row r="208" spans="1:5" x14ac:dyDescent="0.35">
      <c r="A208" s="149"/>
      <c r="B208" s="148"/>
    </row>
    <row r="209" spans="1:2" x14ac:dyDescent="0.35">
      <c r="A209" s="149"/>
      <c r="B209" s="148"/>
    </row>
    <row r="210" spans="1:2" x14ac:dyDescent="0.35">
      <c r="A210" s="149"/>
      <c r="B210" s="148"/>
    </row>
    <row r="211" spans="1:2" x14ac:dyDescent="0.35">
      <c r="A211" s="149"/>
      <c r="B211" s="148"/>
    </row>
    <row r="212" spans="1:2" x14ac:dyDescent="0.35">
      <c r="A212" s="149"/>
      <c r="B212" s="148"/>
    </row>
    <row r="213" spans="1:2" x14ac:dyDescent="0.35">
      <c r="A213" s="149"/>
      <c r="B213" s="148"/>
    </row>
    <row r="214" spans="1:2" x14ac:dyDescent="0.35">
      <c r="A214" s="149"/>
      <c r="B214" s="148"/>
    </row>
    <row r="215" spans="1:2" x14ac:dyDescent="0.35">
      <c r="A215" s="149"/>
      <c r="B215" s="148"/>
    </row>
    <row r="216" spans="1:2" x14ac:dyDescent="0.35">
      <c r="A216" s="149"/>
      <c r="B216" s="148"/>
    </row>
    <row r="217" spans="1:2" x14ac:dyDescent="0.35">
      <c r="A217" s="149"/>
      <c r="B217" s="148"/>
    </row>
    <row r="218" spans="1:2" x14ac:dyDescent="0.35">
      <c r="A218" s="149"/>
      <c r="B218" s="148"/>
    </row>
    <row r="219" spans="1:2" x14ac:dyDescent="0.35">
      <c r="A219" s="149"/>
      <c r="B219" s="148"/>
    </row>
    <row r="220" spans="1:2" x14ac:dyDescent="0.35">
      <c r="A220" s="149"/>
      <c r="B220" s="148"/>
    </row>
    <row r="221" spans="1:2" x14ac:dyDescent="0.35">
      <c r="A221" s="149"/>
      <c r="B221" s="148"/>
    </row>
    <row r="222" spans="1:2" x14ac:dyDescent="0.35">
      <c r="A222" s="149"/>
      <c r="B222" s="148"/>
    </row>
    <row r="223" spans="1:2" x14ac:dyDescent="0.35">
      <c r="A223" s="149"/>
      <c r="B223" s="148"/>
    </row>
    <row r="224" spans="1:2" x14ac:dyDescent="0.35">
      <c r="A224" s="149"/>
      <c r="B224" s="148"/>
    </row>
    <row r="225" spans="1:2" x14ac:dyDescent="0.35">
      <c r="A225" s="149"/>
      <c r="B225" s="148"/>
    </row>
    <row r="226" spans="1:2" x14ac:dyDescent="0.35">
      <c r="A226" s="149"/>
      <c r="B226" s="148"/>
    </row>
    <row r="227" spans="1:2" x14ac:dyDescent="0.35">
      <c r="A227" s="149"/>
      <c r="B227" s="148"/>
    </row>
    <row r="228" spans="1:2" x14ac:dyDescent="0.35">
      <c r="A228" s="149"/>
      <c r="B228" s="148"/>
    </row>
    <row r="229" spans="1:2" x14ac:dyDescent="0.35">
      <c r="A229" s="149"/>
      <c r="B229" s="148"/>
    </row>
    <row r="230" spans="1:2" x14ac:dyDescent="0.35">
      <c r="A230" s="149"/>
      <c r="B230" s="148"/>
    </row>
    <row r="231" spans="1:2" x14ac:dyDescent="0.35">
      <c r="A231" s="149"/>
      <c r="B231" s="148"/>
    </row>
    <row r="232" spans="1:2" x14ac:dyDescent="0.35">
      <c r="A232" s="149"/>
      <c r="B232" s="148"/>
    </row>
    <row r="233" spans="1:2" x14ac:dyDescent="0.35">
      <c r="A233" s="149"/>
      <c r="B233" s="148"/>
    </row>
    <row r="234" spans="1:2" x14ac:dyDescent="0.35">
      <c r="A234" s="149"/>
      <c r="B234" s="148"/>
    </row>
    <row r="235" spans="1:2" x14ac:dyDescent="0.35">
      <c r="A235" s="149"/>
      <c r="B235" s="148"/>
    </row>
    <row r="236" spans="1:2" x14ac:dyDescent="0.35">
      <c r="A236" s="149"/>
      <c r="B236" s="148"/>
    </row>
    <row r="237" spans="1:2" x14ac:dyDescent="0.35">
      <c r="A237" s="149"/>
      <c r="B237" s="148"/>
    </row>
    <row r="238" spans="1:2" x14ac:dyDescent="0.35">
      <c r="A238" s="149"/>
      <c r="B238" s="148"/>
    </row>
    <row r="239" spans="1:2" x14ac:dyDescent="0.35">
      <c r="A239" s="149"/>
      <c r="B239" s="148"/>
    </row>
    <row r="240" spans="1:2" x14ac:dyDescent="0.35">
      <c r="A240" s="149"/>
      <c r="B240" s="148"/>
    </row>
    <row r="241" spans="1:2" x14ac:dyDescent="0.35">
      <c r="A241" s="149"/>
      <c r="B241" s="148"/>
    </row>
    <row r="242" spans="1:2" x14ac:dyDescent="0.35">
      <c r="A242" s="149"/>
      <c r="B242" s="148"/>
    </row>
    <row r="243" spans="1:2" x14ac:dyDescent="0.35">
      <c r="A243" s="149"/>
      <c r="B243" s="148"/>
    </row>
    <row r="244" spans="1:2" x14ac:dyDescent="0.35">
      <c r="A244" s="149"/>
      <c r="B244" s="148"/>
    </row>
    <row r="245" spans="1:2" x14ac:dyDescent="0.35">
      <c r="A245" s="149"/>
      <c r="B245" s="148"/>
    </row>
    <row r="246" spans="1:2" x14ac:dyDescent="0.35">
      <c r="A246" s="149"/>
      <c r="B246" s="148"/>
    </row>
    <row r="247" spans="1:2" x14ac:dyDescent="0.35">
      <c r="A247" s="149"/>
      <c r="B247" s="148"/>
    </row>
    <row r="248" spans="1:2" x14ac:dyDescent="0.35">
      <c r="A248" s="149"/>
      <c r="B248" s="148"/>
    </row>
    <row r="249" spans="1:2" x14ac:dyDescent="0.35">
      <c r="A249" s="149"/>
      <c r="B249" s="148"/>
    </row>
    <row r="250" spans="1:2" x14ac:dyDescent="0.35">
      <c r="A250" s="149"/>
      <c r="B250" s="148"/>
    </row>
    <row r="251" spans="1:2" x14ac:dyDescent="0.35">
      <c r="A251" s="149"/>
      <c r="B251" s="148"/>
    </row>
    <row r="252" spans="1:2" x14ac:dyDescent="0.35">
      <c r="A252" s="149"/>
      <c r="B252" s="148"/>
    </row>
    <row r="253" spans="1:2" x14ac:dyDescent="0.35">
      <c r="A253" s="149"/>
      <c r="B253" s="148"/>
    </row>
    <row r="254" spans="1:2" x14ac:dyDescent="0.35">
      <c r="A254" s="149"/>
      <c r="B254" s="148"/>
    </row>
    <row r="255" spans="1:2" x14ac:dyDescent="0.35">
      <c r="A255" s="149"/>
      <c r="B255" s="148"/>
    </row>
    <row r="256" spans="1:2" x14ac:dyDescent="0.35">
      <c r="A256" s="149"/>
      <c r="B256" s="148"/>
    </row>
    <row r="257" spans="1:2" x14ac:dyDescent="0.35">
      <c r="A257" s="149"/>
      <c r="B257" s="148"/>
    </row>
    <row r="258" spans="1:2" x14ac:dyDescent="0.35">
      <c r="A258" s="149"/>
      <c r="B258" s="148"/>
    </row>
    <row r="259" spans="1:2" x14ac:dyDescent="0.35">
      <c r="A259" s="149"/>
      <c r="B259" s="148"/>
    </row>
    <row r="260" spans="1:2" x14ac:dyDescent="0.35">
      <c r="A260" s="149"/>
      <c r="B260" s="148"/>
    </row>
    <row r="261" spans="1:2" x14ac:dyDescent="0.35">
      <c r="A261" s="149"/>
      <c r="B261" s="148"/>
    </row>
    <row r="262" spans="1:2" x14ac:dyDescent="0.35">
      <c r="A262" s="149"/>
      <c r="B262" s="148"/>
    </row>
    <row r="263" spans="1:2" x14ac:dyDescent="0.35">
      <c r="A263" s="149"/>
      <c r="B263" s="148"/>
    </row>
    <row r="264" spans="1:2" x14ac:dyDescent="0.35">
      <c r="A264" s="149"/>
      <c r="B264" s="148"/>
    </row>
    <row r="265" spans="1:2" x14ac:dyDescent="0.35">
      <c r="A265" s="149"/>
      <c r="B265" s="148"/>
    </row>
    <row r="266" spans="1:2" x14ac:dyDescent="0.35">
      <c r="A266" s="149"/>
      <c r="B266" s="148"/>
    </row>
    <row r="267" spans="1:2" x14ac:dyDescent="0.35">
      <c r="A267" s="149"/>
      <c r="B267" s="148"/>
    </row>
    <row r="268" spans="1:2" x14ac:dyDescent="0.35">
      <c r="A268" s="149"/>
      <c r="B268" s="148"/>
    </row>
    <row r="269" spans="1:2" x14ac:dyDescent="0.35">
      <c r="A269" s="149"/>
      <c r="B269" s="148"/>
    </row>
    <row r="270" spans="1:2" x14ac:dyDescent="0.35">
      <c r="A270" s="149"/>
      <c r="B270" s="148"/>
    </row>
    <row r="271" spans="1:2" x14ac:dyDescent="0.35">
      <c r="A271" s="149"/>
      <c r="B271" s="148"/>
    </row>
    <row r="272" spans="1:2" x14ac:dyDescent="0.35">
      <c r="A272" s="149"/>
      <c r="B272" s="148"/>
    </row>
    <row r="273" spans="1:2" x14ac:dyDescent="0.35">
      <c r="A273" s="149"/>
      <c r="B273" s="148"/>
    </row>
    <row r="274" spans="1:2" x14ac:dyDescent="0.35">
      <c r="A274" s="149"/>
      <c r="B274" s="148"/>
    </row>
    <row r="275" spans="1:2" x14ac:dyDescent="0.35">
      <c r="A275" s="149"/>
      <c r="B275" s="148"/>
    </row>
    <row r="276" spans="1:2" x14ac:dyDescent="0.35">
      <c r="A276" s="149"/>
      <c r="B276" s="148"/>
    </row>
    <row r="277" spans="1:2" x14ac:dyDescent="0.35">
      <c r="A277" s="149"/>
      <c r="B277" s="148"/>
    </row>
    <row r="278" spans="1:2" x14ac:dyDescent="0.35">
      <c r="A278" s="149"/>
      <c r="B278" s="148"/>
    </row>
    <row r="279" spans="1:2" x14ac:dyDescent="0.35">
      <c r="A279" s="149"/>
      <c r="B279" s="148"/>
    </row>
    <row r="280" spans="1:2" x14ac:dyDescent="0.35">
      <c r="A280" s="149"/>
      <c r="B280" s="148"/>
    </row>
    <row r="281" spans="1:2" x14ac:dyDescent="0.35">
      <c r="A281" s="149"/>
      <c r="B281" s="148"/>
    </row>
    <row r="282" spans="1:2" x14ac:dyDescent="0.35">
      <c r="A282" s="149"/>
      <c r="B282" s="148"/>
    </row>
    <row r="283" spans="1:2" x14ac:dyDescent="0.35">
      <c r="A283" s="149"/>
      <c r="B283" s="148"/>
    </row>
    <row r="284" spans="1:2" x14ac:dyDescent="0.35">
      <c r="A284" s="149"/>
      <c r="B284" s="148"/>
    </row>
    <row r="285" spans="1:2" x14ac:dyDescent="0.35">
      <c r="A285" s="149"/>
      <c r="B285" s="148"/>
    </row>
    <row r="286" spans="1:2" x14ac:dyDescent="0.35">
      <c r="A286" s="149"/>
      <c r="B286" s="148"/>
    </row>
    <row r="287" spans="1:2" x14ac:dyDescent="0.35">
      <c r="A287" s="149"/>
      <c r="B287" s="148"/>
    </row>
    <row r="288" spans="1:2" x14ac:dyDescent="0.35">
      <c r="A288" s="149"/>
      <c r="B288" s="148"/>
    </row>
    <row r="289" spans="1:2" x14ac:dyDescent="0.35">
      <c r="A289" s="149"/>
      <c r="B289" s="148"/>
    </row>
    <row r="290" spans="1:2" x14ac:dyDescent="0.35">
      <c r="A290" s="149"/>
      <c r="B290" s="148"/>
    </row>
    <row r="291" spans="1:2" x14ac:dyDescent="0.35">
      <c r="A291" s="149"/>
      <c r="B291" s="148"/>
    </row>
    <row r="292" spans="1:2" x14ac:dyDescent="0.35">
      <c r="A292" s="149"/>
      <c r="B292" s="148"/>
    </row>
    <row r="293" spans="1:2" x14ac:dyDescent="0.35">
      <c r="A293" s="149"/>
      <c r="B293" s="148"/>
    </row>
    <row r="294" spans="1:2" x14ac:dyDescent="0.35">
      <c r="A294" s="149"/>
      <c r="B294" s="148"/>
    </row>
    <row r="295" spans="1:2" x14ac:dyDescent="0.35">
      <c r="A295" s="149"/>
      <c r="B295" s="148"/>
    </row>
    <row r="296" spans="1:2" x14ac:dyDescent="0.35">
      <c r="A296" s="149"/>
      <c r="B296" s="148"/>
    </row>
    <row r="297" spans="1:2" x14ac:dyDescent="0.35">
      <c r="A297" s="149"/>
      <c r="B297" s="148"/>
    </row>
    <row r="298" spans="1:2" x14ac:dyDescent="0.35">
      <c r="A298" s="149"/>
      <c r="B298" s="148"/>
    </row>
    <row r="299" spans="1:2" x14ac:dyDescent="0.35">
      <c r="A299" s="149"/>
      <c r="B299" s="148"/>
    </row>
    <row r="300" spans="1:2" x14ac:dyDescent="0.35">
      <c r="A300" s="149"/>
      <c r="B300" s="148"/>
    </row>
    <row r="301" spans="1:2" x14ac:dyDescent="0.35">
      <c r="A301" s="149"/>
      <c r="B301" s="148"/>
    </row>
    <row r="302" spans="1:2" x14ac:dyDescent="0.35">
      <c r="A302" s="149"/>
      <c r="B302" s="148"/>
    </row>
    <row r="303" spans="1:2" x14ac:dyDescent="0.35">
      <c r="A303" s="149"/>
      <c r="B303" s="148"/>
    </row>
    <row r="304" spans="1:2" x14ac:dyDescent="0.35">
      <c r="A304" s="149"/>
      <c r="B304" s="148"/>
    </row>
    <row r="305" spans="1:2" x14ac:dyDescent="0.35">
      <c r="A305" s="149"/>
      <c r="B305" s="148"/>
    </row>
    <row r="306" spans="1:2" x14ac:dyDescent="0.35">
      <c r="A306" s="149"/>
      <c r="B306" s="148"/>
    </row>
    <row r="307" spans="1:2" x14ac:dyDescent="0.35">
      <c r="A307" s="149"/>
      <c r="B307" s="148"/>
    </row>
    <row r="308" spans="1:2" x14ac:dyDescent="0.35">
      <c r="A308" s="149"/>
      <c r="B308" s="148"/>
    </row>
    <row r="309" spans="1:2" x14ac:dyDescent="0.35">
      <c r="A309" s="149"/>
      <c r="B309" s="148"/>
    </row>
    <row r="310" spans="1:2" x14ac:dyDescent="0.35">
      <c r="A310" s="149"/>
      <c r="B310" s="148"/>
    </row>
    <row r="311" spans="1:2" x14ac:dyDescent="0.35">
      <c r="A311" s="149"/>
      <c r="B311" s="148"/>
    </row>
    <row r="312" spans="1:2" x14ac:dyDescent="0.35">
      <c r="A312" s="149"/>
      <c r="B312" s="148"/>
    </row>
    <row r="313" spans="1:2" x14ac:dyDescent="0.35">
      <c r="A313" s="149"/>
      <c r="B313" s="148"/>
    </row>
    <row r="314" spans="1:2" x14ac:dyDescent="0.35">
      <c r="A314" s="149"/>
      <c r="B314" s="148"/>
    </row>
    <row r="315" spans="1:2" x14ac:dyDescent="0.35">
      <c r="A315" s="149"/>
      <c r="B315" s="148"/>
    </row>
    <row r="316" spans="1:2" x14ac:dyDescent="0.35">
      <c r="A316" s="149"/>
      <c r="B316" s="148"/>
    </row>
    <row r="317" spans="1:2" x14ac:dyDescent="0.35">
      <c r="A317" s="149"/>
      <c r="B317" s="148"/>
    </row>
    <row r="318" spans="1:2" x14ac:dyDescent="0.35">
      <c r="A318" s="149"/>
      <c r="B318" s="148"/>
    </row>
    <row r="319" spans="1:2" x14ac:dyDescent="0.35">
      <c r="A319" s="79"/>
      <c r="B319" s="148"/>
    </row>
    <row r="320" spans="1:2" x14ac:dyDescent="0.35">
      <c r="A320" s="79"/>
      <c r="B320" s="148"/>
    </row>
    <row r="321" spans="1:2" x14ac:dyDescent="0.35">
      <c r="A321" s="79"/>
      <c r="B321" s="148"/>
    </row>
    <row r="322" spans="1:2" x14ac:dyDescent="0.35">
      <c r="A322" s="79"/>
      <c r="B322" s="148"/>
    </row>
    <row r="323" spans="1:2" x14ac:dyDescent="0.35">
      <c r="A323" s="79"/>
      <c r="B323" s="148"/>
    </row>
    <row r="324" spans="1:2" x14ac:dyDescent="0.35">
      <c r="A324" s="79"/>
      <c r="B324" s="148"/>
    </row>
    <row r="325" spans="1:2" x14ac:dyDescent="0.35">
      <c r="A325" s="79"/>
      <c r="B325" s="148"/>
    </row>
    <row r="326" spans="1:2" x14ac:dyDescent="0.35">
      <c r="A326" s="79"/>
      <c r="B326" s="148"/>
    </row>
    <row r="327" spans="1:2" x14ac:dyDescent="0.35">
      <c r="A327" s="79"/>
      <c r="B327" s="148"/>
    </row>
    <row r="328" spans="1:2" x14ac:dyDescent="0.35">
      <c r="A328" s="79"/>
      <c r="B328" s="148"/>
    </row>
    <row r="329" spans="1:2" x14ac:dyDescent="0.35">
      <c r="A329" s="79"/>
      <c r="B329" s="148"/>
    </row>
    <row r="330" spans="1:2" x14ac:dyDescent="0.35">
      <c r="A330" s="79"/>
      <c r="B330" s="148"/>
    </row>
    <row r="331" spans="1:2" x14ac:dyDescent="0.35">
      <c r="A331" s="79"/>
      <c r="B331" s="148"/>
    </row>
    <row r="332" spans="1:2" x14ac:dyDescent="0.35">
      <c r="A332" s="79"/>
      <c r="B332" s="148"/>
    </row>
    <row r="333" spans="1:2" x14ac:dyDescent="0.35">
      <c r="A333" s="79"/>
      <c r="B333" s="148"/>
    </row>
    <row r="334" spans="1:2" x14ac:dyDescent="0.35">
      <c r="A334" s="79"/>
      <c r="B334" s="148"/>
    </row>
    <row r="335" spans="1:2" x14ac:dyDescent="0.35">
      <c r="A335" s="79"/>
      <c r="B335" s="148"/>
    </row>
    <row r="336" spans="1:2" x14ac:dyDescent="0.35">
      <c r="A336" s="79"/>
      <c r="B336" s="148"/>
    </row>
    <row r="337" spans="1:2" x14ac:dyDescent="0.35">
      <c r="A337" s="79"/>
      <c r="B337" s="148"/>
    </row>
    <row r="338" spans="1:2" x14ac:dyDescent="0.35">
      <c r="A338" s="79"/>
      <c r="B338" s="148"/>
    </row>
    <row r="339" spans="1:2" x14ac:dyDescent="0.35">
      <c r="A339" s="79"/>
      <c r="B339" s="148"/>
    </row>
    <row r="340" spans="1:2" x14ac:dyDescent="0.35">
      <c r="A340" s="79"/>
      <c r="B340" s="148"/>
    </row>
    <row r="341" spans="1:2" x14ac:dyDescent="0.35">
      <c r="A341" s="79"/>
      <c r="B341" s="148"/>
    </row>
    <row r="342" spans="1:2" x14ac:dyDescent="0.35">
      <c r="A342" s="79"/>
      <c r="B342" s="148"/>
    </row>
    <row r="343" spans="1:2" x14ac:dyDescent="0.35">
      <c r="A343" s="79"/>
      <c r="B343" s="148"/>
    </row>
    <row r="344" spans="1:2" x14ac:dyDescent="0.35">
      <c r="A344" s="79"/>
      <c r="B344" s="148"/>
    </row>
    <row r="345" spans="1:2" x14ac:dyDescent="0.35">
      <c r="A345" s="79"/>
      <c r="B345" s="148"/>
    </row>
    <row r="346" spans="1:2" x14ac:dyDescent="0.35">
      <c r="A346" s="79"/>
      <c r="B346" s="148"/>
    </row>
    <row r="347" spans="1:2" x14ac:dyDescent="0.35">
      <c r="A347" s="79"/>
      <c r="B347" s="148"/>
    </row>
    <row r="348" spans="1:2" x14ac:dyDescent="0.35">
      <c r="A348" s="79"/>
      <c r="B348" s="148"/>
    </row>
    <row r="349" spans="1:2" x14ac:dyDescent="0.35">
      <c r="A349" s="79"/>
      <c r="B349" s="148"/>
    </row>
    <row r="350" spans="1:2" x14ac:dyDescent="0.35">
      <c r="A350" s="79"/>
      <c r="B350" s="148"/>
    </row>
    <row r="351" spans="1:2" x14ac:dyDescent="0.35">
      <c r="A351" s="79"/>
      <c r="B351" s="148"/>
    </row>
    <row r="352" spans="1:2" x14ac:dyDescent="0.35">
      <c r="A352" s="79"/>
      <c r="B352" s="148"/>
    </row>
    <row r="353" spans="1:2" x14ac:dyDescent="0.35">
      <c r="A353" s="79"/>
      <c r="B353" s="148"/>
    </row>
    <row r="354" spans="1:2" x14ac:dyDescent="0.35">
      <c r="A354" s="79"/>
      <c r="B354" s="148"/>
    </row>
    <row r="355" spans="1:2" x14ac:dyDescent="0.35">
      <c r="A355" s="79"/>
      <c r="B355" s="148"/>
    </row>
    <row r="356" spans="1:2" x14ac:dyDescent="0.35">
      <c r="A356" s="79"/>
      <c r="B356" s="148"/>
    </row>
    <row r="357" spans="1:2" x14ac:dyDescent="0.35">
      <c r="A357" s="79"/>
      <c r="B357" s="148"/>
    </row>
    <row r="358" spans="1:2" x14ac:dyDescent="0.35">
      <c r="A358" s="79"/>
      <c r="B358" s="148"/>
    </row>
    <row r="359" spans="1:2" x14ac:dyDescent="0.35">
      <c r="A359" s="79"/>
      <c r="B359" s="148"/>
    </row>
    <row r="360" spans="1:2" x14ac:dyDescent="0.35">
      <c r="A360" s="79"/>
      <c r="B360" s="148"/>
    </row>
    <row r="361" spans="1:2" x14ac:dyDescent="0.35">
      <c r="A361" s="79"/>
      <c r="B361" s="148"/>
    </row>
    <row r="362" spans="1:2" x14ac:dyDescent="0.35">
      <c r="A362" s="79"/>
      <c r="B362" s="148"/>
    </row>
    <row r="363" spans="1:2" x14ac:dyDescent="0.35">
      <c r="A363" s="79"/>
      <c r="B363" s="148"/>
    </row>
    <row r="364" spans="1:2" x14ac:dyDescent="0.35">
      <c r="A364" s="79"/>
      <c r="B364" s="148"/>
    </row>
    <row r="365" spans="1:2" x14ac:dyDescent="0.35">
      <c r="A365" s="79"/>
      <c r="B365" s="148"/>
    </row>
    <row r="366" spans="1:2" x14ac:dyDescent="0.35">
      <c r="A366" s="79"/>
      <c r="B366" s="148"/>
    </row>
    <row r="367" spans="1:2" x14ac:dyDescent="0.35">
      <c r="A367" s="79"/>
      <c r="B367" s="148"/>
    </row>
    <row r="368" spans="1:2" x14ac:dyDescent="0.35">
      <c r="A368" s="79"/>
      <c r="B368" s="148"/>
    </row>
    <row r="369" spans="1:2" x14ac:dyDescent="0.35">
      <c r="A369" s="79"/>
      <c r="B369" s="148"/>
    </row>
    <row r="370" spans="1:2" x14ac:dyDescent="0.35">
      <c r="A370" s="79"/>
      <c r="B370" s="148"/>
    </row>
    <row r="371" spans="1:2" x14ac:dyDescent="0.35">
      <c r="A371" s="79"/>
      <c r="B371" s="148"/>
    </row>
    <row r="372" spans="1:2" x14ac:dyDescent="0.35">
      <c r="A372" s="79"/>
      <c r="B372" s="148"/>
    </row>
    <row r="373" spans="1:2" x14ac:dyDescent="0.3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4.5" x14ac:dyDescent="0.35"/>
  <cols>
    <col min="1" max="5" width="10.26953125" style="9" customWidth="1"/>
    <col min="6" max="6" width="11" style="9" customWidth="1"/>
  </cols>
  <sheetData>
    <row r="1" spans="1:6" x14ac:dyDescent="0.35">
      <c r="A1" s="136" t="s">
        <v>466</v>
      </c>
      <c r="B1" s="136" t="s">
        <v>467</v>
      </c>
      <c r="C1" s="136" t="s">
        <v>468</v>
      </c>
      <c r="D1" s="136" t="s">
        <v>469</v>
      </c>
      <c r="E1" s="136" t="s">
        <v>470</v>
      </c>
      <c r="F1" s="136" t="s">
        <v>14</v>
      </c>
    </row>
    <row r="2" spans="1:6" x14ac:dyDescent="0.35">
      <c r="A2" s="9">
        <v>2020</v>
      </c>
      <c r="B2" s="20">
        <v>8.7200000000000006</v>
      </c>
      <c r="C2" s="20">
        <v>8.1999999999999993</v>
      </c>
      <c r="D2" s="20">
        <v>6.45</v>
      </c>
      <c r="E2" s="20">
        <v>4.55</v>
      </c>
      <c r="F2" s="20">
        <v>4.1500000000000004</v>
      </c>
    </row>
    <row r="3" spans="1:6" x14ac:dyDescent="0.35">
      <c r="B3" s="20"/>
      <c r="C3" s="20"/>
      <c r="D3" s="20"/>
      <c r="E3" s="20"/>
      <c r="F3" s="20"/>
    </row>
    <row r="4" spans="1:6" x14ac:dyDescent="0.35">
      <c r="B4" s="20"/>
      <c r="C4" s="20"/>
      <c r="D4" s="20"/>
      <c r="E4" s="20"/>
      <c r="F4" s="20"/>
    </row>
    <row r="5" spans="1:6" x14ac:dyDescent="0.35">
      <c r="B5" s="20"/>
      <c r="C5" s="20"/>
      <c r="D5" s="20"/>
      <c r="E5" s="20"/>
      <c r="F5" s="20"/>
    </row>
    <row r="6" spans="1:6" x14ac:dyDescent="0.35">
      <c r="B6" s="20"/>
      <c r="C6" s="20"/>
      <c r="D6" s="20"/>
      <c r="E6" s="20"/>
      <c r="F6" s="20"/>
    </row>
    <row r="7" spans="1:6" x14ac:dyDescent="0.35">
      <c r="B7" s="20"/>
      <c r="C7" s="20"/>
      <c r="D7" s="20"/>
      <c r="E7" s="20"/>
      <c r="F7" s="20"/>
    </row>
    <row r="8" spans="1:6" x14ac:dyDescent="0.35">
      <c r="B8" s="20"/>
      <c r="C8" s="20"/>
      <c r="D8" s="20"/>
      <c r="E8" s="20"/>
      <c r="F8" s="20"/>
    </row>
    <row r="9" spans="1:6" x14ac:dyDescent="0.35">
      <c r="B9" s="20"/>
      <c r="C9" s="20"/>
      <c r="D9" s="20"/>
      <c r="E9" s="20"/>
      <c r="F9" s="20"/>
    </row>
    <row r="10" spans="1:6" x14ac:dyDescent="0.35">
      <c r="B10" s="20"/>
      <c r="C10" s="20"/>
      <c r="D10" s="20"/>
      <c r="E10" s="20"/>
      <c r="F10" s="20"/>
    </row>
    <row r="11" spans="1:6" x14ac:dyDescent="0.35">
      <c r="B11" s="20"/>
      <c r="C11" s="20"/>
      <c r="D11" s="20"/>
      <c r="E11" s="20"/>
      <c r="F11" s="20"/>
    </row>
    <row r="12" spans="1:6" x14ac:dyDescent="0.35">
      <c r="B12" s="20"/>
      <c r="C12" s="20"/>
      <c r="D12" s="20"/>
      <c r="E12" s="20"/>
      <c r="F12" s="20"/>
    </row>
    <row r="13" spans="1:6" x14ac:dyDescent="0.35">
      <c r="B13" s="20"/>
      <c r="C13" s="20"/>
      <c r="D13" s="20"/>
      <c r="E13" s="20"/>
      <c r="F13" s="20"/>
    </row>
    <row r="14" spans="1:6" x14ac:dyDescent="0.35">
      <c r="B14" s="20"/>
      <c r="C14" s="20"/>
      <c r="D14" s="20"/>
      <c r="E14" s="20"/>
      <c r="F14" s="20"/>
    </row>
    <row r="15" spans="1:6" x14ac:dyDescent="0.35">
      <c r="B15" s="20"/>
      <c r="C15" s="20"/>
      <c r="D15" s="20"/>
      <c r="E15" s="20"/>
      <c r="F15" s="20"/>
    </row>
    <row r="16" spans="1:6" x14ac:dyDescent="0.35">
      <c r="B16" s="20"/>
      <c r="C16" s="20"/>
      <c r="D16" s="20"/>
      <c r="E16" s="20"/>
      <c r="F16" s="20"/>
    </row>
    <row r="17" spans="2:6" x14ac:dyDescent="0.35">
      <c r="B17" s="20"/>
      <c r="C17" s="20"/>
      <c r="D17" s="20"/>
      <c r="E17" s="20"/>
      <c r="F17" s="20"/>
    </row>
    <row r="18" spans="2:6" x14ac:dyDescent="0.35">
      <c r="B18" s="20"/>
      <c r="C18" s="20"/>
      <c r="D18" s="20"/>
      <c r="E18" s="20"/>
      <c r="F18" s="20"/>
    </row>
    <row r="19" spans="2:6" x14ac:dyDescent="0.35">
      <c r="B19" s="20"/>
      <c r="C19" s="20"/>
      <c r="D19" s="20"/>
      <c r="E19" s="20"/>
      <c r="F19" s="20"/>
    </row>
    <row r="20" spans="2:6" x14ac:dyDescent="0.35">
      <c r="B20" s="20"/>
      <c r="C20" s="20"/>
      <c r="D20" s="20"/>
      <c r="E20" s="20"/>
      <c r="F20" s="20"/>
    </row>
    <row r="21" spans="2:6" x14ac:dyDescent="0.35">
      <c r="B21" s="20"/>
      <c r="C21" s="20"/>
      <c r="D21" s="20"/>
      <c r="E21" s="20"/>
      <c r="F21" s="20"/>
    </row>
    <row r="22" spans="2:6" x14ac:dyDescent="0.35">
      <c r="B22" s="20"/>
      <c r="C22" s="20"/>
      <c r="D22" s="20"/>
      <c r="E22" s="20"/>
      <c r="F22" s="20"/>
    </row>
    <row r="23" spans="2:6" x14ac:dyDescent="0.35">
      <c r="B23" s="20"/>
      <c r="C23" s="20"/>
      <c r="D23" s="20"/>
      <c r="E23" s="20"/>
      <c r="F23" s="20"/>
    </row>
    <row r="24" spans="2:6" x14ac:dyDescent="0.35">
      <c r="B24" s="20"/>
      <c r="C24" s="20"/>
      <c r="D24" s="20"/>
      <c r="E24" s="20"/>
      <c r="F24" s="20"/>
    </row>
    <row r="25" spans="2:6" x14ac:dyDescent="0.35">
      <c r="B25" s="20"/>
      <c r="C25" s="20"/>
      <c r="D25" s="20"/>
      <c r="E25" s="20"/>
      <c r="F25" s="20"/>
    </row>
    <row r="26" spans="2:6" x14ac:dyDescent="0.35">
      <c r="B26" s="20"/>
      <c r="C26" s="20"/>
      <c r="D26" s="20"/>
      <c r="E26" s="20"/>
      <c r="F26" s="20"/>
    </row>
    <row r="27" spans="2:6" x14ac:dyDescent="0.35">
      <c r="B27" s="20"/>
      <c r="C27" s="20"/>
      <c r="D27" s="20"/>
      <c r="E27" s="20"/>
      <c r="F27" s="20"/>
    </row>
    <row r="28" spans="2:6" x14ac:dyDescent="0.3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4.5" x14ac:dyDescent="0.35"/>
  <cols>
    <col min="2" max="2" width="11.26953125" customWidth="1"/>
    <col min="3" max="3" width="14.81640625" customWidth="1"/>
    <col min="4" max="4" width="16.7265625" customWidth="1"/>
    <col min="5" max="5" width="14.81640625" customWidth="1"/>
    <col min="6" max="6" width="2.54296875" customWidth="1"/>
    <col min="7" max="7" width="94.1796875" bestFit="1" customWidth="1"/>
  </cols>
  <sheetData>
    <row r="1" spans="2:7" x14ac:dyDescent="0.35">
      <c r="B1" s="365" t="s">
        <v>448</v>
      </c>
      <c r="C1" s="365"/>
      <c r="D1" s="365"/>
      <c r="E1" s="365"/>
      <c r="F1" s="144"/>
      <c r="G1" s="144"/>
    </row>
    <row r="2" spans="2:7" x14ac:dyDescent="0.35">
      <c r="B2" s="333" t="s">
        <v>449</v>
      </c>
      <c r="C2" s="422" t="s">
        <v>450</v>
      </c>
      <c r="D2" s="422"/>
      <c r="E2" s="422"/>
      <c r="F2" s="45"/>
      <c r="G2" s="423" t="s">
        <v>451</v>
      </c>
    </row>
    <row r="3" spans="2:7" s="45" customFormat="1" ht="29" x14ac:dyDescent="0.35">
      <c r="B3" s="333"/>
      <c r="C3" s="145" t="s">
        <v>452</v>
      </c>
      <c r="D3" s="145" t="s">
        <v>453</v>
      </c>
      <c r="E3" s="145" t="s">
        <v>454</v>
      </c>
      <c r="G3" s="423"/>
    </row>
    <row r="4" spans="2:7" x14ac:dyDescent="0.35">
      <c r="B4" s="144" t="s">
        <v>29</v>
      </c>
      <c r="C4" s="146">
        <v>0</v>
      </c>
      <c r="D4" s="146">
        <v>0.12</v>
      </c>
      <c r="E4" s="146">
        <v>0.02</v>
      </c>
      <c r="F4" s="146"/>
      <c r="G4" t="s">
        <v>455</v>
      </c>
    </row>
    <row r="5" spans="2:7" x14ac:dyDescent="0.35">
      <c r="B5" s="144" t="s">
        <v>456</v>
      </c>
      <c r="C5" s="146">
        <v>0</v>
      </c>
      <c r="D5" s="146">
        <v>5.8500000000000003E-2</v>
      </c>
      <c r="E5" s="146">
        <v>0.02</v>
      </c>
      <c r="F5" s="146"/>
      <c r="G5" t="s">
        <v>457</v>
      </c>
    </row>
    <row r="6" spans="2:7" x14ac:dyDescent="0.35">
      <c r="B6" s="144" t="s">
        <v>43</v>
      </c>
      <c r="C6" s="146">
        <v>0</v>
      </c>
      <c r="D6" s="146">
        <v>0</v>
      </c>
      <c r="E6" s="146">
        <v>0</v>
      </c>
      <c r="F6" s="146"/>
      <c r="G6" t="s">
        <v>458</v>
      </c>
    </row>
    <row r="7" spans="2:7" x14ac:dyDescent="0.35">
      <c r="B7" s="144" t="s">
        <v>38</v>
      </c>
      <c r="C7" s="146">
        <v>0</v>
      </c>
      <c r="D7" s="146">
        <v>0.12</v>
      </c>
      <c r="E7" s="146">
        <v>0.02</v>
      </c>
      <c r="F7" s="146"/>
      <c r="G7" t="s">
        <v>459</v>
      </c>
    </row>
    <row r="8" spans="2:7" x14ac:dyDescent="0.35">
      <c r="B8" s="144" t="s">
        <v>35</v>
      </c>
      <c r="C8" s="146">
        <v>0</v>
      </c>
      <c r="D8" s="146">
        <v>0.02</v>
      </c>
      <c r="E8" s="146">
        <v>0.02</v>
      </c>
      <c r="F8" s="146"/>
      <c r="G8" t="s">
        <v>460</v>
      </c>
    </row>
    <row r="9" spans="2:7" x14ac:dyDescent="0.35">
      <c r="B9" s="144" t="s">
        <v>26</v>
      </c>
      <c r="C9" s="146">
        <v>0</v>
      </c>
      <c r="D9" s="146">
        <v>0.12</v>
      </c>
      <c r="E9" s="146">
        <v>0.02</v>
      </c>
      <c r="F9" s="146"/>
      <c r="G9" t="s">
        <v>461</v>
      </c>
    </row>
    <row r="10" spans="2:7" x14ac:dyDescent="0.35">
      <c r="B10" s="144" t="s">
        <v>54</v>
      </c>
      <c r="C10" s="146">
        <v>0</v>
      </c>
      <c r="D10" s="146">
        <v>0.02</v>
      </c>
      <c r="E10" s="146">
        <v>0.02</v>
      </c>
      <c r="F10" s="146"/>
      <c r="G10" t="s">
        <v>462</v>
      </c>
    </row>
    <row r="13" spans="2:7" x14ac:dyDescent="0.35">
      <c r="B13" s="365" t="s">
        <v>463</v>
      </c>
      <c r="C13" s="365"/>
      <c r="D13" s="365"/>
      <c r="E13" s="365"/>
      <c r="F13" s="144"/>
      <c r="G13" s="144"/>
    </row>
    <row r="14" spans="2:7" x14ac:dyDescent="0.35">
      <c r="B14" s="333" t="s">
        <v>449</v>
      </c>
      <c r="C14" s="422" t="s">
        <v>450</v>
      </c>
      <c r="D14" s="422"/>
      <c r="E14" s="422"/>
      <c r="F14" s="45"/>
      <c r="G14" s="423"/>
    </row>
    <row r="15" spans="2:7" ht="29" x14ac:dyDescent="0.35">
      <c r="B15" s="333"/>
      <c r="C15" s="145" t="s">
        <v>464</v>
      </c>
      <c r="D15" s="145" t="s">
        <v>465</v>
      </c>
      <c r="E15" s="145" t="s">
        <v>454</v>
      </c>
      <c r="F15" s="45"/>
      <c r="G15" s="423"/>
    </row>
    <row r="16" spans="2:7" x14ac:dyDescent="0.35">
      <c r="B16" s="144" t="s">
        <v>29</v>
      </c>
      <c r="C16" s="146">
        <v>0</v>
      </c>
      <c r="D16" s="146">
        <v>0.13800000000000001</v>
      </c>
      <c r="E16" s="146">
        <v>0.13800000000000001</v>
      </c>
      <c r="F16" s="146"/>
    </row>
    <row r="17" spans="2:6" x14ac:dyDescent="0.35">
      <c r="B17" s="144" t="s">
        <v>456</v>
      </c>
      <c r="C17" s="146">
        <v>0</v>
      </c>
      <c r="D17" s="146">
        <v>0.13800000000000001</v>
      </c>
      <c r="E17" s="146">
        <v>0.13800000000000001</v>
      </c>
      <c r="F17" s="146"/>
    </row>
    <row r="18" spans="2:6" x14ac:dyDescent="0.35">
      <c r="B18" s="144" t="s">
        <v>43</v>
      </c>
      <c r="C18" s="146">
        <v>0</v>
      </c>
      <c r="D18" s="146">
        <v>0.13800000000000001</v>
      </c>
      <c r="E18" s="146">
        <v>0.13800000000000001</v>
      </c>
      <c r="F18" s="146"/>
    </row>
    <row r="19" spans="2:6" x14ac:dyDescent="0.35">
      <c r="B19" s="144" t="s">
        <v>38</v>
      </c>
      <c r="C19" s="146">
        <v>0</v>
      </c>
      <c r="D19" s="146">
        <v>0</v>
      </c>
      <c r="E19" s="146">
        <v>0.13800000000000001</v>
      </c>
      <c r="F19" s="146"/>
    </row>
    <row r="20" spans="2:6" x14ac:dyDescent="0.35">
      <c r="B20" s="144" t="s">
        <v>35</v>
      </c>
      <c r="C20" s="146">
        <v>0</v>
      </c>
      <c r="D20" s="146">
        <v>0.13800000000000001</v>
      </c>
      <c r="E20" s="146">
        <v>0.13800000000000001</v>
      </c>
      <c r="F20" s="146"/>
    </row>
    <row r="21" spans="2:6" x14ac:dyDescent="0.35">
      <c r="B21" s="144" t="s">
        <v>26</v>
      </c>
      <c r="C21" s="146">
        <v>0</v>
      </c>
      <c r="D21" s="146">
        <v>0</v>
      </c>
      <c r="E21" s="146">
        <v>0.13800000000000001</v>
      </c>
      <c r="F21" s="146"/>
    </row>
    <row r="22" spans="2:6" x14ac:dyDescent="0.3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4.5" x14ac:dyDescent="0.35"/>
  <cols>
    <col min="2" max="2" width="24.26953125" bestFit="1" customWidth="1"/>
    <col min="3" max="3" width="18.1796875" bestFit="1" customWidth="1"/>
    <col min="4" max="4" width="20.7265625" customWidth="1"/>
    <col min="5" max="5" width="18.54296875" customWidth="1"/>
    <col min="6" max="6" width="22.453125" bestFit="1" customWidth="1"/>
    <col min="7" max="7" width="15" style="9" customWidth="1"/>
    <col min="8" max="8" width="13.453125" customWidth="1"/>
    <col min="9" max="9" width="38.453125" bestFit="1" customWidth="1"/>
    <col min="11" max="11" width="19.453125" customWidth="1"/>
    <col min="13" max="13" width="35.81640625" bestFit="1" customWidth="1"/>
  </cols>
  <sheetData>
    <row r="2" spans="2:11" x14ac:dyDescent="0.35">
      <c r="B2" s="11" t="s">
        <v>421</v>
      </c>
      <c r="C2" s="11" t="s">
        <v>387</v>
      </c>
      <c r="D2" s="11" t="s">
        <v>388</v>
      </c>
      <c r="E2" s="11" t="s">
        <v>422</v>
      </c>
      <c r="F2" s="11" t="s">
        <v>423</v>
      </c>
      <c r="H2" s="11" t="s">
        <v>424</v>
      </c>
      <c r="I2" s="131" t="s">
        <v>425</v>
      </c>
    </row>
    <row r="3" spans="2:11" x14ac:dyDescent="0.35">
      <c r="B3" s="9" t="s">
        <v>426</v>
      </c>
      <c r="C3" s="20">
        <v>0</v>
      </c>
      <c r="D3" s="20">
        <v>12500</v>
      </c>
      <c r="E3" s="82">
        <v>0</v>
      </c>
      <c r="F3" s="132">
        <v>1</v>
      </c>
      <c r="G3" s="133"/>
      <c r="I3" s="131" t="s">
        <v>427</v>
      </c>
    </row>
    <row r="4" spans="2:11" x14ac:dyDescent="0.35">
      <c r="B4" s="9" t="s">
        <v>428</v>
      </c>
      <c r="C4" s="20">
        <f>D3+1</f>
        <v>12501</v>
      </c>
      <c r="D4" s="20">
        <v>50000</v>
      </c>
      <c r="E4" s="82">
        <v>20</v>
      </c>
      <c r="F4" s="132">
        <v>0.2</v>
      </c>
      <c r="G4" s="133"/>
      <c r="I4" s="131" t="s">
        <v>429</v>
      </c>
      <c r="K4" s="134"/>
    </row>
    <row r="5" spans="2:11" x14ac:dyDescent="0.35">
      <c r="B5" s="9" t="s">
        <v>430</v>
      </c>
      <c r="C5" s="20">
        <f>D4+1</f>
        <v>50001</v>
      </c>
      <c r="D5" s="20">
        <v>150000</v>
      </c>
      <c r="E5" s="82">
        <v>40</v>
      </c>
      <c r="F5" s="132">
        <v>0.4</v>
      </c>
      <c r="G5" s="133"/>
      <c r="K5" s="134"/>
    </row>
    <row r="6" spans="2:11" x14ac:dyDescent="0.35">
      <c r="B6" s="9" t="s">
        <v>431</v>
      </c>
      <c r="C6" s="20">
        <f>D5+0.01</f>
        <v>150000.01</v>
      </c>
      <c r="D6" s="20">
        <v>999999999999</v>
      </c>
      <c r="E6" s="82">
        <v>45</v>
      </c>
      <c r="F6" s="132">
        <v>0.45</v>
      </c>
      <c r="G6" s="133"/>
    </row>
    <row r="8" spans="2:11" ht="29" x14ac:dyDescent="0.35">
      <c r="H8" s="135" t="s">
        <v>432</v>
      </c>
      <c r="I8" s="45" t="s">
        <v>433</v>
      </c>
    </row>
    <row r="9" spans="2:11" x14ac:dyDescent="0.35">
      <c r="I9" s="45"/>
    </row>
    <row r="10" spans="2:11" x14ac:dyDescent="0.35">
      <c r="B10" s="424" t="s">
        <v>434</v>
      </c>
      <c r="C10" s="425"/>
      <c r="D10" s="425"/>
      <c r="E10" s="425"/>
      <c r="F10" s="425"/>
      <c r="G10" s="425"/>
      <c r="H10" s="425"/>
      <c r="I10" s="425"/>
    </row>
    <row r="11" spans="2:11" x14ac:dyDescent="0.35">
      <c r="B11" s="425"/>
      <c r="C11" s="425"/>
      <c r="D11" s="425"/>
      <c r="E11" s="425"/>
      <c r="F11" s="425"/>
      <c r="G11" s="425"/>
      <c r="H11" s="425"/>
      <c r="I11" s="425"/>
    </row>
    <row r="12" spans="2:11" x14ac:dyDescent="0.35">
      <c r="I12" s="45"/>
    </row>
    <row r="13" spans="2:11" x14ac:dyDescent="0.35">
      <c r="B13" s="11" t="s">
        <v>435</v>
      </c>
      <c r="C13" s="11" t="s">
        <v>436</v>
      </c>
      <c r="D13" s="11" t="s">
        <v>426</v>
      </c>
      <c r="E13" s="11" t="s">
        <v>437</v>
      </c>
      <c r="F13" s="11" t="s">
        <v>438</v>
      </c>
      <c r="G13" s="136" t="s">
        <v>439</v>
      </c>
      <c r="H13" s="11" t="s">
        <v>440</v>
      </c>
      <c r="I13" s="137" t="s">
        <v>441</v>
      </c>
    </row>
    <row r="14" spans="2:11" x14ac:dyDescent="0.35">
      <c r="B14" s="9" t="s">
        <v>442</v>
      </c>
      <c r="C14" s="348">
        <v>100000</v>
      </c>
      <c r="D14" s="9" t="s">
        <v>443</v>
      </c>
      <c r="E14" s="138"/>
      <c r="F14" s="138"/>
      <c r="G14" s="138"/>
      <c r="H14" s="138">
        <v>43801.93</v>
      </c>
      <c r="I14" s="139">
        <f>H14-$H18</f>
        <v>51.925800000004529</v>
      </c>
    </row>
    <row r="15" spans="2:11" x14ac:dyDescent="0.35">
      <c r="B15" s="9" t="s">
        <v>444</v>
      </c>
      <c r="C15" s="348"/>
      <c r="D15" s="9" t="s">
        <v>113</v>
      </c>
      <c r="E15" s="138"/>
      <c r="F15" s="138"/>
      <c r="G15" s="138"/>
      <c r="H15" s="138">
        <v>43750</v>
      </c>
      <c r="I15" s="139">
        <f>H15-$H18</f>
        <v>-4.1999999957624823E-3</v>
      </c>
    </row>
    <row r="16" spans="2:11" x14ac:dyDescent="0.35">
      <c r="B16" s="9" t="s">
        <v>445</v>
      </c>
      <c r="C16" s="348"/>
      <c r="D16" s="9" t="s">
        <v>443</v>
      </c>
      <c r="E16" s="138">
        <v>625</v>
      </c>
      <c r="F16" s="138">
        <v>3750</v>
      </c>
      <c r="G16" s="138">
        <v>39374.660000000003</v>
      </c>
      <c r="H16" s="138">
        <f>SUM(E16:G16)</f>
        <v>43749.66</v>
      </c>
      <c r="I16" s="139">
        <f>H16-$H18</f>
        <v>-0.34419999999227002</v>
      </c>
    </row>
    <row r="17" spans="2:9" x14ac:dyDescent="0.35">
      <c r="B17" s="9" t="s">
        <v>446</v>
      </c>
      <c r="C17" s="348"/>
      <c r="D17" s="9" t="s">
        <v>443</v>
      </c>
      <c r="E17" s="138"/>
      <c r="F17" s="138"/>
      <c r="G17" s="138"/>
      <c r="H17" s="138">
        <v>43750</v>
      </c>
      <c r="I17" s="139">
        <f>H17-$H18</f>
        <v>-4.1999999957624823E-3</v>
      </c>
    </row>
    <row r="18" spans="2:9" x14ac:dyDescent="0.35">
      <c r="B18" s="9" t="s">
        <v>447</v>
      </c>
      <c r="C18" s="348"/>
      <c r="D18" s="9">
        <v>0</v>
      </c>
      <c r="E18" s="138">
        <v>625</v>
      </c>
      <c r="F18" s="138">
        <v>3749.9666999999999</v>
      </c>
      <c r="G18" s="138">
        <v>39375.037499999999</v>
      </c>
      <c r="H18" s="138">
        <f>SUM(E18:G18)</f>
        <v>43750.004199999996</v>
      </c>
      <c r="I18" s="139">
        <f>H18-$H$18</f>
        <v>0</v>
      </c>
    </row>
    <row r="19" spans="2:9" x14ac:dyDescent="0.35">
      <c r="B19" s="11"/>
      <c r="C19" s="11"/>
      <c r="D19" s="11"/>
      <c r="E19" s="11"/>
      <c r="F19" s="11"/>
      <c r="G19" s="136"/>
      <c r="H19" s="11"/>
      <c r="I19" s="137"/>
    </row>
    <row r="20" spans="2:9" x14ac:dyDescent="0.35">
      <c r="B20" s="9" t="s">
        <v>442</v>
      </c>
      <c r="C20" s="348">
        <v>50000</v>
      </c>
      <c r="D20" s="9" t="s">
        <v>443</v>
      </c>
      <c r="E20" s="11"/>
      <c r="F20" s="11"/>
      <c r="G20" s="136"/>
      <c r="H20" s="138">
        <v>21301.93</v>
      </c>
      <c r="I20" s="139">
        <f>H20-$H24</f>
        <v>51.892500000001746</v>
      </c>
    </row>
    <row r="21" spans="2:9" x14ac:dyDescent="0.35">
      <c r="B21" s="9" t="s">
        <v>444</v>
      </c>
      <c r="C21" s="348"/>
      <c r="D21" s="9" t="s">
        <v>113</v>
      </c>
      <c r="E21" s="11"/>
      <c r="F21" s="11"/>
      <c r="G21" s="136"/>
      <c r="H21" s="138">
        <v>22580.55</v>
      </c>
      <c r="I21" s="139">
        <f>H21-$H24</f>
        <v>1330.5125000000007</v>
      </c>
    </row>
    <row r="22" spans="2:9" x14ac:dyDescent="0.35">
      <c r="B22" s="9" t="s">
        <v>445</v>
      </c>
      <c r="C22" s="348"/>
      <c r="D22" s="9" t="s">
        <v>443</v>
      </c>
      <c r="E22" s="9">
        <v>625</v>
      </c>
      <c r="F22" s="9">
        <v>3750</v>
      </c>
      <c r="G22" s="138">
        <v>16874.66</v>
      </c>
      <c r="H22" s="138">
        <f>SUM(E22:G22)</f>
        <v>21249.66</v>
      </c>
      <c r="I22" s="139">
        <f>H22-$H24</f>
        <v>-0.37749999999869033</v>
      </c>
    </row>
    <row r="23" spans="2:9" x14ac:dyDescent="0.35">
      <c r="B23" s="9" t="s">
        <v>446</v>
      </c>
      <c r="C23" s="348"/>
      <c r="D23" s="9" t="s">
        <v>443</v>
      </c>
      <c r="E23" s="9"/>
      <c r="F23" s="9"/>
      <c r="G23" s="138"/>
      <c r="H23" s="138">
        <v>21250</v>
      </c>
      <c r="I23" s="139">
        <f>H23-$H24</f>
        <v>-3.7499999998544808E-2</v>
      </c>
    </row>
    <row r="24" spans="2:9" x14ac:dyDescent="0.35">
      <c r="B24" s="9" t="s">
        <v>447</v>
      </c>
      <c r="C24" s="348"/>
      <c r="D24" s="9">
        <v>0</v>
      </c>
      <c r="E24" s="9">
        <v>625</v>
      </c>
      <c r="F24" s="9">
        <v>3750</v>
      </c>
      <c r="G24" s="9">
        <v>16875.037499999999</v>
      </c>
      <c r="H24" s="138">
        <f>SUM(E24:G24)</f>
        <v>21250.037499999999</v>
      </c>
      <c r="I24" s="139">
        <f>H24-$H$24</f>
        <v>0</v>
      </c>
    </row>
    <row r="25" spans="2:9" x14ac:dyDescent="0.35">
      <c r="B25" s="11"/>
      <c r="C25" s="11"/>
      <c r="D25" s="11"/>
      <c r="E25" s="11"/>
      <c r="F25" s="11"/>
      <c r="G25" s="136"/>
      <c r="H25" s="138"/>
      <c r="I25" s="140"/>
    </row>
    <row r="26" spans="2:9" x14ac:dyDescent="0.35">
      <c r="B26" s="9" t="s">
        <v>442</v>
      </c>
      <c r="C26" s="348">
        <v>20000</v>
      </c>
      <c r="D26" s="9" t="s">
        <v>443</v>
      </c>
      <c r="E26" s="9"/>
      <c r="F26" s="9"/>
      <c r="H26" s="138">
        <v>7801.93</v>
      </c>
      <c r="I26" s="139">
        <f>H26-$H$30</f>
        <v>51.925800000000891</v>
      </c>
    </row>
    <row r="27" spans="2:9" x14ac:dyDescent="0.35">
      <c r="B27" s="9" t="s">
        <v>444</v>
      </c>
      <c r="C27" s="348"/>
      <c r="D27" s="9" t="s">
        <v>113</v>
      </c>
      <c r="E27" s="9"/>
      <c r="F27" s="9"/>
      <c r="H27" s="138">
        <v>7750</v>
      </c>
      <c r="I27" s="139">
        <f>H27-$H$30</f>
        <v>-4.1999999994004611E-3</v>
      </c>
    </row>
    <row r="28" spans="2:9" x14ac:dyDescent="0.35">
      <c r="B28" s="9" t="s">
        <v>445</v>
      </c>
      <c r="C28" s="348"/>
      <c r="D28" s="9" t="s">
        <v>443</v>
      </c>
      <c r="E28" s="9">
        <v>625</v>
      </c>
      <c r="F28" s="9">
        <v>3750</v>
      </c>
      <c r="G28" s="138">
        <v>3374.66</v>
      </c>
      <c r="H28" s="138">
        <f>SUM(E28:G28)</f>
        <v>7749.66</v>
      </c>
      <c r="I28" s="139">
        <f>H28-$H$30</f>
        <v>-0.34419999999954598</v>
      </c>
    </row>
    <row r="29" spans="2:9" x14ac:dyDescent="0.35">
      <c r="B29" s="9" t="s">
        <v>446</v>
      </c>
      <c r="C29" s="348"/>
      <c r="D29" s="9"/>
      <c r="E29" s="9"/>
      <c r="F29" s="9"/>
      <c r="G29" s="138"/>
      <c r="H29" s="138">
        <v>7750</v>
      </c>
      <c r="I29" s="139">
        <f>H29-$H$30</f>
        <v>-4.1999999994004611E-3</v>
      </c>
    </row>
    <row r="30" spans="2:9" x14ac:dyDescent="0.35">
      <c r="B30" s="9" t="s">
        <v>447</v>
      </c>
      <c r="C30" s="348"/>
      <c r="D30" s="9">
        <v>0</v>
      </c>
      <c r="E30" s="9">
        <v>625</v>
      </c>
      <c r="F30" s="138">
        <v>3749.9666999999999</v>
      </c>
      <c r="G30" s="9">
        <v>3375.0374999999999</v>
      </c>
      <c r="H30" s="138">
        <f>SUM(D30:G30)</f>
        <v>7750.0041999999994</v>
      </c>
      <c r="I30" s="139">
        <f>H30-$H$30</f>
        <v>0</v>
      </c>
    </row>
    <row r="31" spans="2:9" x14ac:dyDescent="0.35">
      <c r="B31" s="9"/>
      <c r="C31" s="9"/>
      <c r="D31" s="9"/>
      <c r="E31" s="9"/>
      <c r="F31" s="9"/>
      <c r="H31" s="138"/>
      <c r="I31" s="139"/>
    </row>
    <row r="32" spans="2:9" x14ac:dyDescent="0.35">
      <c r="B32" s="9" t="s">
        <v>442</v>
      </c>
      <c r="C32" s="348">
        <v>20000</v>
      </c>
      <c r="D32" s="9" t="s">
        <v>34</v>
      </c>
      <c r="E32" s="9"/>
      <c r="F32" s="9"/>
      <c r="H32" s="138">
        <v>7333.18</v>
      </c>
      <c r="I32" s="139">
        <f>H32-$H$36</f>
        <v>52.264800000000832</v>
      </c>
    </row>
    <row r="33" spans="2:9" x14ac:dyDescent="0.35">
      <c r="B33" s="9" t="s">
        <v>444</v>
      </c>
      <c r="C33" s="348"/>
      <c r="D33" s="9" t="s">
        <v>113</v>
      </c>
      <c r="E33" s="9"/>
      <c r="F33" s="9"/>
      <c r="H33" s="138">
        <v>7750</v>
      </c>
      <c r="I33" s="139">
        <f>H33-$H$36</f>
        <v>469.08480000000054</v>
      </c>
    </row>
    <row r="34" spans="2:9" x14ac:dyDescent="0.35">
      <c r="B34" s="9" t="s">
        <v>445</v>
      </c>
      <c r="C34" s="348"/>
      <c r="D34" s="9" t="s">
        <v>34</v>
      </c>
      <c r="E34" s="9">
        <v>625</v>
      </c>
      <c r="F34" s="9">
        <v>3750</v>
      </c>
      <c r="G34" s="138">
        <v>2905.91</v>
      </c>
      <c r="H34" s="138">
        <f>SUM(E34:G34)</f>
        <v>7280.91</v>
      </c>
      <c r="I34" s="139">
        <f>H34-$H$36</f>
        <v>-5.1999999996041879E-3</v>
      </c>
    </row>
    <row r="35" spans="2:9" x14ac:dyDescent="0.35">
      <c r="B35" s="9" t="s">
        <v>446</v>
      </c>
      <c r="C35" s="348"/>
      <c r="D35" s="9" t="s">
        <v>34</v>
      </c>
      <c r="E35" s="9"/>
      <c r="F35" s="9"/>
      <c r="G35" s="138"/>
      <c r="H35" s="138">
        <v>7750</v>
      </c>
      <c r="I35" s="139">
        <f>H35-$H$36</f>
        <v>469.08480000000054</v>
      </c>
    </row>
    <row r="36" spans="2:9" x14ac:dyDescent="0.35">
      <c r="B36" s="9" t="s">
        <v>447</v>
      </c>
      <c r="C36" s="348"/>
      <c r="D36" s="9" t="s">
        <v>34</v>
      </c>
      <c r="E36" s="9">
        <v>625</v>
      </c>
      <c r="F36" s="138">
        <v>3749.9666999999999</v>
      </c>
      <c r="G36" s="9">
        <v>2905.9485</v>
      </c>
      <c r="H36" s="138">
        <f>SUM(E36:G36)</f>
        <v>7280.9151999999995</v>
      </c>
      <c r="I36" s="139">
        <f>H36-$H$36</f>
        <v>0</v>
      </c>
    </row>
    <row r="37" spans="2:9" x14ac:dyDescent="0.35">
      <c r="B37" s="9"/>
      <c r="C37" s="141"/>
      <c r="D37" s="9"/>
      <c r="E37" s="9"/>
      <c r="F37" s="9"/>
      <c r="H37" s="138"/>
      <c r="I37" s="139"/>
    </row>
    <row r="38" spans="2:9" x14ac:dyDescent="0.35">
      <c r="B38" s="9" t="s">
        <v>442</v>
      </c>
      <c r="C38" s="348">
        <v>12501</v>
      </c>
      <c r="D38" s="9" t="s">
        <v>34</v>
      </c>
      <c r="E38" s="9"/>
      <c r="F38" s="9"/>
      <c r="H38" s="138">
        <v>3958.63</v>
      </c>
      <c r="I38" s="139">
        <f>H38-$H$42</f>
        <v>0.19800000000032014</v>
      </c>
    </row>
    <row r="39" spans="2:9" x14ac:dyDescent="0.35">
      <c r="B39" s="9" t="s">
        <v>444</v>
      </c>
      <c r="C39" s="348"/>
      <c r="D39" s="9" t="s">
        <v>113</v>
      </c>
      <c r="E39" s="9"/>
      <c r="F39" s="9"/>
      <c r="H39" s="138">
        <v>4956.0200000000004</v>
      </c>
      <c r="I39" s="139">
        <f>H39-$H$42</f>
        <v>997.58800000000065</v>
      </c>
    </row>
    <row r="40" spans="2:9" x14ac:dyDescent="0.35">
      <c r="B40" s="9" t="s">
        <v>445</v>
      </c>
      <c r="C40" s="348"/>
      <c r="D40" s="9" t="s">
        <v>34</v>
      </c>
      <c r="E40" s="9">
        <v>625</v>
      </c>
      <c r="F40" s="9">
        <v>3333.43</v>
      </c>
      <c r="G40" s="9">
        <v>0</v>
      </c>
      <c r="H40" s="138">
        <f>SUM(E40:G40)</f>
        <v>3958.43</v>
      </c>
      <c r="I40" s="139">
        <f>H40-$H$42</f>
        <v>-1.9999999999527063E-3</v>
      </c>
    </row>
    <row r="41" spans="2:9" x14ac:dyDescent="0.35">
      <c r="B41" s="9" t="s">
        <v>446</v>
      </c>
      <c r="C41" s="348"/>
      <c r="D41" s="9" t="s">
        <v>34</v>
      </c>
      <c r="E41" s="9"/>
      <c r="F41" s="9"/>
      <c r="H41" s="138">
        <v>4375</v>
      </c>
      <c r="I41" s="139">
        <f>H41-$H$42</f>
        <v>416.56800000000021</v>
      </c>
    </row>
    <row r="42" spans="2:9" x14ac:dyDescent="0.35">
      <c r="B42" s="9" t="s">
        <v>447</v>
      </c>
      <c r="C42" s="348"/>
      <c r="D42" s="9" t="s">
        <v>34</v>
      </c>
      <c r="E42" s="9">
        <v>625</v>
      </c>
      <c r="F42" s="9">
        <v>3333.4319999999998</v>
      </c>
      <c r="G42" s="9">
        <v>0</v>
      </c>
      <c r="H42" s="138">
        <f>SUM(E42:G42)</f>
        <v>3958.4319999999998</v>
      </c>
      <c r="I42" s="139">
        <f>H42-$H$42</f>
        <v>0</v>
      </c>
    </row>
    <row r="43" spans="2:9" x14ac:dyDescent="0.35">
      <c r="B43" s="9"/>
      <c r="C43" s="9"/>
      <c r="D43" s="9"/>
      <c r="E43" s="9"/>
      <c r="F43" s="9"/>
      <c r="H43" s="138"/>
      <c r="I43" s="139"/>
    </row>
    <row r="44" spans="2:9" x14ac:dyDescent="0.35">
      <c r="B44" s="9" t="s">
        <v>442</v>
      </c>
      <c r="C44" s="348">
        <v>5000</v>
      </c>
      <c r="D44" s="9" t="s">
        <v>34</v>
      </c>
      <c r="E44" s="9"/>
      <c r="F44" s="9"/>
      <c r="H44" s="138">
        <v>958.18</v>
      </c>
      <c r="I44" s="139">
        <f>H44-$H$48</f>
        <v>0.14800000000002456</v>
      </c>
    </row>
    <row r="45" spans="2:9" x14ac:dyDescent="0.35">
      <c r="B45" s="9" t="s">
        <v>444</v>
      </c>
      <c r="C45" s="348"/>
      <c r="D45" s="9" t="s">
        <v>113</v>
      </c>
      <c r="E45" s="9"/>
      <c r="F45" s="9"/>
      <c r="H45" s="138">
        <v>958.33</v>
      </c>
      <c r="I45" s="139">
        <f>H45-$H$48</f>
        <v>0.29800000000011551</v>
      </c>
    </row>
    <row r="46" spans="2:9" x14ac:dyDescent="0.35">
      <c r="B46" s="9" t="s">
        <v>445</v>
      </c>
      <c r="C46" s="348"/>
      <c r="D46" s="9" t="s">
        <v>34</v>
      </c>
      <c r="E46" s="9">
        <v>625</v>
      </c>
      <c r="F46" s="9">
        <v>333</v>
      </c>
      <c r="G46" s="9">
        <v>0</v>
      </c>
      <c r="H46" s="138">
        <f>SUM(E46:G46)</f>
        <v>958</v>
      </c>
      <c r="I46" s="139">
        <f>H46-$H$48</f>
        <v>-3.1999999999925421E-2</v>
      </c>
    </row>
    <row r="47" spans="2:9" x14ac:dyDescent="0.35">
      <c r="B47" s="9" t="s">
        <v>446</v>
      </c>
      <c r="C47" s="348"/>
      <c r="D47" s="9" t="s">
        <v>34</v>
      </c>
      <c r="E47" s="9"/>
      <c r="F47" s="9"/>
      <c r="H47" s="138">
        <v>958</v>
      </c>
      <c r="I47" s="139">
        <f>H47-$H$48</f>
        <v>-3.1999999999925421E-2</v>
      </c>
    </row>
    <row r="48" spans="2:9" x14ac:dyDescent="0.35">
      <c r="B48" s="9" t="s">
        <v>447</v>
      </c>
      <c r="C48" s="348"/>
      <c r="D48" s="9" t="s">
        <v>34</v>
      </c>
      <c r="E48" s="9">
        <v>625</v>
      </c>
      <c r="F48" s="9">
        <v>333.03199999999998</v>
      </c>
      <c r="G48" s="9">
        <v>0</v>
      </c>
      <c r="H48" s="138">
        <f>SUM(E48:G48)</f>
        <v>958.03199999999993</v>
      </c>
      <c r="I48" s="139">
        <f>H48-$H$48</f>
        <v>0</v>
      </c>
    </row>
    <row r="49" spans="2:9" x14ac:dyDescent="0.35">
      <c r="B49" s="9"/>
      <c r="C49" s="9"/>
      <c r="D49" s="9"/>
      <c r="E49" s="9"/>
      <c r="F49" s="9"/>
      <c r="H49" s="138"/>
      <c r="I49" s="139"/>
    </row>
    <row r="50" spans="2:9" x14ac:dyDescent="0.35">
      <c r="B50" s="9" t="s">
        <v>442</v>
      </c>
      <c r="C50" s="348">
        <v>8333</v>
      </c>
      <c r="D50" s="9" t="s">
        <v>34</v>
      </c>
      <c r="E50" s="9"/>
      <c r="F50" s="9"/>
      <c r="H50" s="138">
        <v>2291.38</v>
      </c>
      <c r="I50" s="139">
        <f>H50-H54</f>
        <v>0.14800000000013824</v>
      </c>
    </row>
    <row r="51" spans="2:9" x14ac:dyDescent="0.35">
      <c r="B51" s="9" t="s">
        <v>444</v>
      </c>
      <c r="C51" s="348"/>
      <c r="D51" s="9" t="s">
        <v>113</v>
      </c>
      <c r="E51" s="9"/>
      <c r="F51" s="9"/>
      <c r="H51" s="138">
        <v>2788.74</v>
      </c>
      <c r="I51" s="139">
        <f>H51-H54</f>
        <v>497.50799999999981</v>
      </c>
    </row>
    <row r="52" spans="2:9" x14ac:dyDescent="0.35">
      <c r="B52" s="9" t="s">
        <v>445</v>
      </c>
      <c r="C52" s="348"/>
      <c r="D52" s="9" t="s">
        <v>34</v>
      </c>
      <c r="E52" s="9">
        <v>625</v>
      </c>
      <c r="F52" s="138">
        <v>1666.23</v>
      </c>
      <c r="G52" s="9">
        <v>0</v>
      </c>
      <c r="H52" s="138">
        <f>SUM(E52:G52)</f>
        <v>2291.23</v>
      </c>
      <c r="I52" s="139">
        <f>H52-H54</f>
        <v>-1.9999999999527063E-3</v>
      </c>
    </row>
    <row r="53" spans="2:9" x14ac:dyDescent="0.35">
      <c r="B53" s="9" t="s">
        <v>446</v>
      </c>
      <c r="C53" s="348"/>
      <c r="D53" s="9" t="s">
        <v>34</v>
      </c>
      <c r="E53" s="9"/>
      <c r="F53" s="138"/>
      <c r="H53" s="138">
        <v>2291</v>
      </c>
      <c r="I53" s="139">
        <f>H53-H54</f>
        <v>-0.2319999999999709</v>
      </c>
    </row>
    <row r="54" spans="2:9" x14ac:dyDescent="0.35">
      <c r="B54" s="9" t="s">
        <v>447</v>
      </c>
      <c r="C54" s="348"/>
      <c r="D54" s="9" t="s">
        <v>34</v>
      </c>
      <c r="E54" s="9">
        <v>625</v>
      </c>
      <c r="F54" s="9">
        <v>1666.232</v>
      </c>
      <c r="G54" s="9">
        <v>0</v>
      </c>
      <c r="H54" s="138">
        <f>SUM(E54:G54)</f>
        <v>2291.232</v>
      </c>
      <c r="I54" s="139">
        <f>H54-H54</f>
        <v>0</v>
      </c>
    </row>
    <row r="55" spans="2:9" x14ac:dyDescent="0.35">
      <c r="B55" s="9"/>
      <c r="C55" s="9"/>
      <c r="D55" s="9"/>
      <c r="E55" s="9"/>
      <c r="F55" s="9"/>
      <c r="H55" s="138"/>
      <c r="I55" s="142"/>
    </row>
    <row r="56" spans="2:9" x14ac:dyDescent="0.35">
      <c r="B56" s="9" t="s">
        <v>442</v>
      </c>
      <c r="C56" s="348">
        <v>2000</v>
      </c>
      <c r="D56" s="9" t="s">
        <v>34</v>
      </c>
      <c r="E56" s="9"/>
      <c r="F56" s="9"/>
      <c r="H56" s="138">
        <v>191.52</v>
      </c>
      <c r="I56" s="139">
        <f>H56-H60</f>
        <v>4.0000000000190994E-3</v>
      </c>
    </row>
    <row r="57" spans="2:9" x14ac:dyDescent="0.35">
      <c r="B57" s="9" t="s">
        <v>444</v>
      </c>
      <c r="C57" s="348"/>
      <c r="D57" s="9" t="s">
        <v>113</v>
      </c>
      <c r="E57" s="9"/>
      <c r="F57" s="9"/>
      <c r="H57" s="138">
        <v>191.67</v>
      </c>
      <c r="I57" s="139">
        <f>H57-H60</f>
        <v>0.15399999999999636</v>
      </c>
    </row>
    <row r="58" spans="2:9" x14ac:dyDescent="0.35">
      <c r="B58" s="9" t="s">
        <v>445</v>
      </c>
      <c r="C58" s="348"/>
      <c r="D58" s="9" t="s">
        <v>34</v>
      </c>
      <c r="E58" s="9">
        <v>191.52</v>
      </c>
      <c r="F58" s="9">
        <v>0</v>
      </c>
      <c r="G58" s="9">
        <v>0</v>
      </c>
      <c r="H58" s="138">
        <f>SUM(E58:G58)</f>
        <v>191.52</v>
      </c>
      <c r="I58" s="139">
        <f>H58-H60</f>
        <v>4.0000000000190994E-3</v>
      </c>
    </row>
    <row r="59" spans="2:9" x14ac:dyDescent="0.35">
      <c r="B59" s="9" t="s">
        <v>446</v>
      </c>
      <c r="C59" s="348"/>
      <c r="D59" s="9" t="s">
        <v>34</v>
      </c>
      <c r="E59" s="9"/>
      <c r="F59" s="9"/>
      <c r="H59" s="138">
        <v>191</v>
      </c>
      <c r="I59" s="139">
        <f>H59-H60</f>
        <v>-0.51599999999999113</v>
      </c>
    </row>
    <row r="60" spans="2:9" x14ac:dyDescent="0.35">
      <c r="B60" s="9" t="s">
        <v>447</v>
      </c>
      <c r="C60" s="348"/>
      <c r="D60" s="9" t="s">
        <v>34</v>
      </c>
      <c r="E60" s="9">
        <v>191.51599999999999</v>
      </c>
      <c r="F60" s="9">
        <v>0</v>
      </c>
      <c r="G60" s="9">
        <v>0</v>
      </c>
      <c r="H60" s="138">
        <f>SUM(E60:G60)</f>
        <v>191.51599999999999</v>
      </c>
      <c r="I60" s="139">
        <f>H60-H60</f>
        <v>0</v>
      </c>
    </row>
    <row r="61" spans="2:9" x14ac:dyDescent="0.3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2021-04-06T05:10:04Z</dcterms:modified>
</cp:coreProperties>
</file>