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ansickle.tyler\Documents\"/>
    </mc:Choice>
  </mc:AlternateContent>
  <xr:revisionPtr revIDLastSave="0" documentId="8_{75E0941A-AF27-48BB-84CC-B2121FAF53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1" i="1" l="1"/>
  <c r="C111" i="1"/>
  <c r="B111" i="1"/>
  <c r="E108" i="1"/>
  <c r="E101" i="1" l="1"/>
  <c r="B112" i="1"/>
  <c r="E34" i="1"/>
  <c r="E110" i="1" s="1"/>
  <c r="F75" i="1" s="1"/>
  <c r="E75" i="1"/>
  <c r="F34" i="1" l="1"/>
  <c r="F101" i="1"/>
  <c r="F108" i="1"/>
  <c r="B113" i="1" l="1"/>
  <c r="B116" i="1" l="1"/>
  <c r="E116" i="1" s="1"/>
  <c r="B115" i="1"/>
  <c r="E115" i="1" s="1"/>
  <c r="E113" i="1"/>
</calcChain>
</file>

<file path=xl/sharedStrings.xml><?xml version="1.0" encoding="utf-8"?>
<sst xmlns="http://schemas.openxmlformats.org/spreadsheetml/2006/main" count="128" uniqueCount="107">
  <si>
    <t>Project Plan</t>
  </si>
  <si>
    <t>Tasks are on an invidual basis, not grouped</t>
  </si>
  <si>
    <t>Task list is complete and includes all 3 phase tasks</t>
  </si>
  <si>
    <t>Task concurrency is present</t>
  </si>
  <si>
    <t>Durations are realistic</t>
  </si>
  <si>
    <t>End dates align with due dates</t>
  </si>
  <si>
    <t>Resources are assigned</t>
  </si>
  <si>
    <t>Not Present</t>
  </si>
  <si>
    <t>Somewhat Present</t>
  </si>
  <si>
    <t>Present</t>
  </si>
  <si>
    <t>Tasks are organized into phases</t>
  </si>
  <si>
    <t>System Requirements</t>
  </si>
  <si>
    <t>Identifies content of document</t>
  </si>
  <si>
    <t>Problem/Opportunity and Business Benefits are relevant</t>
  </si>
  <si>
    <t xml:space="preserve">System Capabilities are described </t>
  </si>
  <si>
    <t>5-7 capabilities are included</t>
  </si>
  <si>
    <t>Team member roles and responsibilities are described</t>
  </si>
  <si>
    <t>Team leader is identified</t>
  </si>
  <si>
    <t>Communication mechanisms are described</t>
  </si>
  <si>
    <t>File sharing mechanisms are described</t>
  </si>
  <si>
    <t xml:space="preserve">Team Members: </t>
  </si>
  <si>
    <t>System is shown in one box</t>
  </si>
  <si>
    <t>Entities are shown connected to system</t>
  </si>
  <si>
    <t>No direct communication between entities is shown</t>
  </si>
  <si>
    <t>Connections are directed arrows, in and out of system</t>
  </si>
  <si>
    <t>Arrow labels are data items</t>
  </si>
  <si>
    <t xml:space="preserve">All functionality is represented </t>
  </si>
  <si>
    <t>Understanding of textual requirement demonstrated</t>
  </si>
  <si>
    <t>Input requirements identified</t>
  </si>
  <si>
    <t>Output requirements identified</t>
  </si>
  <si>
    <t xml:space="preserve">Security requirements identified </t>
  </si>
  <si>
    <t>Performance requirements identified</t>
  </si>
  <si>
    <t>All functionality addressed</t>
  </si>
  <si>
    <t>Appropriate choice of class names</t>
  </si>
  <si>
    <t>Attributes identified and appropriate</t>
  </si>
  <si>
    <t>Class relationships shown correctly</t>
  </si>
  <si>
    <t>CRUD analysis applied</t>
  </si>
  <si>
    <t>Methods  identified and appropriate</t>
  </si>
  <si>
    <t>Correct application of modeling language (appropriate stencils chosen)</t>
  </si>
  <si>
    <t>Message names are appropriate</t>
  </si>
  <si>
    <t>System responses are represented as data</t>
  </si>
  <si>
    <t>Messages correspond with methods from Class Diagram</t>
  </si>
  <si>
    <t xml:space="preserve">One SSD per use case </t>
  </si>
  <si>
    <t>Actor and system is named</t>
  </si>
  <si>
    <t>Use cases are in action form (verb-object)</t>
  </si>
  <si>
    <t>Relationships are properly identified</t>
  </si>
  <si>
    <t>One description per use case</t>
  </si>
  <si>
    <t>Main scenario includes user interactions and system responses</t>
  </si>
  <si>
    <t>Exceptions identify main scenario step and response to exception</t>
  </si>
  <si>
    <t>Preconditions are steps prior to main scenario steps</t>
  </si>
  <si>
    <t>Postconditions are the results after the main scenario is complete</t>
  </si>
  <si>
    <t>Trigger kicks off main scenario steps</t>
  </si>
  <si>
    <t>System Design</t>
  </si>
  <si>
    <t>Attribute data types, intial values and multiplicity specified</t>
  </si>
  <si>
    <t>Method parameters, parameter data types, return types specified</t>
  </si>
  <si>
    <t>Pseudocode included for each method</t>
  </si>
  <si>
    <t>Use of pseudocode is appropriate</t>
  </si>
  <si>
    <t>System broken into Interface, Control and Entity classes</t>
  </si>
  <si>
    <t>Messages include parameters</t>
  </si>
  <si>
    <t>One per use case</t>
  </si>
  <si>
    <t>Messages link to class diagram</t>
  </si>
  <si>
    <t>One per class</t>
  </si>
  <si>
    <t>States are appropriate</t>
  </si>
  <si>
    <t>Transitions are labeled with messages from class diagrams</t>
  </si>
  <si>
    <t>Pseudo states are represented</t>
  </si>
  <si>
    <t>Total Deductions</t>
  </si>
  <si>
    <t>Total Score</t>
  </si>
  <si>
    <t xml:space="preserve">Team: </t>
  </si>
  <si>
    <t>Predecessors appropriate</t>
  </si>
  <si>
    <t>All functionality included</t>
  </si>
  <si>
    <t>Interactions are use case based</t>
  </si>
  <si>
    <t>Algorithms described in detail</t>
  </si>
  <si>
    <t>Return messages data</t>
  </si>
  <si>
    <t>Mostly Present</t>
  </si>
  <si>
    <t>Grade:</t>
  </si>
  <si>
    <t>Tasks list from course activities only (not hypothetical)</t>
  </si>
  <si>
    <t>Review comments incorporated</t>
  </si>
  <si>
    <t>Parameters included in messages</t>
  </si>
  <si>
    <t>Consistency across models</t>
  </si>
  <si>
    <t>Project documentation stored on GitHub</t>
  </si>
  <si>
    <t>Total Possible (Design):</t>
  </si>
  <si>
    <t>Total Possible (Project Plan):</t>
  </si>
  <si>
    <t>Total Possible (Requirements):</t>
  </si>
  <si>
    <t>Version Control used on Github</t>
  </si>
  <si>
    <t>Slack used regularly for communication</t>
  </si>
  <si>
    <t>Readme provided on Github</t>
  </si>
  <si>
    <t>Total Possible (Project Management):</t>
  </si>
  <si>
    <t>Bonus for Team Leader (if score &gt; 80%)</t>
  </si>
  <si>
    <t>Total Possible (Team Project):</t>
  </si>
  <si>
    <t>Deduction for lack of equal participation</t>
  </si>
  <si>
    <t>Consistency across documents</t>
  </si>
  <si>
    <t>Trello used for Sprints</t>
  </si>
  <si>
    <t>Introduction - (TV)</t>
  </si>
  <si>
    <t>System Scope - (TV)</t>
  </si>
  <si>
    <t>System Context Diagram - (SL)</t>
  </si>
  <si>
    <t>Project Schedule - (TV)</t>
  </si>
  <si>
    <t>Staffing &amp; Tracking &amp; Control - (TV)</t>
  </si>
  <si>
    <t>Update of Document - (TV)</t>
  </si>
  <si>
    <t>Introduction - (SL)</t>
  </si>
  <si>
    <t>Description Model - (SL)</t>
  </si>
  <si>
    <t>Class Diagram - (MN)</t>
  </si>
  <si>
    <t>Use Case Diagram - (MN)</t>
  </si>
  <si>
    <t>Use Case Descriptions - (MN)</t>
  </si>
  <si>
    <t>System Sequence Chart - (TV)</t>
  </si>
  <si>
    <t>First Cut Sequence Diagrams - (TV)</t>
  </si>
  <si>
    <t>Statecharts - (SL?)</t>
  </si>
  <si>
    <t>Project Management - (TV)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</si>
</sst>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workbookViewId="0">
      <selection activeCell="F115" sqref="F115"/>
    </sheetView>
  </sheetViews>
  <sheetFormatPr defaultRowHeight="15" x14ac:dyDescent="0.25"/>
  <cols>
    <col min="1" max="1" width="46" bestFit="1" customWidth="1"/>
    <col min="2" max="2" width="11.5703125" bestFit="1" customWidth="1"/>
    <col min="3" max="4" width="14" customWidth="1"/>
  </cols>
  <sheetData>
    <row r="1" spans="1:5" ht="30" x14ac:dyDescent="0.25">
      <c r="A1" t="s">
        <v>67</v>
      </c>
      <c r="B1" s="2" t="s">
        <v>20</v>
      </c>
    </row>
    <row r="2" spans="1:5" ht="29.25" customHeight="1" x14ac:dyDescent="0.25">
      <c r="A2" s="3" t="s">
        <v>0</v>
      </c>
      <c r="B2" s="6" t="s">
        <v>7</v>
      </c>
      <c r="C2" s="7" t="s">
        <v>8</v>
      </c>
      <c r="D2" s="7" t="s">
        <v>73</v>
      </c>
      <c r="E2" s="6" t="s">
        <v>9</v>
      </c>
    </row>
    <row r="3" spans="1:5" x14ac:dyDescent="0.25">
      <c r="A3" s="1" t="s">
        <v>92</v>
      </c>
    </row>
    <row r="4" spans="1:5" x14ac:dyDescent="0.25">
      <c r="A4" t="s">
        <v>12</v>
      </c>
    </row>
    <row r="5" spans="1:5" x14ac:dyDescent="0.25">
      <c r="A5" s="1" t="s">
        <v>93</v>
      </c>
    </row>
    <row r="6" spans="1:5" x14ac:dyDescent="0.25">
      <c r="A6" t="s">
        <v>13</v>
      </c>
    </row>
    <row r="7" spans="1:5" x14ac:dyDescent="0.25">
      <c r="A7" t="s">
        <v>14</v>
      </c>
    </row>
    <row r="8" spans="1:5" x14ac:dyDescent="0.25">
      <c r="A8" t="s">
        <v>15</v>
      </c>
    </row>
    <row r="9" spans="1:5" x14ac:dyDescent="0.25">
      <c r="A9" s="1" t="s">
        <v>94</v>
      </c>
    </row>
    <row r="10" spans="1:5" x14ac:dyDescent="0.25">
      <c r="A10" t="s">
        <v>21</v>
      </c>
    </row>
    <row r="11" spans="1:5" x14ac:dyDescent="0.25">
      <c r="A11" t="s">
        <v>22</v>
      </c>
    </row>
    <row r="12" spans="1:5" x14ac:dyDescent="0.25">
      <c r="A12" t="s">
        <v>23</v>
      </c>
    </row>
    <row r="13" spans="1:5" x14ac:dyDescent="0.25">
      <c r="A13" t="s">
        <v>24</v>
      </c>
    </row>
    <row r="14" spans="1:5" x14ac:dyDescent="0.25">
      <c r="A14" t="s">
        <v>25</v>
      </c>
    </row>
    <row r="15" spans="1:5" x14ac:dyDescent="0.25">
      <c r="A15" t="s">
        <v>26</v>
      </c>
    </row>
    <row r="16" spans="1:5" ht="30" x14ac:dyDescent="0.25">
      <c r="A16" s="2" t="s">
        <v>38</v>
      </c>
    </row>
    <row r="17" spans="1:1" x14ac:dyDescent="0.25">
      <c r="A17" s="1" t="s">
        <v>95</v>
      </c>
    </row>
    <row r="18" spans="1:1" x14ac:dyDescent="0.25">
      <c r="A18" t="s">
        <v>1</v>
      </c>
    </row>
    <row r="19" spans="1:1" x14ac:dyDescent="0.25">
      <c r="A19" t="s">
        <v>2</v>
      </c>
    </row>
    <row r="20" spans="1:1" x14ac:dyDescent="0.25">
      <c r="A20" t="s">
        <v>75</v>
      </c>
    </row>
    <row r="21" spans="1:1" x14ac:dyDescent="0.25">
      <c r="A21" t="s">
        <v>3</v>
      </c>
    </row>
    <row r="22" spans="1:1" x14ac:dyDescent="0.25">
      <c r="A22" t="s">
        <v>4</v>
      </c>
    </row>
    <row r="23" spans="1:1" x14ac:dyDescent="0.25">
      <c r="A23" t="s">
        <v>5</v>
      </c>
    </row>
    <row r="24" spans="1:1" x14ac:dyDescent="0.25">
      <c r="A24" t="s">
        <v>6</v>
      </c>
    </row>
    <row r="25" spans="1:1" x14ac:dyDescent="0.25">
      <c r="A25" t="s">
        <v>68</v>
      </c>
    </row>
    <row r="26" spans="1:1" x14ac:dyDescent="0.25">
      <c r="A26" t="s">
        <v>10</v>
      </c>
    </row>
    <row r="27" spans="1:1" x14ac:dyDescent="0.25">
      <c r="A27" s="1" t="s">
        <v>96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19</v>
      </c>
    </row>
    <row r="32" spans="1:1" x14ac:dyDescent="0.25">
      <c r="A32" s="1" t="s">
        <v>97</v>
      </c>
    </row>
    <row r="33" spans="1:6" x14ac:dyDescent="0.25">
      <c r="A33" t="s">
        <v>76</v>
      </c>
    </row>
    <row r="34" spans="1:6" x14ac:dyDescent="0.25">
      <c r="A34" t="s">
        <v>81</v>
      </c>
      <c r="E34">
        <f>25*3</f>
        <v>75</v>
      </c>
      <c r="F34">
        <f>E34/E110</f>
        <v>0.3048780487804878</v>
      </c>
    </row>
    <row r="35" spans="1:6" ht="30" x14ac:dyDescent="0.25">
      <c r="A35" s="4" t="s">
        <v>11</v>
      </c>
      <c r="B35" s="6" t="s">
        <v>7</v>
      </c>
      <c r="C35" s="7" t="s">
        <v>8</v>
      </c>
      <c r="D35" s="7" t="s">
        <v>73</v>
      </c>
      <c r="E35" s="6" t="s">
        <v>9</v>
      </c>
    </row>
    <row r="36" spans="1:6" x14ac:dyDescent="0.25">
      <c r="A36" s="1" t="s">
        <v>98</v>
      </c>
    </row>
    <row r="37" spans="1:6" x14ac:dyDescent="0.25">
      <c r="A37" t="s">
        <v>12</v>
      </c>
    </row>
    <row r="38" spans="1:6" x14ac:dyDescent="0.25">
      <c r="A38" s="1" t="s">
        <v>99</v>
      </c>
    </row>
    <row r="39" spans="1:6" x14ac:dyDescent="0.25">
      <c r="A39" t="s">
        <v>27</v>
      </c>
    </row>
    <row r="40" spans="1:6" x14ac:dyDescent="0.25">
      <c r="A40" t="s">
        <v>28</v>
      </c>
    </row>
    <row r="41" spans="1:6" x14ac:dyDescent="0.25">
      <c r="A41" t="s">
        <v>29</v>
      </c>
    </row>
    <row r="42" spans="1:6" x14ac:dyDescent="0.25">
      <c r="A42" t="s">
        <v>30</v>
      </c>
    </row>
    <row r="43" spans="1:6" x14ac:dyDescent="0.25">
      <c r="A43" t="s">
        <v>31</v>
      </c>
    </row>
    <row r="44" spans="1:6" x14ac:dyDescent="0.25">
      <c r="A44" t="s">
        <v>32</v>
      </c>
    </row>
    <row r="45" spans="1:6" x14ac:dyDescent="0.25">
      <c r="A45" s="1" t="s">
        <v>100</v>
      </c>
    </row>
    <row r="46" spans="1:6" x14ac:dyDescent="0.25">
      <c r="A46" t="s">
        <v>33</v>
      </c>
    </row>
    <row r="47" spans="1:6" x14ac:dyDescent="0.25">
      <c r="A47" t="s">
        <v>34</v>
      </c>
    </row>
    <row r="48" spans="1:6" x14ac:dyDescent="0.25">
      <c r="A48" t="s">
        <v>37</v>
      </c>
    </row>
    <row r="49" spans="1:1" x14ac:dyDescent="0.25">
      <c r="A49" t="s">
        <v>35</v>
      </c>
    </row>
    <row r="50" spans="1:1" x14ac:dyDescent="0.25">
      <c r="A50" t="s">
        <v>36</v>
      </c>
    </row>
    <row r="51" spans="1:1" ht="30" x14ac:dyDescent="0.25">
      <c r="A51" s="2" t="s">
        <v>38</v>
      </c>
    </row>
    <row r="52" spans="1:1" x14ac:dyDescent="0.25">
      <c r="A52" s="1" t="s">
        <v>103</v>
      </c>
    </row>
    <row r="53" spans="1:1" x14ac:dyDescent="0.25">
      <c r="A53" t="s">
        <v>39</v>
      </c>
    </row>
    <row r="54" spans="1:1" x14ac:dyDescent="0.25">
      <c r="A54" t="s">
        <v>40</v>
      </c>
    </row>
    <row r="55" spans="1:1" ht="30" x14ac:dyDescent="0.25">
      <c r="A55" s="2" t="s">
        <v>41</v>
      </c>
    </row>
    <row r="56" spans="1:1" x14ac:dyDescent="0.25">
      <c r="A56" s="2" t="s">
        <v>77</v>
      </c>
    </row>
    <row r="57" spans="1:1" x14ac:dyDescent="0.25">
      <c r="A57" t="s">
        <v>42</v>
      </c>
    </row>
    <row r="58" spans="1:1" x14ac:dyDescent="0.25">
      <c r="A58" t="s">
        <v>70</v>
      </c>
    </row>
    <row r="59" spans="1:1" x14ac:dyDescent="0.25">
      <c r="A59" t="s">
        <v>43</v>
      </c>
    </row>
    <row r="60" spans="1:1" ht="30" x14ac:dyDescent="0.25">
      <c r="A60" s="2" t="s">
        <v>38</v>
      </c>
    </row>
    <row r="61" spans="1:1" x14ac:dyDescent="0.25">
      <c r="A61" s="1" t="s">
        <v>101</v>
      </c>
    </row>
    <row r="62" spans="1:1" x14ac:dyDescent="0.25">
      <c r="A62" t="s">
        <v>44</v>
      </c>
    </row>
    <row r="63" spans="1:1" x14ac:dyDescent="0.25">
      <c r="A63" t="s">
        <v>69</v>
      </c>
    </row>
    <row r="64" spans="1:1" x14ac:dyDescent="0.25">
      <c r="A64" t="s">
        <v>45</v>
      </c>
    </row>
    <row r="65" spans="1:6" ht="30" x14ac:dyDescent="0.25">
      <c r="A65" s="2" t="s">
        <v>38</v>
      </c>
    </row>
    <row r="66" spans="1:6" x14ac:dyDescent="0.25">
      <c r="A66" s="1" t="s">
        <v>102</v>
      </c>
    </row>
    <row r="67" spans="1:6" x14ac:dyDescent="0.25">
      <c r="A67" t="s">
        <v>46</v>
      </c>
    </row>
    <row r="68" spans="1:6" ht="30" x14ac:dyDescent="0.25">
      <c r="A68" s="2" t="s">
        <v>47</v>
      </c>
    </row>
    <row r="69" spans="1:6" ht="30" x14ac:dyDescent="0.25">
      <c r="A69" s="2" t="s">
        <v>48</v>
      </c>
    </row>
    <row r="70" spans="1:6" ht="30" x14ac:dyDescent="0.25">
      <c r="A70" s="2" t="s">
        <v>49</v>
      </c>
    </row>
    <row r="71" spans="1:6" ht="30" x14ac:dyDescent="0.25">
      <c r="A71" s="2" t="s">
        <v>50</v>
      </c>
    </row>
    <row r="72" spans="1:6" x14ac:dyDescent="0.25">
      <c r="A72" s="2" t="s">
        <v>51</v>
      </c>
    </row>
    <row r="73" spans="1:6" x14ac:dyDescent="0.25">
      <c r="A73" s="1" t="s">
        <v>97</v>
      </c>
    </row>
    <row r="74" spans="1:6" x14ac:dyDescent="0.25">
      <c r="A74" t="s">
        <v>76</v>
      </c>
    </row>
    <row r="75" spans="1:6" x14ac:dyDescent="0.25">
      <c r="A75" s="2" t="s">
        <v>82</v>
      </c>
      <c r="E75">
        <f>32*3</f>
        <v>96</v>
      </c>
      <c r="F75">
        <f>E75/E110</f>
        <v>0.3902439024390244</v>
      </c>
    </row>
    <row r="76" spans="1:6" ht="30" x14ac:dyDescent="0.25">
      <c r="A76" s="5" t="s">
        <v>52</v>
      </c>
      <c r="B76" s="6" t="s">
        <v>7</v>
      </c>
      <c r="C76" s="7" t="s">
        <v>8</v>
      </c>
      <c r="D76" s="7" t="s">
        <v>73</v>
      </c>
      <c r="E76" s="6" t="s">
        <v>9</v>
      </c>
    </row>
    <row r="77" spans="1:6" x14ac:dyDescent="0.25">
      <c r="A77" s="8" t="s">
        <v>98</v>
      </c>
    </row>
    <row r="78" spans="1:6" x14ac:dyDescent="0.25">
      <c r="A78" t="s">
        <v>12</v>
      </c>
    </row>
    <row r="79" spans="1:6" x14ac:dyDescent="0.25">
      <c r="A79" s="1" t="s">
        <v>100</v>
      </c>
    </row>
    <row r="80" spans="1:6" ht="30" x14ac:dyDescent="0.25">
      <c r="A80" s="2" t="s">
        <v>53</v>
      </c>
    </row>
    <row r="81" spans="1:1" ht="30" x14ac:dyDescent="0.25">
      <c r="A81" s="2" t="s">
        <v>54</v>
      </c>
    </row>
    <row r="82" spans="1:1" ht="30" x14ac:dyDescent="0.25">
      <c r="A82" s="2" t="s">
        <v>38</v>
      </c>
    </row>
    <row r="83" spans="1:1" x14ac:dyDescent="0.25">
      <c r="A83" t="s">
        <v>55</v>
      </c>
    </row>
    <row r="84" spans="1:1" x14ac:dyDescent="0.25">
      <c r="A84" t="s">
        <v>71</v>
      </c>
    </row>
    <row r="85" spans="1:1" x14ac:dyDescent="0.25">
      <c r="A85" t="s">
        <v>56</v>
      </c>
    </row>
    <row r="86" spans="1:1" x14ac:dyDescent="0.25">
      <c r="A86" s="1" t="s">
        <v>104</v>
      </c>
    </row>
    <row r="87" spans="1:1" ht="30" x14ac:dyDescent="0.25">
      <c r="A87" s="2" t="s">
        <v>57</v>
      </c>
    </row>
    <row r="88" spans="1:1" x14ac:dyDescent="0.25">
      <c r="A88" s="2" t="s">
        <v>72</v>
      </c>
    </row>
    <row r="89" spans="1:1" x14ac:dyDescent="0.25">
      <c r="A89" t="s">
        <v>58</v>
      </c>
    </row>
    <row r="90" spans="1:1" x14ac:dyDescent="0.25">
      <c r="A90" t="s">
        <v>59</v>
      </c>
    </row>
    <row r="91" spans="1:1" x14ac:dyDescent="0.25">
      <c r="A91" t="s">
        <v>60</v>
      </c>
    </row>
    <row r="92" spans="1:1" ht="30" x14ac:dyDescent="0.25">
      <c r="A92" s="2" t="s">
        <v>38</v>
      </c>
    </row>
    <row r="93" spans="1:1" x14ac:dyDescent="0.25">
      <c r="A93" s="1" t="s">
        <v>105</v>
      </c>
    </row>
    <row r="94" spans="1:1" x14ac:dyDescent="0.25">
      <c r="A94" t="s">
        <v>61</v>
      </c>
    </row>
    <row r="95" spans="1:1" x14ac:dyDescent="0.25">
      <c r="A95" t="s">
        <v>62</v>
      </c>
    </row>
    <row r="96" spans="1:1" ht="30" x14ac:dyDescent="0.25">
      <c r="A96" s="2" t="s">
        <v>63</v>
      </c>
    </row>
    <row r="97" spans="1:6" x14ac:dyDescent="0.25">
      <c r="A97" t="s">
        <v>64</v>
      </c>
    </row>
    <row r="98" spans="1:6" ht="30" x14ac:dyDescent="0.25">
      <c r="A98" s="2" t="s">
        <v>38</v>
      </c>
    </row>
    <row r="99" spans="1:6" x14ac:dyDescent="0.25">
      <c r="A99" s="2" t="s">
        <v>78</v>
      </c>
    </row>
    <row r="100" spans="1:6" x14ac:dyDescent="0.25">
      <c r="A100" s="2" t="s">
        <v>90</v>
      </c>
    </row>
    <row r="101" spans="1:6" x14ac:dyDescent="0.25">
      <c r="A101" s="2" t="s">
        <v>80</v>
      </c>
      <c r="E101">
        <f>20*3</f>
        <v>60</v>
      </c>
      <c r="F101">
        <f>E101/E110</f>
        <v>0.24390243902439024</v>
      </c>
    </row>
    <row r="102" spans="1:6" ht="13.9" customHeight="1" x14ac:dyDescent="0.25">
      <c r="A102" s="9" t="s">
        <v>106</v>
      </c>
      <c r="B102" s="10"/>
      <c r="C102" s="10"/>
      <c r="D102" s="10"/>
      <c r="E102" s="10"/>
      <c r="F102" s="10"/>
    </row>
    <row r="103" spans="1:6" x14ac:dyDescent="0.25">
      <c r="A103" s="2" t="s">
        <v>79</v>
      </c>
    </row>
    <row r="104" spans="1:6" x14ac:dyDescent="0.25">
      <c r="A104" s="2" t="s">
        <v>83</v>
      </c>
    </row>
    <row r="105" spans="1:6" x14ac:dyDescent="0.25">
      <c r="A105" s="2" t="s">
        <v>85</v>
      </c>
    </row>
    <row r="106" spans="1:6" x14ac:dyDescent="0.25">
      <c r="A106" s="2" t="s">
        <v>91</v>
      </c>
    </row>
    <row r="107" spans="1:6" x14ac:dyDescent="0.25">
      <c r="A107" s="2" t="s">
        <v>84</v>
      </c>
    </row>
    <row r="108" spans="1:6" x14ac:dyDescent="0.25">
      <c r="A108" s="2" t="s">
        <v>86</v>
      </c>
      <c r="E108">
        <f>5*3</f>
        <v>15</v>
      </c>
      <c r="F108">
        <f>E108/E110</f>
        <v>6.097560975609756E-2</v>
      </c>
    </row>
    <row r="109" spans="1:6" x14ac:dyDescent="0.25">
      <c r="A109" s="2"/>
    </row>
    <row r="110" spans="1:6" x14ac:dyDescent="0.25">
      <c r="A110" s="9" t="s">
        <v>88</v>
      </c>
      <c r="E110">
        <f>SUM(E101,E34,E75,E108)</f>
        <v>246</v>
      </c>
    </row>
    <row r="111" spans="1:6" x14ac:dyDescent="0.25">
      <c r="B111">
        <f>COUNTA(B4:B33,B36:B74,B77:B100,B103:B107)*3</f>
        <v>0</v>
      </c>
      <c r="C111">
        <f>COUNTA(C4:C33,C37:C74,C78:C99,C103:C107)*2</f>
        <v>0</v>
      </c>
      <c r="D111">
        <f>COUNTA(D4:D33,D37:D74,D78:D99,D103:D107)</f>
        <v>0</v>
      </c>
    </row>
    <row r="112" spans="1:6" x14ac:dyDescent="0.25">
      <c r="A112" t="s">
        <v>65</v>
      </c>
      <c r="B112">
        <f>SUM(B111,C111,D111)</f>
        <v>0</v>
      </c>
    </row>
    <row r="113" spans="1:5" x14ac:dyDescent="0.25">
      <c r="A113" t="s">
        <v>66</v>
      </c>
      <c r="B113">
        <f>E110-B112</f>
        <v>246</v>
      </c>
      <c r="D113" t="s">
        <v>74</v>
      </c>
      <c r="E113">
        <f>B113/E110</f>
        <v>1</v>
      </c>
    </row>
    <row r="115" spans="1:5" x14ac:dyDescent="0.25">
      <c r="A115" t="s">
        <v>87</v>
      </c>
      <c r="B115">
        <f>B113*1.05</f>
        <v>258.3</v>
      </c>
      <c r="E115">
        <f>B115/B113</f>
        <v>1.05</v>
      </c>
    </row>
    <row r="116" spans="1:5" x14ac:dyDescent="0.25">
      <c r="A116" t="s">
        <v>89</v>
      </c>
      <c r="B116">
        <f>B113*0.9</f>
        <v>221.4</v>
      </c>
      <c r="D116" t="s">
        <v>74</v>
      </c>
      <c r="E116">
        <f>B116/B113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County College of Morris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Binowski</dc:creator>
  <cp:lastModifiedBy>vansickle.tyler</cp:lastModifiedBy>
  <dcterms:created xsi:type="dcterms:W3CDTF">2013-06-24T19:17:12Z</dcterms:created>
  <dcterms:modified xsi:type="dcterms:W3CDTF">2023-12-12T15:42:31Z</dcterms:modified>
</cp:coreProperties>
</file>