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4.xml" ContentType="application/vnd.openxmlformats-officedocument.drawing+xml"/>
  <Default Extension="png" ContentType="image/png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Default Extension="pdf" ContentType="application/pdf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autoCompressPictures="0"/>
  <bookViews>
    <workbookView xWindow="5540" yWindow="1760" windowWidth="34020" windowHeight="23580" activeTab="3"/>
  </bookViews>
  <sheets>
    <sheet name="Model" sheetId="1" r:id="rId1"/>
    <sheet name="Curved Model" sheetId="7" r:id="rId2"/>
    <sheet name="Good Burndown" sheetId="5" r:id="rId3"/>
    <sheet name="Bad Burndown" sheetId="6" r:id="rId4"/>
  </sheets>
  <calcPr calcId="130407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5" i="6"/>
  <c r="U9"/>
  <c r="E21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A9"/>
  <c r="Q9"/>
  <c r="K9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J9"/>
  <c r="N9"/>
  <c r="AD9"/>
  <c r="L9"/>
  <c r="P9"/>
  <c r="AB9"/>
  <c r="C9"/>
  <c r="S9"/>
  <c r="T9"/>
  <c r="R9"/>
  <c r="G9"/>
  <c r="W9"/>
  <c r="I9"/>
  <c r="Y9"/>
  <c r="H9"/>
  <c r="F9"/>
  <c r="M9"/>
  <c r="AC9"/>
  <c r="D9"/>
  <c r="O9"/>
  <c r="AE9"/>
  <c r="AF9"/>
  <c r="Z9"/>
  <c r="X9"/>
  <c r="V9"/>
  <c r="E9"/>
  <c r="E21" i="7"/>
  <c r="E25"/>
  <c r="W10"/>
  <c r="T10"/>
  <c r="S10"/>
  <c r="D10"/>
  <c r="C10"/>
  <c r="C11"/>
  <c r="D11"/>
  <c r="V9"/>
  <c r="U9"/>
  <c r="F9"/>
  <c r="E9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R10"/>
  <c r="N10"/>
  <c r="P9"/>
  <c r="L9"/>
  <c r="M10"/>
  <c r="I10"/>
  <c r="O9"/>
  <c r="K9"/>
  <c r="W9"/>
  <c r="U10"/>
  <c r="X9"/>
  <c r="Z10"/>
  <c r="J9"/>
  <c r="Z9"/>
  <c r="H10"/>
  <c r="X10"/>
  <c r="AA9"/>
  <c r="Y10"/>
  <c r="AB9"/>
  <c r="AD10"/>
  <c r="M9"/>
  <c r="AC9"/>
  <c r="K10"/>
  <c r="AA10"/>
  <c r="AE9"/>
  <c r="AC10"/>
  <c r="AF9"/>
  <c r="N9"/>
  <c r="AD9"/>
  <c r="L10"/>
  <c r="AB10"/>
  <c r="C9"/>
  <c r="D9"/>
  <c r="F10"/>
  <c r="Q9"/>
  <c r="O10"/>
  <c r="AE10"/>
  <c r="G9"/>
  <c r="E10"/>
  <c r="E11"/>
  <c r="F11"/>
  <c r="G10"/>
  <c r="G11"/>
  <c r="H11"/>
  <c r="I11"/>
  <c r="J10"/>
  <c r="J11"/>
  <c r="K11"/>
  <c r="L11"/>
  <c r="M11"/>
  <c r="N11"/>
  <c r="O11"/>
  <c r="P10"/>
  <c r="P11"/>
  <c r="Q10"/>
  <c r="Q11"/>
  <c r="R11"/>
  <c r="S11"/>
  <c r="T11"/>
  <c r="U11"/>
  <c r="V10"/>
  <c r="V11"/>
  <c r="W11"/>
  <c r="X11"/>
  <c r="Y11"/>
  <c r="Z11"/>
  <c r="AA11"/>
  <c r="AB11"/>
  <c r="AC11"/>
  <c r="AD11"/>
  <c r="AE11"/>
  <c r="AF10"/>
  <c r="AF11"/>
  <c r="H9"/>
  <c r="R9"/>
  <c r="S9"/>
  <c r="T9"/>
  <c r="I9"/>
  <c r="Y9"/>
  <c r="E25" i="5"/>
  <c r="AB9"/>
  <c r="E2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0"/>
  <c r="U11"/>
  <c r="V11"/>
  <c r="W11"/>
  <c r="X11"/>
  <c r="Y11"/>
  <c r="Z11"/>
  <c r="AA11"/>
  <c r="AB11"/>
  <c r="AC11"/>
  <c r="AD11"/>
  <c r="AE11"/>
  <c r="AF11"/>
  <c r="AF9"/>
  <c r="AE9"/>
  <c r="AD9"/>
  <c r="AC9"/>
  <c r="AA9"/>
  <c r="Z9"/>
  <c r="Y9"/>
  <c r="X9"/>
  <c r="W9"/>
  <c r="V9"/>
  <c r="U9"/>
  <c r="S9"/>
  <c r="R9"/>
  <c r="Q9"/>
  <c r="P9"/>
  <c r="O9"/>
  <c r="N9"/>
  <c r="M9"/>
  <c r="K9"/>
  <c r="J9"/>
  <c r="I9"/>
  <c r="H9"/>
  <c r="G9"/>
  <c r="F9"/>
  <c r="E9"/>
  <c r="C9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D9"/>
  <c r="L9"/>
  <c r="T9"/>
  <c r="E22" i="1"/>
  <c r="G7"/>
  <c r="D7"/>
  <c r="E26"/>
  <c r="E11"/>
  <c r="S7"/>
  <c r="O7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E7"/>
  <c r="AA7"/>
  <c r="K7"/>
  <c r="AE10"/>
  <c r="W10"/>
  <c r="H10"/>
  <c r="AB11"/>
  <c r="AB10"/>
  <c r="T10"/>
  <c r="D10"/>
  <c r="X11"/>
  <c r="P10"/>
  <c r="T11"/>
  <c r="D11"/>
  <c r="AA10"/>
  <c r="AF10"/>
  <c r="X10"/>
  <c r="L10"/>
  <c r="AF11"/>
  <c r="P11"/>
  <c r="L11"/>
  <c r="H11"/>
  <c r="S10"/>
  <c r="O10"/>
  <c r="K10"/>
  <c r="G10"/>
  <c r="AD7"/>
  <c r="R7"/>
  <c r="N7"/>
  <c r="F7"/>
  <c r="AE11"/>
  <c r="AA11"/>
  <c r="W11"/>
  <c r="S11"/>
  <c r="O11"/>
  <c r="K11"/>
  <c r="G11"/>
  <c r="AD10"/>
  <c r="Z10"/>
  <c r="V10"/>
  <c r="R10"/>
  <c r="N10"/>
  <c r="J10"/>
  <c r="F10"/>
  <c r="E7"/>
  <c r="H7"/>
  <c r="I7"/>
  <c r="M7"/>
  <c r="P7"/>
  <c r="T7"/>
  <c r="U7"/>
  <c r="X7"/>
  <c r="Y7"/>
  <c r="AC7"/>
  <c r="AD11"/>
  <c r="Z11"/>
  <c r="V11"/>
  <c r="R11"/>
  <c r="N11"/>
  <c r="J11"/>
  <c r="F11"/>
  <c r="C10"/>
  <c r="AC10"/>
  <c r="Y10"/>
  <c r="U10"/>
  <c r="Q10"/>
  <c r="M10"/>
  <c r="I10"/>
  <c r="E10"/>
  <c r="AF7"/>
  <c r="C11"/>
  <c r="C12"/>
  <c r="AC11"/>
  <c r="Y11"/>
  <c r="U11"/>
  <c r="Q11"/>
  <c r="M11"/>
  <c r="I11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Q7"/>
  <c r="Z7"/>
  <c r="W7"/>
  <c r="C7"/>
  <c r="C8"/>
  <c r="D8"/>
  <c r="E8"/>
  <c r="F8"/>
  <c r="G8"/>
  <c r="H8"/>
  <c r="I8"/>
  <c r="J7"/>
  <c r="J8"/>
  <c r="K8"/>
  <c r="L7"/>
  <c r="L8"/>
  <c r="M8"/>
  <c r="N8"/>
  <c r="O8"/>
  <c r="P8"/>
  <c r="Q8"/>
  <c r="R8"/>
  <c r="S8"/>
  <c r="T8"/>
  <c r="U8"/>
  <c r="V7"/>
  <c r="V8"/>
  <c r="W8"/>
  <c r="X8"/>
  <c r="Y8"/>
  <c r="Z8"/>
  <c r="AA8"/>
  <c r="AB7"/>
  <c r="AB8"/>
  <c r="AC8"/>
  <c r="AD8"/>
  <c r="AE8"/>
</calcChain>
</file>

<file path=xl/sharedStrings.xml><?xml version="1.0" encoding="utf-8"?>
<sst xmlns="http://schemas.openxmlformats.org/spreadsheetml/2006/main" count="53" uniqueCount="16">
  <si>
    <t>Day</t>
  </si>
  <si>
    <t>Total Capacity</t>
  </si>
  <si>
    <t>Estimated Work Effort</t>
  </si>
  <si>
    <t>Actual Work Effort</t>
  </si>
  <si>
    <t>CHG</t>
  </si>
  <si>
    <t>Start</t>
  </si>
  <si>
    <t>Burndown Chart Template</t>
  </si>
  <si>
    <t>Actual % Remaining</t>
  </si>
  <si>
    <t>Estimated % Remaining</t>
  </si>
  <si>
    <t>This example model shows a good burndown where the work effort is below the estimate and features are completed before the end of the sprint.</t>
  </si>
  <si>
    <t>This example model shows a bad burndown where the work effort exceeds the estimate and features aren’t completed at the end of the sprint.</t>
  </si>
  <si>
    <t>Estimated % Complete per Day</t>
  </si>
  <si>
    <t>Total Work per Day</t>
  </si>
  <si>
    <t>This example model uses a 30-day sprint. Below, you can define the total capacity of your team and how much estimated completion and work effort are accomplished each day. Using the cream-colored cells above, replace the calculated cells with your actual burndown information.</t>
  </si>
  <si>
    <t>This example model uses a 30-day sprint, showing a curved model for the amount of progress in completion of features.</t>
  </si>
  <si>
    <r>
      <t>Product Management First Steps</t>
    </r>
    <r>
      <rPr>
        <sz val="11"/>
        <color theme="1"/>
        <rFont val="Calibri"/>
        <family val="2"/>
        <scheme val="minor"/>
      </rPr>
      <t xml:space="preserve">
</t>
    </r>
    <r>
      <rPr>
        <sz val="11.5"/>
        <color indexed="8"/>
        <rFont val="Source Sans Pro"/>
      </rPr>
      <t xml:space="preserve">with Doug Winnie </t>
    </r>
    <phoneticPr fontId="6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</si>
</sst>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sz val="18"/>
      <color indexed="57"/>
      <name val="Source Sans Pro"/>
    </font>
    <font>
      <sz val="11"/>
      <color indexed="8"/>
      <name val="Source Sans Pro"/>
    </font>
    <font>
      <sz val="11.5"/>
      <color indexed="8"/>
      <name val="Source Sans Pro"/>
    </font>
    <font>
      <b/>
      <sz val="11.5"/>
      <color indexed="57"/>
      <name val="Source Sans Pro"/>
    </font>
    <font>
      <b/>
      <sz val="18"/>
      <color indexed="8"/>
      <name val="Source Sans Pro"/>
    </font>
    <font>
      <sz val="11.5"/>
      <color indexed="23"/>
      <name val="Source Sans Pro"/>
    </font>
    <font>
      <b/>
      <sz val="11.5"/>
      <color indexed="8"/>
      <name val="Source Sans Pro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7" fillId="0" borderId="0" xfId="2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" xfId="3" applyFont="1" applyAlignment="1">
      <alignment horizontal="center" vertical="center"/>
    </xf>
    <xf numFmtId="0" fontId="10" fillId="0" borderId="0" xfId="4" applyFont="1" applyAlignment="1">
      <alignment vertical="center"/>
    </xf>
    <xf numFmtId="0" fontId="13" fillId="0" borderId="2" xfId="6" applyFont="1" applyAlignment="1">
      <alignment vertical="center"/>
    </xf>
    <xf numFmtId="0" fontId="13" fillId="0" borderId="2" xfId="6" applyFont="1" applyAlignment="1">
      <alignment horizontal="center" vertical="center"/>
    </xf>
    <xf numFmtId="164" fontId="13" fillId="0" borderId="2" xfId="6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9" fillId="0" borderId="0" xfId="1" applyNumberFormat="1" applyFont="1" applyAlignment="1">
      <alignment horizontal="center" vertical="center"/>
    </xf>
    <xf numFmtId="1" fontId="9" fillId="2" borderId="0" xfId="1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12" fillId="0" borderId="0" xfId="5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8" fillId="0" borderId="0" xfId="0" applyFont="1" applyAlignment="1">
      <alignment horizontal="right" vertical="center"/>
    </xf>
    <xf numFmtId="0" fontId="12" fillId="0" borderId="0" xfId="5" applyFont="1" applyAlignment="1">
      <alignment vertical="center" wrapText="1"/>
    </xf>
    <xf numFmtId="164" fontId="8" fillId="0" borderId="0" xfId="0" applyNumberFormat="1" applyFont="1" applyAlignment="1">
      <alignment horizontal="center" vertical="center"/>
    </xf>
  </cellXfs>
  <cellStyles count="7">
    <cellStyle name="Explanatory Text" xfId="5" builtinId="53"/>
    <cellStyle name="Heading 3" xfId="3" builtinId="18"/>
    <cellStyle name="Heading 4" xfId="4" builtinId="19"/>
    <cellStyle name="Normal" xfId="0" builtinId="0"/>
    <cellStyle name="Percent" xfId="1" builtinId="5"/>
    <cellStyle name="Sheet Title" xfId="2" builtinId="15"/>
    <cellStyle name="Total" xfId="6" builtinId="25"/>
  </cellStyles>
  <dxfs count="0"/>
  <tableStyles count="0" defaultTableStyle="TableStyleMedium2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autoTitleDeleted val="1"/>
    <c:plotArea>
      <c:layout/>
      <c:areaChart>
        <c:grouping val="standard"/>
        <c:ser>
          <c:idx val="3"/>
          <c:order val="2"/>
          <c:tx>
            <c:strRef>
              <c:f>Model!$A$10</c:f>
              <c:strCache>
                <c:ptCount val="1"/>
                <c:pt idx="0">
                  <c:v>Estimated Work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Model!$C$10:$AF$10</c:f>
              <c:numCache>
                <c:formatCode>General</c:formatCode>
                <c:ptCount val="30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  <c:pt idx="20">
                  <c:v>315.0</c:v>
                </c:pt>
                <c:pt idx="21">
                  <c:v>330.0</c:v>
                </c:pt>
                <c:pt idx="22">
                  <c:v>345.0</c:v>
                </c:pt>
                <c:pt idx="23">
                  <c:v>360.0</c:v>
                </c:pt>
                <c:pt idx="24">
                  <c:v>375.0</c:v>
                </c:pt>
                <c:pt idx="25">
                  <c:v>390.0</c:v>
                </c:pt>
                <c:pt idx="26">
                  <c:v>405.0</c:v>
                </c:pt>
                <c:pt idx="27">
                  <c:v>420.0</c:v>
                </c:pt>
                <c:pt idx="28">
                  <c:v>435.0</c:v>
                </c:pt>
                <c:pt idx="29">
                  <c:v>450.0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454-4165-BC26-68A825A765FB}"/>
            </c:ext>
          </c:extLst>
        </c:ser>
        <c:axId val="364931496"/>
        <c:axId val="364927768"/>
      </c:areaChart>
      <c:lineChart>
        <c:grouping val="standard"/>
        <c:ser>
          <c:idx val="1"/>
          <c:order val="0"/>
          <c:tx>
            <c:strRef>
              <c:f>Model!$A$6</c:f>
              <c:strCache>
                <c:ptCount val="1"/>
                <c:pt idx="0">
                  <c:v>Estimated %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Model!$C$6:$AF$6</c:f>
              <c:numCache>
                <c:formatCode>0</c:formatCode>
                <c:ptCount val="30"/>
                <c:pt idx="0">
                  <c:v>96.66666666666667</c:v>
                </c:pt>
                <c:pt idx="1">
                  <c:v>93.33333333333334</c:v>
                </c:pt>
                <c:pt idx="2">
                  <c:v>90.00000000000001</c:v>
                </c:pt>
                <c:pt idx="3">
                  <c:v>86.66666666666668</c:v>
                </c:pt>
                <c:pt idx="4">
                  <c:v>83.33333333333336</c:v>
                </c:pt>
                <c:pt idx="5">
                  <c:v>80.00000000000003</c:v>
                </c:pt>
                <c:pt idx="6">
                  <c:v>76.6666666666667</c:v>
                </c:pt>
                <c:pt idx="7">
                  <c:v>73.33333333333337</c:v>
                </c:pt>
                <c:pt idx="8">
                  <c:v>70.00000000000004</c:v>
                </c:pt>
                <c:pt idx="9">
                  <c:v>66.66666666666671</c:v>
                </c:pt>
                <c:pt idx="10">
                  <c:v>63.33333333333338</c:v>
                </c:pt>
                <c:pt idx="11">
                  <c:v>60.00000000000004</c:v>
                </c:pt>
                <c:pt idx="12">
                  <c:v>56.66666666666671</c:v>
                </c:pt>
                <c:pt idx="13">
                  <c:v>53.33333333333337</c:v>
                </c:pt>
                <c:pt idx="14">
                  <c:v>50.00000000000004</c:v>
                </c:pt>
                <c:pt idx="15">
                  <c:v>46.6666666666667</c:v>
                </c:pt>
                <c:pt idx="16">
                  <c:v>43.33333333333336</c:v>
                </c:pt>
                <c:pt idx="17">
                  <c:v>40.00000000000003</c:v>
                </c:pt>
                <c:pt idx="18">
                  <c:v>36.66666666666669</c:v>
                </c:pt>
                <c:pt idx="19">
                  <c:v>33.33333333333336</c:v>
                </c:pt>
                <c:pt idx="20">
                  <c:v>30.00000000000002</c:v>
                </c:pt>
                <c:pt idx="21">
                  <c:v>26.66666666666669</c:v>
                </c:pt>
                <c:pt idx="22">
                  <c:v>23.33333333333336</c:v>
                </c:pt>
                <c:pt idx="23">
                  <c:v>20.00000000000003</c:v>
                </c:pt>
                <c:pt idx="24">
                  <c:v>16.6666666666667</c:v>
                </c:pt>
                <c:pt idx="25">
                  <c:v>13.33333333333336</c:v>
                </c:pt>
                <c:pt idx="26">
                  <c:v>10.00000000000003</c:v>
                </c:pt>
                <c:pt idx="27">
                  <c:v>6.666666666666694</c:v>
                </c:pt>
                <c:pt idx="28">
                  <c:v>3.333333333333361</c:v>
                </c:pt>
                <c:pt idx="29">
                  <c:v>2.75335310107039E-14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54-4165-BC26-68A825A765FB}"/>
            </c:ext>
          </c:extLst>
        </c:ser>
        <c:ser>
          <c:idx val="2"/>
          <c:order val="1"/>
          <c:tx>
            <c:strRef>
              <c:f>Model!$A$8</c:f>
              <c:strCache>
                <c:ptCount val="1"/>
                <c:pt idx="0">
                  <c:v>Actual % Remaining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Model!$C$8:$AF$8</c:f>
              <c:numCache>
                <c:formatCode>0</c:formatCode>
                <c:ptCount val="30"/>
                <c:pt idx="0">
                  <c:v>96.66666666666667</c:v>
                </c:pt>
                <c:pt idx="1">
                  <c:v>93.33333333333334</c:v>
                </c:pt>
                <c:pt idx="2">
                  <c:v>90.00000000000001</c:v>
                </c:pt>
                <c:pt idx="3">
                  <c:v>86.66666666666668</c:v>
                </c:pt>
                <c:pt idx="4">
                  <c:v>83.33333333333336</c:v>
                </c:pt>
                <c:pt idx="5">
                  <c:v>80.00000000000003</c:v>
                </c:pt>
                <c:pt idx="6">
                  <c:v>76.6666666666667</c:v>
                </c:pt>
                <c:pt idx="7">
                  <c:v>73.33333333333337</c:v>
                </c:pt>
                <c:pt idx="8">
                  <c:v>70.00000000000004</c:v>
                </c:pt>
                <c:pt idx="9">
                  <c:v>66.66666666666671</c:v>
                </c:pt>
                <c:pt idx="10">
                  <c:v>63.33333333333338</c:v>
                </c:pt>
                <c:pt idx="11">
                  <c:v>60.00000000000004</c:v>
                </c:pt>
                <c:pt idx="12">
                  <c:v>56.66666666666671</c:v>
                </c:pt>
                <c:pt idx="13">
                  <c:v>53.33333333333337</c:v>
                </c:pt>
                <c:pt idx="14">
                  <c:v>50.00000000000004</c:v>
                </c:pt>
                <c:pt idx="15">
                  <c:v>46.6666666666667</c:v>
                </c:pt>
                <c:pt idx="16">
                  <c:v>43.33333333333336</c:v>
                </c:pt>
                <c:pt idx="17">
                  <c:v>40.00000000000003</c:v>
                </c:pt>
                <c:pt idx="18">
                  <c:v>36.66666666666669</c:v>
                </c:pt>
                <c:pt idx="19">
                  <c:v>33.33333333333336</c:v>
                </c:pt>
                <c:pt idx="20">
                  <c:v>30.00000000000002</c:v>
                </c:pt>
                <c:pt idx="21">
                  <c:v>26.66666666666669</c:v>
                </c:pt>
                <c:pt idx="22">
                  <c:v>23.33333333333336</c:v>
                </c:pt>
                <c:pt idx="23">
                  <c:v>20.00000000000003</c:v>
                </c:pt>
                <c:pt idx="24">
                  <c:v>16.6666666666667</c:v>
                </c:pt>
                <c:pt idx="25">
                  <c:v>13.33333333333336</c:v>
                </c:pt>
                <c:pt idx="26">
                  <c:v>10.00000000000003</c:v>
                </c:pt>
                <c:pt idx="27">
                  <c:v>6.666666666666694</c:v>
                </c:pt>
                <c:pt idx="28">
                  <c:v>3.333333333333361</c:v>
                </c:pt>
                <c:pt idx="29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454-4165-BC26-68A825A765FB}"/>
            </c:ext>
          </c:extLst>
        </c:ser>
        <c:marker val="1"/>
        <c:axId val="364919928"/>
        <c:axId val="364923768"/>
      </c:lineChart>
      <c:lineChart>
        <c:grouping val="standard"/>
        <c:ser>
          <c:idx val="4"/>
          <c:order val="3"/>
          <c:tx>
            <c:strRef>
              <c:f>Model!$A$12</c:f>
              <c:strCache>
                <c:ptCount val="1"/>
                <c:pt idx="0">
                  <c:v>Actual Work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Model!$C$12:$AF$12</c:f>
              <c:numCache>
                <c:formatCode>General</c:formatCode>
                <c:ptCount val="30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  <c:pt idx="20">
                  <c:v>315.0</c:v>
                </c:pt>
                <c:pt idx="21">
                  <c:v>330.0</c:v>
                </c:pt>
                <c:pt idx="22">
                  <c:v>345.0</c:v>
                </c:pt>
                <c:pt idx="23">
                  <c:v>360.0</c:v>
                </c:pt>
                <c:pt idx="24">
                  <c:v>375.0</c:v>
                </c:pt>
                <c:pt idx="25">
                  <c:v>390.0</c:v>
                </c:pt>
                <c:pt idx="26">
                  <c:v>405.0</c:v>
                </c:pt>
                <c:pt idx="27">
                  <c:v>420.0</c:v>
                </c:pt>
                <c:pt idx="28">
                  <c:v>435.0</c:v>
                </c:pt>
                <c:pt idx="29">
                  <c:v>450.0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454-4165-BC26-68A825A765FB}"/>
            </c:ext>
          </c:extLst>
        </c:ser>
        <c:marker val="1"/>
        <c:axId val="364931496"/>
        <c:axId val="364927768"/>
      </c:lineChart>
      <c:catAx>
        <c:axId val="36491992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23768"/>
        <c:crosses val="autoZero"/>
        <c:auto val="1"/>
        <c:lblAlgn val="ctr"/>
        <c:lblOffset val="100"/>
      </c:catAx>
      <c:valAx>
        <c:axId val="364923768"/>
        <c:scaling>
          <c:orientation val="minMax"/>
          <c:max val="100.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19928"/>
        <c:crosses val="autoZero"/>
        <c:crossBetween val="between"/>
      </c:valAx>
      <c:valAx>
        <c:axId val="364927768"/>
        <c:scaling>
          <c:orientation val="minMax"/>
          <c:max val="450.0"/>
        </c:scaling>
        <c:axPos val="r"/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31496"/>
        <c:crosses val="max"/>
        <c:crossBetween val="between"/>
      </c:valAx>
      <c:catAx>
        <c:axId val="364931496"/>
        <c:scaling>
          <c:orientation val="minMax"/>
        </c:scaling>
        <c:delete val="1"/>
        <c:axPos val="b"/>
        <c:tickLblPos val="nextTo"/>
        <c:crossAx val="364927768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autoTitleDeleted val="1"/>
    <c:plotArea>
      <c:layout/>
      <c:areaChart>
        <c:grouping val="standard"/>
        <c:ser>
          <c:idx val="3"/>
          <c:order val="2"/>
          <c:tx>
            <c:strRef>
              <c:f>'Curved Model'!$A$9</c:f>
              <c:strCache>
                <c:ptCount val="1"/>
                <c:pt idx="0">
                  <c:v>Estimated Work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'Curved Model'!$C$9:$AF$9</c:f>
              <c:numCache>
                <c:formatCode>General</c:formatCode>
                <c:ptCount val="30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  <c:pt idx="20">
                  <c:v>315.0</c:v>
                </c:pt>
                <c:pt idx="21">
                  <c:v>330.0</c:v>
                </c:pt>
                <c:pt idx="22">
                  <c:v>345.0</c:v>
                </c:pt>
                <c:pt idx="23">
                  <c:v>360.0</c:v>
                </c:pt>
                <c:pt idx="24">
                  <c:v>375.0</c:v>
                </c:pt>
                <c:pt idx="25">
                  <c:v>390.0</c:v>
                </c:pt>
                <c:pt idx="26">
                  <c:v>405.0</c:v>
                </c:pt>
                <c:pt idx="27">
                  <c:v>420.0</c:v>
                </c:pt>
                <c:pt idx="28">
                  <c:v>435.0</c:v>
                </c:pt>
                <c:pt idx="29">
                  <c:v>450.0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C-40ED-9C2D-619E232B2F67}"/>
            </c:ext>
          </c:extLst>
        </c:ser>
        <c:axId val="375910984"/>
        <c:axId val="375915768"/>
      </c:areaChart>
      <c:lineChart>
        <c:grouping val="standard"/>
        <c:ser>
          <c:idx val="1"/>
          <c:order val="0"/>
          <c:tx>
            <c:strRef>
              <c:f>'Curved Model'!$A$5</c:f>
              <c:strCache>
                <c:ptCount val="1"/>
                <c:pt idx="0">
                  <c:v>Estimated %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'Curved Model'!$C$5:$AF$5</c:f>
              <c:numCache>
                <c:formatCode>0</c:formatCode>
                <c:ptCount val="30"/>
                <c:pt idx="0">
                  <c:v>99.0</c:v>
                </c:pt>
                <c:pt idx="1">
                  <c:v>99.0</c:v>
                </c:pt>
                <c:pt idx="2">
                  <c:v>99.0</c:v>
                </c:pt>
                <c:pt idx="3">
                  <c:v>99.0</c:v>
                </c:pt>
                <c:pt idx="4">
                  <c:v>98.0</c:v>
                </c:pt>
                <c:pt idx="5">
                  <c:v>97.0</c:v>
                </c:pt>
                <c:pt idx="6">
                  <c:v>96.0</c:v>
                </c:pt>
                <c:pt idx="7">
                  <c:v>94.0</c:v>
                </c:pt>
                <c:pt idx="8">
                  <c:v>92.0</c:v>
                </c:pt>
                <c:pt idx="9">
                  <c:v>90.0</c:v>
                </c:pt>
                <c:pt idx="10">
                  <c:v>87.0</c:v>
                </c:pt>
                <c:pt idx="11">
                  <c:v>84.0</c:v>
                </c:pt>
                <c:pt idx="12">
                  <c:v>81.0</c:v>
                </c:pt>
                <c:pt idx="13">
                  <c:v>77.0</c:v>
                </c:pt>
                <c:pt idx="14">
                  <c:v>73.0</c:v>
                </c:pt>
                <c:pt idx="15">
                  <c:v>69.0</c:v>
                </c:pt>
                <c:pt idx="16">
                  <c:v>64.0</c:v>
                </c:pt>
                <c:pt idx="17">
                  <c:v>59.0</c:v>
                </c:pt>
                <c:pt idx="18">
                  <c:v>54.0</c:v>
                </c:pt>
                <c:pt idx="19">
                  <c:v>48.0</c:v>
                </c:pt>
                <c:pt idx="20">
                  <c:v>42.0</c:v>
                </c:pt>
                <c:pt idx="21">
                  <c:v>36.0</c:v>
                </c:pt>
                <c:pt idx="22">
                  <c:v>29.0</c:v>
                </c:pt>
                <c:pt idx="23">
                  <c:v>22.0</c:v>
                </c:pt>
                <c:pt idx="24">
                  <c:v>15.0</c:v>
                </c:pt>
                <c:pt idx="25">
                  <c:v>9.0</c:v>
                </c:pt>
                <c:pt idx="26">
                  <c:v>4.0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B9C-40ED-9C2D-619E232B2F67}"/>
            </c:ext>
          </c:extLst>
        </c:ser>
        <c:ser>
          <c:idx val="2"/>
          <c:order val="1"/>
          <c:tx>
            <c:strRef>
              <c:f>'Curved Model'!$A$7</c:f>
              <c:strCache>
                <c:ptCount val="1"/>
                <c:pt idx="0">
                  <c:v>Actual % Remaining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'Curved Model'!$C$7:$AF$7</c:f>
              <c:numCache>
                <c:formatCode>0</c:formatCode>
                <c:ptCount val="3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99.0</c:v>
                </c:pt>
                <c:pt idx="5">
                  <c:v>98.0</c:v>
                </c:pt>
                <c:pt idx="6">
                  <c:v>97.0</c:v>
                </c:pt>
                <c:pt idx="7">
                  <c:v>95.0</c:v>
                </c:pt>
                <c:pt idx="8">
                  <c:v>93.0</c:v>
                </c:pt>
                <c:pt idx="9">
                  <c:v>91.0</c:v>
                </c:pt>
                <c:pt idx="10">
                  <c:v>88.0</c:v>
                </c:pt>
                <c:pt idx="11">
                  <c:v>85.0</c:v>
                </c:pt>
                <c:pt idx="12">
                  <c:v>82.0</c:v>
                </c:pt>
                <c:pt idx="13">
                  <c:v>78.0</c:v>
                </c:pt>
                <c:pt idx="14">
                  <c:v>74.0</c:v>
                </c:pt>
                <c:pt idx="15">
                  <c:v>70.0</c:v>
                </c:pt>
                <c:pt idx="16">
                  <c:v>65.0</c:v>
                </c:pt>
                <c:pt idx="17">
                  <c:v>60.0</c:v>
                </c:pt>
                <c:pt idx="18">
                  <c:v>55.0</c:v>
                </c:pt>
                <c:pt idx="19">
                  <c:v>49.0</c:v>
                </c:pt>
                <c:pt idx="20">
                  <c:v>43.0</c:v>
                </c:pt>
                <c:pt idx="21">
                  <c:v>37.0</c:v>
                </c:pt>
                <c:pt idx="22">
                  <c:v>30.0</c:v>
                </c:pt>
                <c:pt idx="23">
                  <c:v>23.0</c:v>
                </c:pt>
                <c:pt idx="24">
                  <c:v>16.0</c:v>
                </c:pt>
                <c:pt idx="25">
                  <c:v>10.0</c:v>
                </c:pt>
                <c:pt idx="26">
                  <c:v>5.0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B9C-40ED-9C2D-619E232B2F67}"/>
            </c:ext>
          </c:extLst>
        </c:ser>
        <c:marker val="1"/>
        <c:axId val="375931992"/>
        <c:axId val="375796200"/>
      </c:lineChart>
      <c:lineChart>
        <c:grouping val="standard"/>
        <c:ser>
          <c:idx val="4"/>
          <c:order val="3"/>
          <c:tx>
            <c:strRef>
              <c:f>'Curved Model'!$A$11</c:f>
              <c:strCache>
                <c:ptCount val="1"/>
                <c:pt idx="0">
                  <c:v>Actual Work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'Curved Model'!$C$11:$AF$11</c:f>
              <c:numCache>
                <c:formatCode>General</c:formatCode>
                <c:ptCount val="30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  <c:pt idx="20">
                  <c:v>315.0</c:v>
                </c:pt>
                <c:pt idx="21">
                  <c:v>330.0</c:v>
                </c:pt>
                <c:pt idx="22">
                  <c:v>345.0</c:v>
                </c:pt>
                <c:pt idx="23">
                  <c:v>360.0</c:v>
                </c:pt>
                <c:pt idx="24">
                  <c:v>375.0</c:v>
                </c:pt>
                <c:pt idx="25">
                  <c:v>390.0</c:v>
                </c:pt>
                <c:pt idx="26">
                  <c:v>405.0</c:v>
                </c:pt>
                <c:pt idx="27">
                  <c:v>420.0</c:v>
                </c:pt>
                <c:pt idx="28">
                  <c:v>435.0</c:v>
                </c:pt>
                <c:pt idx="29">
                  <c:v>450.0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B9C-40ED-9C2D-619E232B2F67}"/>
            </c:ext>
          </c:extLst>
        </c:ser>
        <c:marker val="1"/>
        <c:axId val="375910984"/>
        <c:axId val="375915768"/>
      </c:lineChart>
      <c:catAx>
        <c:axId val="37593199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6200"/>
        <c:crosses val="autoZero"/>
        <c:auto val="1"/>
        <c:lblAlgn val="ctr"/>
        <c:lblOffset val="100"/>
      </c:catAx>
      <c:valAx>
        <c:axId val="375796200"/>
        <c:scaling>
          <c:orientation val="minMax"/>
          <c:max val="100.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31992"/>
        <c:crosses val="autoZero"/>
        <c:crossBetween val="between"/>
      </c:valAx>
      <c:valAx>
        <c:axId val="375915768"/>
        <c:scaling>
          <c:orientation val="minMax"/>
          <c:max val="450.0"/>
        </c:scaling>
        <c:axPos val="r"/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10984"/>
        <c:crosses val="max"/>
        <c:crossBetween val="between"/>
      </c:valAx>
      <c:catAx>
        <c:axId val="375910984"/>
        <c:scaling>
          <c:orientation val="minMax"/>
        </c:scaling>
        <c:delete val="1"/>
        <c:axPos val="b"/>
        <c:tickLblPos val="nextTo"/>
        <c:crossAx val="375915768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autoTitleDeleted val="1"/>
    <c:plotArea>
      <c:layout/>
      <c:areaChart>
        <c:grouping val="standard"/>
        <c:ser>
          <c:idx val="3"/>
          <c:order val="2"/>
          <c:tx>
            <c:strRef>
              <c:f>'Good Burndown'!$A$9</c:f>
              <c:strCache>
                <c:ptCount val="1"/>
                <c:pt idx="0">
                  <c:v>Estimated Work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'Good Burndown'!$C$9:$AF$9</c:f>
              <c:numCache>
                <c:formatCode>General</c:formatCode>
                <c:ptCount val="30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  <c:pt idx="20">
                  <c:v>315.0</c:v>
                </c:pt>
                <c:pt idx="21">
                  <c:v>330.0</c:v>
                </c:pt>
                <c:pt idx="22">
                  <c:v>345.0</c:v>
                </c:pt>
                <c:pt idx="23">
                  <c:v>360.0</c:v>
                </c:pt>
                <c:pt idx="24">
                  <c:v>375.0</c:v>
                </c:pt>
                <c:pt idx="25">
                  <c:v>390.0</c:v>
                </c:pt>
                <c:pt idx="26">
                  <c:v>405.0</c:v>
                </c:pt>
                <c:pt idx="27">
                  <c:v>420.0</c:v>
                </c:pt>
                <c:pt idx="28">
                  <c:v>435.0</c:v>
                </c:pt>
                <c:pt idx="29">
                  <c:v>450.0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CB-4BD6-BF08-F398FB242283}"/>
            </c:ext>
          </c:extLst>
        </c:ser>
        <c:axId val="376092504"/>
        <c:axId val="376088776"/>
      </c:areaChart>
      <c:lineChart>
        <c:grouping val="standard"/>
        <c:ser>
          <c:idx val="1"/>
          <c:order val="0"/>
          <c:tx>
            <c:strRef>
              <c:f>'Good Burndown'!$A$5</c:f>
              <c:strCache>
                <c:ptCount val="1"/>
                <c:pt idx="0">
                  <c:v>Estimated %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'Good Burndown'!$C$5:$AF$5</c:f>
              <c:numCache>
                <c:formatCode>0</c:formatCode>
                <c:ptCount val="30"/>
                <c:pt idx="0">
                  <c:v>96.66666666666667</c:v>
                </c:pt>
                <c:pt idx="1">
                  <c:v>93.33333333333334</c:v>
                </c:pt>
                <c:pt idx="2">
                  <c:v>90.00000000000001</c:v>
                </c:pt>
                <c:pt idx="3">
                  <c:v>86.66666666666668</c:v>
                </c:pt>
                <c:pt idx="4">
                  <c:v>83.33333333333336</c:v>
                </c:pt>
                <c:pt idx="5">
                  <c:v>80.00000000000003</c:v>
                </c:pt>
                <c:pt idx="6">
                  <c:v>76.6666666666667</c:v>
                </c:pt>
                <c:pt idx="7">
                  <c:v>73.33333333333337</c:v>
                </c:pt>
                <c:pt idx="8">
                  <c:v>70.00000000000004</c:v>
                </c:pt>
                <c:pt idx="9">
                  <c:v>66.66666666666671</c:v>
                </c:pt>
                <c:pt idx="10">
                  <c:v>63.33333333333338</c:v>
                </c:pt>
                <c:pt idx="11">
                  <c:v>60.00000000000004</c:v>
                </c:pt>
                <c:pt idx="12">
                  <c:v>56.66666666666671</c:v>
                </c:pt>
                <c:pt idx="13">
                  <c:v>53.33333333333337</c:v>
                </c:pt>
                <c:pt idx="14">
                  <c:v>50.00000000000004</c:v>
                </c:pt>
                <c:pt idx="15">
                  <c:v>46.6666666666667</c:v>
                </c:pt>
                <c:pt idx="16">
                  <c:v>43.33333333333336</c:v>
                </c:pt>
                <c:pt idx="17">
                  <c:v>40.00000000000003</c:v>
                </c:pt>
                <c:pt idx="18">
                  <c:v>36.66666666666669</c:v>
                </c:pt>
                <c:pt idx="19">
                  <c:v>33.33333333333336</c:v>
                </c:pt>
                <c:pt idx="20">
                  <c:v>30.00000000000002</c:v>
                </c:pt>
                <c:pt idx="21">
                  <c:v>26.66666666666669</c:v>
                </c:pt>
                <c:pt idx="22">
                  <c:v>23.33333333333336</c:v>
                </c:pt>
                <c:pt idx="23">
                  <c:v>20.00000000000003</c:v>
                </c:pt>
                <c:pt idx="24">
                  <c:v>16.6666666666667</c:v>
                </c:pt>
                <c:pt idx="25">
                  <c:v>13.33333333333336</c:v>
                </c:pt>
                <c:pt idx="26">
                  <c:v>10.00000000000003</c:v>
                </c:pt>
                <c:pt idx="27">
                  <c:v>6.666666666666694</c:v>
                </c:pt>
                <c:pt idx="28">
                  <c:v>3.333333333333361</c:v>
                </c:pt>
                <c:pt idx="29">
                  <c:v>2.75335310107039E-14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1CB-4BD6-BF08-F398FB242283}"/>
            </c:ext>
          </c:extLst>
        </c:ser>
        <c:ser>
          <c:idx val="2"/>
          <c:order val="1"/>
          <c:tx>
            <c:strRef>
              <c:f>'Good Burndown'!$A$7</c:f>
              <c:strCache>
                <c:ptCount val="1"/>
                <c:pt idx="0">
                  <c:v>Actual % Remaining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'Good Burndown'!$C$7:$AF$7</c:f>
              <c:numCache>
                <c:formatCode>0</c:formatCode>
                <c:ptCount val="3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95.0</c:v>
                </c:pt>
                <c:pt idx="4">
                  <c:v>90.0</c:v>
                </c:pt>
                <c:pt idx="5">
                  <c:v>85.0</c:v>
                </c:pt>
                <c:pt idx="6">
                  <c:v>80.0</c:v>
                </c:pt>
                <c:pt idx="7">
                  <c:v>70.0</c:v>
                </c:pt>
                <c:pt idx="8">
                  <c:v>60.0</c:v>
                </c:pt>
                <c:pt idx="9">
                  <c:v>50.0</c:v>
                </c:pt>
                <c:pt idx="10">
                  <c:v>45.0</c:v>
                </c:pt>
                <c:pt idx="11">
                  <c:v>45.0</c:v>
                </c:pt>
                <c:pt idx="12">
                  <c:v>45.0</c:v>
                </c:pt>
                <c:pt idx="13">
                  <c:v>45.0</c:v>
                </c:pt>
                <c:pt idx="14">
                  <c:v>40.0</c:v>
                </c:pt>
                <c:pt idx="15">
                  <c:v>40.0</c:v>
                </c:pt>
                <c:pt idx="16">
                  <c:v>50.0</c:v>
                </c:pt>
                <c:pt idx="17">
                  <c:v>45.0</c:v>
                </c:pt>
                <c:pt idx="18">
                  <c:v>40.0</c:v>
                </c:pt>
                <c:pt idx="19">
                  <c:v>35.0</c:v>
                </c:pt>
                <c:pt idx="20">
                  <c:v>30.0</c:v>
                </c:pt>
                <c:pt idx="21">
                  <c:v>20.0</c:v>
                </c:pt>
                <c:pt idx="22">
                  <c:v>10.0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1CB-4BD6-BF08-F398FB242283}"/>
            </c:ext>
          </c:extLst>
        </c:ser>
        <c:marker val="1"/>
        <c:axId val="376080936"/>
        <c:axId val="376084776"/>
      </c:lineChart>
      <c:lineChart>
        <c:grouping val="standard"/>
        <c:ser>
          <c:idx val="4"/>
          <c:order val="3"/>
          <c:tx>
            <c:strRef>
              <c:f>'Good Burndown'!$A$11</c:f>
              <c:strCache>
                <c:ptCount val="1"/>
                <c:pt idx="0">
                  <c:v>Actual Work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'Good Burndown'!$C$11:$AF$11</c:f>
              <c:numCache>
                <c:formatCode>General</c:formatCode>
                <c:ptCount val="30"/>
                <c:pt idx="0">
                  <c:v>10.0</c:v>
                </c:pt>
                <c:pt idx="1">
                  <c:v>22.0</c:v>
                </c:pt>
                <c:pt idx="2">
                  <c:v>37.0</c:v>
                </c:pt>
                <c:pt idx="3">
                  <c:v>54.0</c:v>
                </c:pt>
                <c:pt idx="4">
                  <c:v>66.0</c:v>
                </c:pt>
                <c:pt idx="5">
                  <c:v>81.0</c:v>
                </c:pt>
                <c:pt idx="6">
                  <c:v>96.0</c:v>
                </c:pt>
                <c:pt idx="7">
                  <c:v>108.0</c:v>
                </c:pt>
                <c:pt idx="8">
                  <c:v>124.0</c:v>
                </c:pt>
                <c:pt idx="9">
                  <c:v>141.0</c:v>
                </c:pt>
                <c:pt idx="10">
                  <c:v>156.0</c:v>
                </c:pt>
                <c:pt idx="11">
                  <c:v>166.0</c:v>
                </c:pt>
                <c:pt idx="12">
                  <c:v>176.0</c:v>
                </c:pt>
                <c:pt idx="13">
                  <c:v>181.0</c:v>
                </c:pt>
                <c:pt idx="14">
                  <c:v>186.0</c:v>
                </c:pt>
                <c:pt idx="15">
                  <c:v>206.0</c:v>
                </c:pt>
                <c:pt idx="16">
                  <c:v>236.0</c:v>
                </c:pt>
                <c:pt idx="17">
                  <c:v>246.0</c:v>
                </c:pt>
                <c:pt idx="18">
                  <c:v>261.0</c:v>
                </c:pt>
                <c:pt idx="19">
                  <c:v>271.0</c:v>
                </c:pt>
                <c:pt idx="20">
                  <c:v>278.0</c:v>
                </c:pt>
                <c:pt idx="21">
                  <c:v>283.0</c:v>
                </c:pt>
                <c:pt idx="22">
                  <c:v>291.0</c:v>
                </c:pt>
                <c:pt idx="23">
                  <c:v>300.0</c:v>
                </c:pt>
                <c:pt idx="24">
                  <c:v>307.0</c:v>
                </c:pt>
                <c:pt idx="25">
                  <c:v>313.0</c:v>
                </c:pt>
                <c:pt idx="26">
                  <c:v>322.0</c:v>
                </c:pt>
                <c:pt idx="27">
                  <c:v>330.0</c:v>
                </c:pt>
                <c:pt idx="28">
                  <c:v>337.0</c:v>
                </c:pt>
                <c:pt idx="29">
                  <c:v>343.0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1CB-4BD6-BF08-F398FB242283}"/>
            </c:ext>
          </c:extLst>
        </c:ser>
        <c:marker val="1"/>
        <c:axId val="376092504"/>
        <c:axId val="376088776"/>
      </c:lineChart>
      <c:catAx>
        <c:axId val="37608093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84776"/>
        <c:crosses val="autoZero"/>
        <c:auto val="1"/>
        <c:lblAlgn val="ctr"/>
        <c:lblOffset val="100"/>
      </c:catAx>
      <c:valAx>
        <c:axId val="376084776"/>
        <c:scaling>
          <c:orientation val="minMax"/>
          <c:max val="100.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80936"/>
        <c:crosses val="autoZero"/>
        <c:crossBetween val="between"/>
      </c:valAx>
      <c:valAx>
        <c:axId val="376088776"/>
        <c:scaling>
          <c:orientation val="minMax"/>
          <c:max val="450.0"/>
        </c:scaling>
        <c:axPos val="r"/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92504"/>
        <c:crosses val="max"/>
        <c:crossBetween val="between"/>
      </c:valAx>
      <c:catAx>
        <c:axId val="376092504"/>
        <c:scaling>
          <c:orientation val="minMax"/>
        </c:scaling>
        <c:delete val="1"/>
        <c:axPos val="b"/>
        <c:tickLblPos val="nextTo"/>
        <c:crossAx val="376088776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autoTitleDeleted val="1"/>
    <c:plotArea>
      <c:layout/>
      <c:areaChart>
        <c:grouping val="standard"/>
        <c:ser>
          <c:idx val="3"/>
          <c:order val="2"/>
          <c:tx>
            <c:strRef>
              <c:f>'Bad Burndown'!$A$9</c:f>
              <c:strCache>
                <c:ptCount val="1"/>
                <c:pt idx="0">
                  <c:v>Estimated Work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'Bad Burndown'!$C$9:$AF$9</c:f>
              <c:numCache>
                <c:formatCode>General</c:formatCode>
                <c:ptCount val="30"/>
                <c:pt idx="0">
                  <c:v>15.0</c:v>
                </c:pt>
                <c:pt idx="1">
                  <c:v>30.0</c:v>
                </c:pt>
                <c:pt idx="2">
                  <c:v>45.0</c:v>
                </c:pt>
                <c:pt idx="3">
                  <c:v>60.0</c:v>
                </c:pt>
                <c:pt idx="4">
                  <c:v>75.0</c:v>
                </c:pt>
                <c:pt idx="5">
                  <c:v>90.0</c:v>
                </c:pt>
                <c:pt idx="6">
                  <c:v>105.0</c:v>
                </c:pt>
                <c:pt idx="7">
                  <c:v>120.0</c:v>
                </c:pt>
                <c:pt idx="8">
                  <c:v>135.0</c:v>
                </c:pt>
                <c:pt idx="9">
                  <c:v>150.0</c:v>
                </c:pt>
                <c:pt idx="10">
                  <c:v>165.0</c:v>
                </c:pt>
                <c:pt idx="11">
                  <c:v>180.0</c:v>
                </c:pt>
                <c:pt idx="12">
                  <c:v>195.0</c:v>
                </c:pt>
                <c:pt idx="13">
                  <c:v>210.0</c:v>
                </c:pt>
                <c:pt idx="14">
                  <c:v>225.0</c:v>
                </c:pt>
                <c:pt idx="15">
                  <c:v>240.0</c:v>
                </c:pt>
                <c:pt idx="16">
                  <c:v>255.0</c:v>
                </c:pt>
                <c:pt idx="17">
                  <c:v>270.0</c:v>
                </c:pt>
                <c:pt idx="18">
                  <c:v>285.0</c:v>
                </c:pt>
                <c:pt idx="19">
                  <c:v>300.0</c:v>
                </c:pt>
                <c:pt idx="20">
                  <c:v>315.0</c:v>
                </c:pt>
                <c:pt idx="21">
                  <c:v>330.0</c:v>
                </c:pt>
                <c:pt idx="22">
                  <c:v>345.0</c:v>
                </c:pt>
                <c:pt idx="23">
                  <c:v>360.0</c:v>
                </c:pt>
                <c:pt idx="24">
                  <c:v>375.0</c:v>
                </c:pt>
                <c:pt idx="25">
                  <c:v>390.0</c:v>
                </c:pt>
                <c:pt idx="26">
                  <c:v>405.0</c:v>
                </c:pt>
                <c:pt idx="27">
                  <c:v>420.0</c:v>
                </c:pt>
                <c:pt idx="28">
                  <c:v>435.0</c:v>
                </c:pt>
                <c:pt idx="29">
                  <c:v>450.0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85-4600-AB3C-5CF0A9C4004A}"/>
            </c:ext>
          </c:extLst>
        </c:ser>
        <c:axId val="376177096"/>
        <c:axId val="376173368"/>
      </c:areaChart>
      <c:lineChart>
        <c:grouping val="standard"/>
        <c:ser>
          <c:idx val="1"/>
          <c:order val="0"/>
          <c:tx>
            <c:strRef>
              <c:f>'Bad Burndown'!$A$5</c:f>
              <c:strCache>
                <c:ptCount val="1"/>
                <c:pt idx="0">
                  <c:v>Estimated %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'Bad Burndown'!$C$5:$AF$5</c:f>
              <c:numCache>
                <c:formatCode>0</c:formatCode>
                <c:ptCount val="30"/>
                <c:pt idx="0">
                  <c:v>96.66666666666667</c:v>
                </c:pt>
                <c:pt idx="1">
                  <c:v>93.33333333333334</c:v>
                </c:pt>
                <c:pt idx="2">
                  <c:v>90.00000000000001</c:v>
                </c:pt>
                <c:pt idx="3">
                  <c:v>86.66666666666668</c:v>
                </c:pt>
                <c:pt idx="4">
                  <c:v>83.33333333333336</c:v>
                </c:pt>
                <c:pt idx="5">
                  <c:v>80.00000000000003</c:v>
                </c:pt>
                <c:pt idx="6">
                  <c:v>76.6666666666667</c:v>
                </c:pt>
                <c:pt idx="7">
                  <c:v>73.33333333333337</c:v>
                </c:pt>
                <c:pt idx="8">
                  <c:v>70.00000000000004</c:v>
                </c:pt>
                <c:pt idx="9">
                  <c:v>66.66666666666671</c:v>
                </c:pt>
                <c:pt idx="10">
                  <c:v>63.33333333333338</c:v>
                </c:pt>
                <c:pt idx="11">
                  <c:v>60.00000000000004</c:v>
                </c:pt>
                <c:pt idx="12">
                  <c:v>56.66666666666671</c:v>
                </c:pt>
                <c:pt idx="13">
                  <c:v>53.33333333333337</c:v>
                </c:pt>
                <c:pt idx="14">
                  <c:v>50.00000000000004</c:v>
                </c:pt>
                <c:pt idx="15">
                  <c:v>46.6666666666667</c:v>
                </c:pt>
                <c:pt idx="16">
                  <c:v>43.33333333333336</c:v>
                </c:pt>
                <c:pt idx="17">
                  <c:v>40.00000000000003</c:v>
                </c:pt>
                <c:pt idx="18">
                  <c:v>36.66666666666669</c:v>
                </c:pt>
                <c:pt idx="19">
                  <c:v>33.33333333333336</c:v>
                </c:pt>
                <c:pt idx="20">
                  <c:v>30.00000000000002</c:v>
                </c:pt>
                <c:pt idx="21">
                  <c:v>26.66666666666669</c:v>
                </c:pt>
                <c:pt idx="22">
                  <c:v>23.33333333333336</c:v>
                </c:pt>
                <c:pt idx="23">
                  <c:v>20.00000000000003</c:v>
                </c:pt>
                <c:pt idx="24">
                  <c:v>16.6666666666667</c:v>
                </c:pt>
                <c:pt idx="25">
                  <c:v>13.33333333333336</c:v>
                </c:pt>
                <c:pt idx="26">
                  <c:v>10.00000000000003</c:v>
                </c:pt>
                <c:pt idx="27">
                  <c:v>6.666666666666694</c:v>
                </c:pt>
                <c:pt idx="28">
                  <c:v>3.333333333333361</c:v>
                </c:pt>
                <c:pt idx="29">
                  <c:v>2.75335310107039E-14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85-4600-AB3C-5CF0A9C4004A}"/>
            </c:ext>
          </c:extLst>
        </c:ser>
        <c:ser>
          <c:idx val="2"/>
          <c:order val="1"/>
          <c:tx>
            <c:strRef>
              <c:f>'Bad Burndown'!$A$7</c:f>
              <c:strCache>
                <c:ptCount val="1"/>
                <c:pt idx="0">
                  <c:v>Actual % Remaining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'Bad Burndown'!$C$7:$AF$7</c:f>
              <c:numCache>
                <c:formatCode>0</c:formatCode>
                <c:ptCount val="30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95.0</c:v>
                </c:pt>
                <c:pt idx="4">
                  <c:v>92.0</c:v>
                </c:pt>
                <c:pt idx="5">
                  <c:v>87.0</c:v>
                </c:pt>
                <c:pt idx="6">
                  <c:v>83.0</c:v>
                </c:pt>
                <c:pt idx="7">
                  <c:v>77.0</c:v>
                </c:pt>
                <c:pt idx="8">
                  <c:v>75.0</c:v>
                </c:pt>
                <c:pt idx="9">
                  <c:v>72.0</c:v>
                </c:pt>
                <c:pt idx="10">
                  <c:v>66.0</c:v>
                </c:pt>
                <c:pt idx="11">
                  <c:v>63.0</c:v>
                </c:pt>
                <c:pt idx="12">
                  <c:v>61.0</c:v>
                </c:pt>
                <c:pt idx="13">
                  <c:v>60.0</c:v>
                </c:pt>
                <c:pt idx="14">
                  <c:v>60.0</c:v>
                </c:pt>
                <c:pt idx="15">
                  <c:v>60.0</c:v>
                </c:pt>
                <c:pt idx="16">
                  <c:v>60.0</c:v>
                </c:pt>
                <c:pt idx="17">
                  <c:v>60.0</c:v>
                </c:pt>
                <c:pt idx="18">
                  <c:v>60.0</c:v>
                </c:pt>
                <c:pt idx="19">
                  <c:v>58.0</c:v>
                </c:pt>
                <c:pt idx="20">
                  <c:v>56.0</c:v>
                </c:pt>
                <c:pt idx="21">
                  <c:v>55.0</c:v>
                </c:pt>
                <c:pt idx="22">
                  <c:v>53.0</c:v>
                </c:pt>
                <c:pt idx="23">
                  <c:v>50.0</c:v>
                </c:pt>
                <c:pt idx="24">
                  <c:v>49.0</c:v>
                </c:pt>
                <c:pt idx="25">
                  <c:v>44.0</c:v>
                </c:pt>
                <c:pt idx="26">
                  <c:v>34.0</c:v>
                </c:pt>
                <c:pt idx="27">
                  <c:v>29.0</c:v>
                </c:pt>
                <c:pt idx="28">
                  <c:v>29.0</c:v>
                </c:pt>
                <c:pt idx="29">
                  <c:v>24.0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285-4600-AB3C-5CF0A9C4004A}"/>
            </c:ext>
          </c:extLst>
        </c:ser>
        <c:marker val="1"/>
        <c:axId val="376165528"/>
        <c:axId val="376169368"/>
      </c:lineChart>
      <c:lineChart>
        <c:grouping val="standard"/>
        <c:ser>
          <c:idx val="4"/>
          <c:order val="3"/>
          <c:tx>
            <c:strRef>
              <c:f>'Bad Burndown'!$A$11</c:f>
              <c:strCache>
                <c:ptCount val="1"/>
                <c:pt idx="0">
                  <c:v>Actual Work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'Bad Burndown'!$C$11:$AF$11</c:f>
              <c:numCache>
                <c:formatCode>General</c:formatCode>
                <c:ptCount val="30"/>
                <c:pt idx="0">
                  <c:v>10.0</c:v>
                </c:pt>
                <c:pt idx="1">
                  <c:v>22.0</c:v>
                </c:pt>
                <c:pt idx="2">
                  <c:v>33.0</c:v>
                </c:pt>
                <c:pt idx="3">
                  <c:v>46.0</c:v>
                </c:pt>
                <c:pt idx="4">
                  <c:v>60.0</c:v>
                </c:pt>
                <c:pt idx="5">
                  <c:v>73.0</c:v>
                </c:pt>
                <c:pt idx="6">
                  <c:v>85.0</c:v>
                </c:pt>
                <c:pt idx="7">
                  <c:v>96.0</c:v>
                </c:pt>
                <c:pt idx="8">
                  <c:v>106.0</c:v>
                </c:pt>
                <c:pt idx="9">
                  <c:v>115.0</c:v>
                </c:pt>
                <c:pt idx="10">
                  <c:v>127.0</c:v>
                </c:pt>
                <c:pt idx="11">
                  <c:v>150.0</c:v>
                </c:pt>
                <c:pt idx="12">
                  <c:v>162.0</c:v>
                </c:pt>
                <c:pt idx="13">
                  <c:v>180.0</c:v>
                </c:pt>
                <c:pt idx="14">
                  <c:v>193.0</c:v>
                </c:pt>
                <c:pt idx="15">
                  <c:v>209.0</c:v>
                </c:pt>
                <c:pt idx="16">
                  <c:v>234.0</c:v>
                </c:pt>
                <c:pt idx="17">
                  <c:v>255.0</c:v>
                </c:pt>
                <c:pt idx="18">
                  <c:v>280.0</c:v>
                </c:pt>
                <c:pt idx="19">
                  <c:v>303.0</c:v>
                </c:pt>
                <c:pt idx="20">
                  <c:v>321.0</c:v>
                </c:pt>
                <c:pt idx="21">
                  <c:v>338.0</c:v>
                </c:pt>
                <c:pt idx="22">
                  <c:v>353.0</c:v>
                </c:pt>
                <c:pt idx="23">
                  <c:v>366.0</c:v>
                </c:pt>
                <c:pt idx="24">
                  <c:v>381.0</c:v>
                </c:pt>
                <c:pt idx="25">
                  <c:v>401.0</c:v>
                </c:pt>
                <c:pt idx="26">
                  <c:v>426.0</c:v>
                </c:pt>
                <c:pt idx="27">
                  <c:v>446.0</c:v>
                </c:pt>
                <c:pt idx="28">
                  <c:v>476.0</c:v>
                </c:pt>
                <c:pt idx="29">
                  <c:v>491.0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85-4600-AB3C-5CF0A9C4004A}"/>
            </c:ext>
          </c:extLst>
        </c:ser>
        <c:marker val="1"/>
        <c:axId val="376177096"/>
        <c:axId val="376173368"/>
      </c:lineChart>
      <c:catAx>
        <c:axId val="376165528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69368"/>
        <c:crosses val="autoZero"/>
        <c:auto val="1"/>
        <c:lblAlgn val="ctr"/>
        <c:lblOffset val="100"/>
      </c:catAx>
      <c:valAx>
        <c:axId val="376169368"/>
        <c:scaling>
          <c:orientation val="minMax"/>
          <c:max val="100.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65528"/>
        <c:crosses val="autoZero"/>
        <c:crossBetween val="between"/>
      </c:valAx>
      <c:valAx>
        <c:axId val="376173368"/>
        <c:scaling>
          <c:orientation val="minMax"/>
          <c:max val="500.0"/>
        </c:scaling>
        <c:axPos val="r"/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77096"/>
        <c:crosses val="max"/>
        <c:crossBetween val="between"/>
      </c:valAx>
      <c:catAx>
        <c:axId val="376177096"/>
        <c:scaling>
          <c:orientation val="minMax"/>
        </c:scaling>
        <c:delete val="1"/>
        <c:axPos val="b"/>
        <c:tickLblPos val="nextTo"/>
        <c:crossAx val="376173368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df"/><Relationship Id="rId3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309563</xdr:colOff>
      <xdr:row>13</xdr:row>
      <xdr:rowOff>173830</xdr:rowOff>
    </xdr:from>
    <xdr:to>
      <xdr:col>29</xdr:col>
      <xdr:colOff>204788</xdr:colOff>
      <xdr:row>37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520700</xdr:colOff>
      <xdr:row>0</xdr:row>
      <xdr:rowOff>0</xdr:rowOff>
    </xdr:from>
    <xdr:to>
      <xdr:col>31</xdr:col>
      <xdr:colOff>513554</xdr:colOff>
      <xdr:row>0</xdr:row>
      <xdr:rowOff>418511</xdr:rowOff>
    </xdr:to>
    <xdr:pic>
      <xdr:nvPicPr>
        <xdr:cNvPr id="3" name="Picture 2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Requires="ma">
          <xdr:blipFill>
            <a:blip xmlns:r="http://schemas.openxmlformats.org/officeDocument/2006/relationships" r:embed="rId2">
              <a:lum bright="-100000"/>
            </a:blip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>
              <a:lum bright="-100000"/>
            </a:blip>
            <a:stretch>
              <a:fillRect/>
            </a:stretch>
          </xdr:blipFill>
        </mc:Fallback>
      </mc:AlternateContent>
      <xdr:spPr>
        <a:xfrm>
          <a:off x="17462500" y="0"/>
          <a:ext cx="1631154" cy="4185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309563</xdr:colOff>
      <xdr:row>12</xdr:row>
      <xdr:rowOff>173830</xdr:rowOff>
    </xdr:from>
    <xdr:to>
      <xdr:col>29</xdr:col>
      <xdr:colOff>204788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309563</xdr:colOff>
      <xdr:row>12</xdr:row>
      <xdr:rowOff>173830</xdr:rowOff>
    </xdr:from>
    <xdr:to>
      <xdr:col>29</xdr:col>
      <xdr:colOff>204788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309563</xdr:colOff>
      <xdr:row>12</xdr:row>
      <xdr:rowOff>173830</xdr:rowOff>
    </xdr:from>
    <xdr:to>
      <xdr:col>29</xdr:col>
      <xdr:colOff>204788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:a="http://schemas.openxmlformats.org/drawingml/2006/main" xmlns:xdr="http://schemas.openxmlformats.org/drawingml/2006/spreadsheetDrawing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8"/>
  <sheetViews>
    <sheetView workbookViewId="0">
      <selection activeCell="A24" sqref="A24"/>
    </sheetView>
  </sheetViews>
  <sheetFormatPr baseColWidth="10" defaultColWidth="8.875" defaultRowHeight="15"/>
  <cols>
    <col min="1" max="1" width="20" customWidth="1"/>
    <col min="2" max="2" width="7" style="1" customWidth="1"/>
    <col min="3" max="32" width="5.375" style="1" customWidth="1"/>
  </cols>
  <sheetData>
    <row r="1" spans="1:32" ht="53" customHeight="1">
      <c r="A1" s="22" t="s">
        <v>15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</row>
    <row r="2" spans="1:32" ht="29" customHeight="1">
      <c r="A2" s="8" t="s">
        <v>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7" thickBot="1">
      <c r="A4" s="10" t="s">
        <v>0</v>
      </c>
      <c r="B4" s="11" t="s">
        <v>5</v>
      </c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1">
        <v>10</v>
      </c>
      <c r="M4" s="11">
        <v>11</v>
      </c>
      <c r="N4" s="11">
        <v>12</v>
      </c>
      <c r="O4" s="11">
        <v>13</v>
      </c>
      <c r="P4" s="11">
        <v>14</v>
      </c>
      <c r="Q4" s="11">
        <v>15</v>
      </c>
      <c r="R4" s="11">
        <v>16</v>
      </c>
      <c r="S4" s="11">
        <v>17</v>
      </c>
      <c r="T4" s="11">
        <v>18</v>
      </c>
      <c r="U4" s="11">
        <v>19</v>
      </c>
      <c r="V4" s="11">
        <v>20</v>
      </c>
      <c r="W4" s="11">
        <v>21</v>
      </c>
      <c r="X4" s="11">
        <v>22</v>
      </c>
      <c r="Y4" s="11">
        <v>23</v>
      </c>
      <c r="Z4" s="11">
        <v>24</v>
      </c>
      <c r="AA4" s="11">
        <v>25</v>
      </c>
      <c r="AB4" s="11">
        <v>26</v>
      </c>
      <c r="AC4" s="11">
        <v>27</v>
      </c>
      <c r="AD4" s="11">
        <v>28</v>
      </c>
      <c r="AE4" s="11">
        <v>29</v>
      </c>
      <c r="AF4" s="11">
        <v>30</v>
      </c>
    </row>
    <row r="5" spans="1:32" ht="16">
      <c r="A5" s="10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spans="1:32" ht="16">
      <c r="A6" s="12" t="s">
        <v>8</v>
      </c>
      <c r="B6" s="16">
        <v>100</v>
      </c>
      <c r="C6" s="17">
        <f>B6-$E$22</f>
        <v>96.666666666666671</v>
      </c>
      <c r="D6" s="17">
        <f t="shared" ref="D6:AF6" si="0">C6-$E$22</f>
        <v>93.333333333333343</v>
      </c>
      <c r="E6" s="17">
        <f t="shared" si="0"/>
        <v>90.000000000000014</v>
      </c>
      <c r="F6" s="17">
        <f t="shared" si="0"/>
        <v>86.666666666666686</v>
      </c>
      <c r="G6" s="17">
        <f t="shared" si="0"/>
        <v>83.333333333333357</v>
      </c>
      <c r="H6" s="17">
        <f t="shared" si="0"/>
        <v>80.000000000000028</v>
      </c>
      <c r="I6" s="17">
        <f t="shared" si="0"/>
        <v>76.6666666666667</v>
      </c>
      <c r="J6" s="17">
        <f t="shared" si="0"/>
        <v>73.333333333333371</v>
      </c>
      <c r="K6" s="17">
        <f t="shared" si="0"/>
        <v>70.000000000000043</v>
      </c>
      <c r="L6" s="17">
        <f t="shared" si="0"/>
        <v>66.666666666666714</v>
      </c>
      <c r="M6" s="17">
        <f t="shared" si="0"/>
        <v>63.333333333333378</v>
      </c>
      <c r="N6" s="17">
        <f t="shared" si="0"/>
        <v>60.000000000000043</v>
      </c>
      <c r="O6" s="17">
        <f t="shared" si="0"/>
        <v>56.666666666666707</v>
      </c>
      <c r="P6" s="17">
        <f t="shared" si="0"/>
        <v>53.333333333333371</v>
      </c>
      <c r="Q6" s="17">
        <f t="shared" si="0"/>
        <v>50.000000000000036</v>
      </c>
      <c r="R6" s="17">
        <f t="shared" si="0"/>
        <v>46.6666666666667</v>
      </c>
      <c r="S6" s="17">
        <f t="shared" si="0"/>
        <v>43.333333333333364</v>
      </c>
      <c r="T6" s="17">
        <f t="shared" si="0"/>
        <v>40.000000000000028</v>
      </c>
      <c r="U6" s="17">
        <f t="shared" si="0"/>
        <v>36.666666666666693</v>
      </c>
      <c r="V6" s="17">
        <f t="shared" si="0"/>
        <v>33.333333333333357</v>
      </c>
      <c r="W6" s="17">
        <f t="shared" si="0"/>
        <v>30.000000000000025</v>
      </c>
      <c r="X6" s="17">
        <f t="shared" si="0"/>
        <v>26.666666666666693</v>
      </c>
      <c r="Y6" s="17">
        <f t="shared" si="0"/>
        <v>23.333333333333361</v>
      </c>
      <c r="Z6" s="17">
        <f t="shared" si="0"/>
        <v>20.000000000000028</v>
      </c>
      <c r="AA6" s="17">
        <f t="shared" si="0"/>
        <v>16.666666666666696</v>
      </c>
      <c r="AB6" s="17">
        <f t="shared" si="0"/>
        <v>13.333333333333362</v>
      </c>
      <c r="AC6" s="17">
        <f t="shared" si="0"/>
        <v>10.000000000000028</v>
      </c>
      <c r="AD6" s="17">
        <f t="shared" si="0"/>
        <v>6.6666666666666945</v>
      </c>
      <c r="AE6" s="17">
        <f t="shared" si="0"/>
        <v>3.333333333333361</v>
      </c>
      <c r="AF6" s="17">
        <f t="shared" si="0"/>
        <v>2.7533531010703882E-14</v>
      </c>
    </row>
    <row r="7" spans="1:32" ht="16">
      <c r="A7" s="12" t="s">
        <v>4</v>
      </c>
      <c r="B7" s="16"/>
      <c r="C7" s="17">
        <f>$E$22</f>
        <v>3.3333333333333335</v>
      </c>
      <c r="D7" s="17">
        <f t="shared" ref="D7:AF7" si="1">$E$22</f>
        <v>3.3333333333333335</v>
      </c>
      <c r="E7" s="17">
        <f t="shared" si="1"/>
        <v>3.3333333333333335</v>
      </c>
      <c r="F7" s="17">
        <f t="shared" si="1"/>
        <v>3.3333333333333335</v>
      </c>
      <c r="G7" s="17">
        <f t="shared" si="1"/>
        <v>3.3333333333333335</v>
      </c>
      <c r="H7" s="17">
        <f t="shared" si="1"/>
        <v>3.3333333333333335</v>
      </c>
      <c r="I7" s="17">
        <f t="shared" si="1"/>
        <v>3.3333333333333335</v>
      </c>
      <c r="J7" s="17">
        <f t="shared" si="1"/>
        <v>3.3333333333333335</v>
      </c>
      <c r="K7" s="17">
        <f t="shared" si="1"/>
        <v>3.3333333333333335</v>
      </c>
      <c r="L7" s="17">
        <f t="shared" si="1"/>
        <v>3.3333333333333335</v>
      </c>
      <c r="M7" s="17">
        <f t="shared" si="1"/>
        <v>3.3333333333333335</v>
      </c>
      <c r="N7" s="17">
        <f t="shared" si="1"/>
        <v>3.3333333333333335</v>
      </c>
      <c r="O7" s="17">
        <f t="shared" si="1"/>
        <v>3.3333333333333335</v>
      </c>
      <c r="P7" s="17">
        <f t="shared" si="1"/>
        <v>3.3333333333333335</v>
      </c>
      <c r="Q7" s="17">
        <f t="shared" si="1"/>
        <v>3.3333333333333335</v>
      </c>
      <c r="R7" s="17">
        <f t="shared" si="1"/>
        <v>3.3333333333333335</v>
      </c>
      <c r="S7" s="17">
        <f t="shared" si="1"/>
        <v>3.3333333333333335</v>
      </c>
      <c r="T7" s="17">
        <f t="shared" si="1"/>
        <v>3.3333333333333335</v>
      </c>
      <c r="U7" s="17">
        <f t="shared" si="1"/>
        <v>3.3333333333333335</v>
      </c>
      <c r="V7" s="17">
        <f t="shared" si="1"/>
        <v>3.3333333333333335</v>
      </c>
      <c r="W7" s="17">
        <f t="shared" si="1"/>
        <v>3.3333333333333335</v>
      </c>
      <c r="X7" s="17">
        <f t="shared" si="1"/>
        <v>3.3333333333333335</v>
      </c>
      <c r="Y7" s="17">
        <f t="shared" si="1"/>
        <v>3.3333333333333335</v>
      </c>
      <c r="Z7" s="17">
        <f t="shared" si="1"/>
        <v>3.3333333333333335</v>
      </c>
      <c r="AA7" s="17">
        <f t="shared" si="1"/>
        <v>3.3333333333333335</v>
      </c>
      <c r="AB7" s="17">
        <f t="shared" si="1"/>
        <v>3.3333333333333335</v>
      </c>
      <c r="AC7" s="17">
        <f t="shared" si="1"/>
        <v>3.3333333333333335</v>
      </c>
      <c r="AD7" s="17">
        <f t="shared" si="1"/>
        <v>3.3333333333333335</v>
      </c>
      <c r="AE7" s="17">
        <f t="shared" si="1"/>
        <v>3.3333333333333335</v>
      </c>
      <c r="AF7" s="17">
        <f t="shared" si="1"/>
        <v>3.3333333333333335</v>
      </c>
    </row>
    <row r="8" spans="1:32" ht="16">
      <c r="A8" s="12" t="s">
        <v>7</v>
      </c>
      <c r="B8" s="16">
        <v>100</v>
      </c>
      <c r="C8" s="18">
        <f>B8-C7</f>
        <v>96.666666666666671</v>
      </c>
      <c r="D8" s="18">
        <f>C8-D7</f>
        <v>93.333333333333343</v>
      </c>
      <c r="E8" s="18">
        <f t="shared" ref="E8:AE8" si="2">D8-E7</f>
        <v>90.000000000000014</v>
      </c>
      <c r="F8" s="18">
        <f t="shared" si="2"/>
        <v>86.666666666666686</v>
      </c>
      <c r="G8" s="18">
        <f t="shared" si="2"/>
        <v>83.333333333333357</v>
      </c>
      <c r="H8" s="18">
        <f t="shared" si="2"/>
        <v>80.000000000000028</v>
      </c>
      <c r="I8" s="18">
        <f t="shared" si="2"/>
        <v>76.6666666666667</v>
      </c>
      <c r="J8" s="18">
        <f t="shared" si="2"/>
        <v>73.333333333333371</v>
      </c>
      <c r="K8" s="18">
        <f t="shared" si="2"/>
        <v>70.000000000000043</v>
      </c>
      <c r="L8" s="18">
        <f t="shared" si="2"/>
        <v>66.666666666666714</v>
      </c>
      <c r="M8" s="18">
        <f t="shared" si="2"/>
        <v>63.333333333333378</v>
      </c>
      <c r="N8" s="18">
        <f t="shared" si="2"/>
        <v>60.000000000000043</v>
      </c>
      <c r="O8" s="18">
        <f t="shared" si="2"/>
        <v>56.666666666666707</v>
      </c>
      <c r="P8" s="18">
        <f t="shared" si="2"/>
        <v>53.333333333333371</v>
      </c>
      <c r="Q8" s="18">
        <f t="shared" si="2"/>
        <v>50.000000000000036</v>
      </c>
      <c r="R8" s="18">
        <f t="shared" si="2"/>
        <v>46.6666666666667</v>
      </c>
      <c r="S8" s="18">
        <f t="shared" si="2"/>
        <v>43.333333333333364</v>
      </c>
      <c r="T8" s="18">
        <f t="shared" si="2"/>
        <v>40.000000000000028</v>
      </c>
      <c r="U8" s="18">
        <f t="shared" si="2"/>
        <v>36.666666666666693</v>
      </c>
      <c r="V8" s="18">
        <f t="shared" si="2"/>
        <v>33.333333333333357</v>
      </c>
      <c r="W8" s="18">
        <f t="shared" si="2"/>
        <v>30.000000000000025</v>
      </c>
      <c r="X8" s="18">
        <f t="shared" si="2"/>
        <v>26.666666666666693</v>
      </c>
      <c r="Y8" s="18">
        <f t="shared" si="2"/>
        <v>23.333333333333361</v>
      </c>
      <c r="Z8" s="18">
        <f t="shared" si="2"/>
        <v>20.000000000000028</v>
      </c>
      <c r="AA8" s="18">
        <f t="shared" si="2"/>
        <v>16.666666666666696</v>
      </c>
      <c r="AB8" s="18">
        <f t="shared" si="2"/>
        <v>13.333333333333362</v>
      </c>
      <c r="AC8" s="18">
        <f t="shared" si="2"/>
        <v>10.000000000000028</v>
      </c>
      <c r="AD8" s="18">
        <f t="shared" si="2"/>
        <v>6.6666666666666945</v>
      </c>
      <c r="AE8" s="18">
        <f t="shared" si="2"/>
        <v>3.333333333333361</v>
      </c>
      <c r="AF8" s="18">
        <v>0</v>
      </c>
    </row>
    <row r="9" spans="1:32" ht="16">
      <c r="A9" s="12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32" ht="16">
      <c r="A10" s="12" t="s">
        <v>2</v>
      </c>
      <c r="B10" s="16">
        <v>0</v>
      </c>
      <c r="C10" s="16">
        <f t="shared" ref="C10:AF10" si="3">($E$26*C$4)</f>
        <v>15</v>
      </c>
      <c r="D10" s="16">
        <f t="shared" si="3"/>
        <v>30</v>
      </c>
      <c r="E10" s="16">
        <f t="shared" si="3"/>
        <v>45</v>
      </c>
      <c r="F10" s="16">
        <f t="shared" si="3"/>
        <v>60</v>
      </c>
      <c r="G10" s="16">
        <f t="shared" si="3"/>
        <v>75</v>
      </c>
      <c r="H10" s="16">
        <f t="shared" si="3"/>
        <v>90</v>
      </c>
      <c r="I10" s="16">
        <f t="shared" si="3"/>
        <v>105</v>
      </c>
      <c r="J10" s="16">
        <f t="shared" si="3"/>
        <v>120</v>
      </c>
      <c r="K10" s="16">
        <f t="shared" si="3"/>
        <v>135</v>
      </c>
      <c r="L10" s="16">
        <f t="shared" si="3"/>
        <v>150</v>
      </c>
      <c r="M10" s="16">
        <f t="shared" si="3"/>
        <v>165</v>
      </c>
      <c r="N10" s="16">
        <f t="shared" si="3"/>
        <v>180</v>
      </c>
      <c r="O10" s="16">
        <f t="shared" si="3"/>
        <v>195</v>
      </c>
      <c r="P10" s="16">
        <f t="shared" si="3"/>
        <v>210</v>
      </c>
      <c r="Q10" s="16">
        <f t="shared" si="3"/>
        <v>225</v>
      </c>
      <c r="R10" s="16">
        <f t="shared" si="3"/>
        <v>240</v>
      </c>
      <c r="S10" s="16">
        <f t="shared" si="3"/>
        <v>255</v>
      </c>
      <c r="T10" s="16">
        <f t="shared" si="3"/>
        <v>270</v>
      </c>
      <c r="U10" s="16">
        <f t="shared" si="3"/>
        <v>285</v>
      </c>
      <c r="V10" s="16">
        <f t="shared" si="3"/>
        <v>300</v>
      </c>
      <c r="W10" s="16">
        <f t="shared" si="3"/>
        <v>315</v>
      </c>
      <c r="X10" s="16">
        <f t="shared" si="3"/>
        <v>330</v>
      </c>
      <c r="Y10" s="16">
        <f t="shared" si="3"/>
        <v>345</v>
      </c>
      <c r="Z10" s="16">
        <f t="shared" si="3"/>
        <v>360</v>
      </c>
      <c r="AA10" s="16">
        <f t="shared" si="3"/>
        <v>375</v>
      </c>
      <c r="AB10" s="16">
        <f t="shared" si="3"/>
        <v>390</v>
      </c>
      <c r="AC10" s="16">
        <f t="shared" si="3"/>
        <v>405</v>
      </c>
      <c r="AD10" s="16">
        <f t="shared" si="3"/>
        <v>420</v>
      </c>
      <c r="AE10" s="16">
        <f t="shared" si="3"/>
        <v>435</v>
      </c>
      <c r="AF10" s="16">
        <f t="shared" si="3"/>
        <v>450</v>
      </c>
    </row>
    <row r="11" spans="1:32" ht="16">
      <c r="A11" s="12" t="s">
        <v>4</v>
      </c>
      <c r="B11" s="16"/>
      <c r="C11" s="16">
        <f>$E$26</f>
        <v>15</v>
      </c>
      <c r="D11" s="16">
        <f t="shared" ref="D11:AF11" si="4">$E$26</f>
        <v>15</v>
      </c>
      <c r="E11" s="16">
        <f t="shared" si="4"/>
        <v>15</v>
      </c>
      <c r="F11" s="16">
        <f t="shared" si="4"/>
        <v>15</v>
      </c>
      <c r="G11" s="16">
        <f t="shared" si="4"/>
        <v>15</v>
      </c>
      <c r="H11" s="16">
        <f t="shared" si="4"/>
        <v>15</v>
      </c>
      <c r="I11" s="16">
        <f t="shared" si="4"/>
        <v>15</v>
      </c>
      <c r="J11" s="16">
        <f t="shared" si="4"/>
        <v>15</v>
      </c>
      <c r="K11" s="16">
        <f t="shared" si="4"/>
        <v>15</v>
      </c>
      <c r="L11" s="16">
        <f t="shared" si="4"/>
        <v>15</v>
      </c>
      <c r="M11" s="16">
        <f t="shared" si="4"/>
        <v>15</v>
      </c>
      <c r="N11" s="16">
        <f t="shared" si="4"/>
        <v>15</v>
      </c>
      <c r="O11" s="16">
        <f t="shared" si="4"/>
        <v>15</v>
      </c>
      <c r="P11" s="16">
        <f t="shared" si="4"/>
        <v>15</v>
      </c>
      <c r="Q11" s="16">
        <f t="shared" si="4"/>
        <v>15</v>
      </c>
      <c r="R11" s="16">
        <f t="shared" si="4"/>
        <v>15</v>
      </c>
      <c r="S11" s="16">
        <f t="shared" si="4"/>
        <v>15</v>
      </c>
      <c r="T11" s="16">
        <f t="shared" si="4"/>
        <v>15</v>
      </c>
      <c r="U11" s="16">
        <f t="shared" si="4"/>
        <v>15</v>
      </c>
      <c r="V11" s="16">
        <f t="shared" si="4"/>
        <v>15</v>
      </c>
      <c r="W11" s="16">
        <f t="shared" si="4"/>
        <v>15</v>
      </c>
      <c r="X11" s="16">
        <f t="shared" si="4"/>
        <v>15</v>
      </c>
      <c r="Y11" s="16">
        <f t="shared" si="4"/>
        <v>15</v>
      </c>
      <c r="Z11" s="16">
        <f t="shared" si="4"/>
        <v>15</v>
      </c>
      <c r="AA11" s="16">
        <f t="shared" si="4"/>
        <v>15</v>
      </c>
      <c r="AB11" s="16">
        <f t="shared" si="4"/>
        <v>15</v>
      </c>
      <c r="AC11" s="16">
        <f t="shared" si="4"/>
        <v>15</v>
      </c>
      <c r="AD11" s="16">
        <f t="shared" si="4"/>
        <v>15</v>
      </c>
      <c r="AE11" s="16">
        <f t="shared" si="4"/>
        <v>15</v>
      </c>
      <c r="AF11" s="16">
        <f t="shared" si="4"/>
        <v>15</v>
      </c>
    </row>
    <row r="12" spans="1:32" ht="16">
      <c r="A12" s="12" t="s">
        <v>3</v>
      </c>
      <c r="B12" s="16">
        <v>0</v>
      </c>
      <c r="C12" s="19">
        <f>B12+C11</f>
        <v>15</v>
      </c>
      <c r="D12" s="19">
        <f t="shared" ref="D12:AF12" si="5">C12+D11</f>
        <v>30</v>
      </c>
      <c r="E12" s="19">
        <f t="shared" si="5"/>
        <v>45</v>
      </c>
      <c r="F12" s="19">
        <f t="shared" si="5"/>
        <v>60</v>
      </c>
      <c r="G12" s="19">
        <f t="shared" si="5"/>
        <v>75</v>
      </c>
      <c r="H12" s="19">
        <f t="shared" si="5"/>
        <v>90</v>
      </c>
      <c r="I12" s="19">
        <f t="shared" si="5"/>
        <v>105</v>
      </c>
      <c r="J12" s="19">
        <f t="shared" si="5"/>
        <v>120</v>
      </c>
      <c r="K12" s="19">
        <f t="shared" si="5"/>
        <v>135</v>
      </c>
      <c r="L12" s="19">
        <f t="shared" si="5"/>
        <v>150</v>
      </c>
      <c r="M12" s="19">
        <f t="shared" si="5"/>
        <v>165</v>
      </c>
      <c r="N12" s="19">
        <f t="shared" si="5"/>
        <v>180</v>
      </c>
      <c r="O12" s="19">
        <f t="shared" si="5"/>
        <v>195</v>
      </c>
      <c r="P12" s="19">
        <f t="shared" si="5"/>
        <v>210</v>
      </c>
      <c r="Q12" s="19">
        <f t="shared" si="5"/>
        <v>225</v>
      </c>
      <c r="R12" s="19">
        <f t="shared" si="5"/>
        <v>240</v>
      </c>
      <c r="S12" s="19">
        <f t="shared" si="5"/>
        <v>255</v>
      </c>
      <c r="T12" s="19">
        <f t="shared" si="5"/>
        <v>270</v>
      </c>
      <c r="U12" s="19">
        <f t="shared" si="5"/>
        <v>285</v>
      </c>
      <c r="V12" s="19">
        <f t="shared" si="5"/>
        <v>300</v>
      </c>
      <c r="W12" s="19">
        <f t="shared" si="5"/>
        <v>315</v>
      </c>
      <c r="X12" s="19">
        <f t="shared" si="5"/>
        <v>330</v>
      </c>
      <c r="Y12" s="19">
        <f t="shared" si="5"/>
        <v>345</v>
      </c>
      <c r="Z12" s="19">
        <f t="shared" si="5"/>
        <v>360</v>
      </c>
      <c r="AA12" s="19">
        <f t="shared" si="5"/>
        <v>375</v>
      </c>
      <c r="AB12" s="19">
        <f t="shared" si="5"/>
        <v>390</v>
      </c>
      <c r="AC12" s="19">
        <f t="shared" si="5"/>
        <v>405</v>
      </c>
      <c r="AD12" s="19">
        <f t="shared" si="5"/>
        <v>420</v>
      </c>
      <c r="AE12" s="19">
        <f t="shared" si="5"/>
        <v>435</v>
      </c>
      <c r="AF12" s="19">
        <f t="shared" si="5"/>
        <v>450</v>
      </c>
    </row>
    <row r="13" spans="1:32">
      <c r="A13" s="2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>
      <c r="A14" s="20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>
      <c r="A15" s="21" t="s">
        <v>13</v>
      </c>
      <c r="B15" s="21"/>
      <c r="C15" s="21"/>
      <c r="D15" s="21"/>
      <c r="E15" s="2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>
      <c r="A16" s="21"/>
      <c r="B16" s="21"/>
      <c r="C16" s="21"/>
      <c r="D16" s="21"/>
      <c r="E16" s="2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>
      <c r="A17" s="21"/>
      <c r="B17" s="21"/>
      <c r="C17" s="21"/>
      <c r="D17" s="21"/>
      <c r="E17" s="2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>
      <c r="A18" s="21"/>
      <c r="B18" s="21"/>
      <c r="C18" s="21"/>
      <c r="D18" s="21"/>
      <c r="E18" s="2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>
      <c r="A19" s="21"/>
      <c r="B19" s="21"/>
      <c r="C19" s="21"/>
      <c r="D19" s="21"/>
      <c r="E19" s="2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>
      <c r="A20" s="21"/>
      <c r="B20" s="21"/>
      <c r="C20" s="21"/>
      <c r="D20" s="21"/>
      <c r="E20" s="2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6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7" thickBot="1">
      <c r="A22" s="13" t="s">
        <v>11</v>
      </c>
      <c r="B22" s="14"/>
      <c r="C22" s="14"/>
      <c r="D22" s="14"/>
      <c r="E22" s="15">
        <f>100/AF4</f>
        <v>3.3333333333333335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6">
      <c r="A23" s="10"/>
      <c r="B23" s="16"/>
      <c r="C23" s="16"/>
      <c r="D23" s="16"/>
      <c r="E23" s="1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7" thickBot="1">
      <c r="A24" s="13" t="s">
        <v>1</v>
      </c>
      <c r="B24" s="14"/>
      <c r="C24" s="14"/>
      <c r="D24" s="14"/>
      <c r="E24" s="14">
        <v>450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6">
      <c r="A25" s="10"/>
      <c r="B25" s="16"/>
      <c r="C25" s="16"/>
      <c r="D25" s="16"/>
      <c r="E25" s="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7" thickBot="1">
      <c r="A26" s="13" t="s">
        <v>12</v>
      </c>
      <c r="B26" s="14"/>
      <c r="C26" s="14"/>
      <c r="D26" s="14"/>
      <c r="E26" s="14">
        <f>E24/30</f>
        <v>15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6" thickTop="1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>
      <c r="A29" s="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>
      <c r="A30" s="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>
      <c r="A31" s="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>
      <c r="A33" s="4"/>
      <c r="B33" s="2"/>
      <c r="C33" s="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4"/>
      <c r="B34" s="2"/>
      <c r="C34" s="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>
      <c r="A35" s="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</sheetData>
  <mergeCells count="2">
    <mergeCell ref="A15:E20"/>
    <mergeCell ref="A1:AF1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8"/>
  <sheetViews>
    <sheetView workbookViewId="0">
      <selection activeCell="E33" sqref="E33"/>
    </sheetView>
  </sheetViews>
  <sheetFormatPr baseColWidth="10" defaultColWidth="8.875" defaultRowHeight="15"/>
  <cols>
    <col min="1" max="1" width="20" customWidth="1"/>
    <col min="2" max="2" width="7" style="1" customWidth="1"/>
    <col min="3" max="32" width="5.375" style="1" customWidth="1"/>
  </cols>
  <sheetData>
    <row r="1" spans="1:32" ht="24">
      <c r="A1" s="8" t="s">
        <v>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16">
      <c r="A2" s="10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spans="1:32" ht="17" thickBot="1">
      <c r="A3" s="10" t="s">
        <v>0</v>
      </c>
      <c r="B3" s="11" t="s">
        <v>5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  <c r="R3" s="11">
        <v>16</v>
      </c>
      <c r="S3" s="11">
        <v>17</v>
      </c>
      <c r="T3" s="11">
        <v>18</v>
      </c>
      <c r="U3" s="11">
        <v>19</v>
      </c>
      <c r="V3" s="11">
        <v>20</v>
      </c>
      <c r="W3" s="11">
        <v>21</v>
      </c>
      <c r="X3" s="11">
        <v>22</v>
      </c>
      <c r="Y3" s="11">
        <v>23</v>
      </c>
      <c r="Z3" s="11">
        <v>24</v>
      </c>
      <c r="AA3" s="11">
        <v>25</v>
      </c>
      <c r="AB3" s="11">
        <v>26</v>
      </c>
      <c r="AC3" s="11">
        <v>27</v>
      </c>
      <c r="AD3" s="11">
        <v>28</v>
      </c>
      <c r="AE3" s="11">
        <v>29</v>
      </c>
      <c r="AF3" s="11">
        <v>30</v>
      </c>
    </row>
    <row r="4" spans="1:32" ht="16">
      <c r="A4" s="10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pans="1:32" ht="16">
      <c r="A5" s="12" t="s">
        <v>8</v>
      </c>
      <c r="B5" s="16">
        <v>100</v>
      </c>
      <c r="C5" s="17">
        <v>99</v>
      </c>
      <c r="D5" s="17">
        <v>99</v>
      </c>
      <c r="E5" s="17">
        <v>99</v>
      </c>
      <c r="F5" s="17">
        <v>99</v>
      </c>
      <c r="G5" s="17">
        <v>98</v>
      </c>
      <c r="H5" s="17">
        <v>97</v>
      </c>
      <c r="I5" s="17">
        <v>96</v>
      </c>
      <c r="J5" s="17">
        <v>94</v>
      </c>
      <c r="K5" s="17">
        <v>92</v>
      </c>
      <c r="L5" s="17">
        <v>90</v>
      </c>
      <c r="M5" s="17">
        <v>87</v>
      </c>
      <c r="N5" s="17">
        <v>84</v>
      </c>
      <c r="O5" s="17">
        <v>81</v>
      </c>
      <c r="P5" s="17">
        <v>77</v>
      </c>
      <c r="Q5" s="17">
        <v>73</v>
      </c>
      <c r="R5" s="17">
        <v>69</v>
      </c>
      <c r="S5" s="17">
        <v>64</v>
      </c>
      <c r="T5" s="17">
        <v>59</v>
      </c>
      <c r="U5" s="17">
        <v>54</v>
      </c>
      <c r="V5" s="17">
        <v>48</v>
      </c>
      <c r="W5" s="17">
        <v>42</v>
      </c>
      <c r="X5" s="17">
        <v>36</v>
      </c>
      <c r="Y5" s="17">
        <v>29</v>
      </c>
      <c r="Z5" s="17">
        <v>22</v>
      </c>
      <c r="AA5" s="17">
        <v>15</v>
      </c>
      <c r="AB5" s="17">
        <v>9</v>
      </c>
      <c r="AC5" s="17">
        <v>4</v>
      </c>
      <c r="AD5" s="17">
        <v>0</v>
      </c>
      <c r="AE5" s="17">
        <v>0</v>
      </c>
      <c r="AF5" s="17">
        <v>0</v>
      </c>
    </row>
    <row r="6" spans="1:32" ht="16">
      <c r="A6" s="12" t="s">
        <v>4</v>
      </c>
      <c r="B6" s="16"/>
      <c r="C6" s="17">
        <v>0</v>
      </c>
      <c r="D6" s="17">
        <v>0</v>
      </c>
      <c r="E6" s="17">
        <v>0</v>
      </c>
      <c r="F6" s="17">
        <v>0</v>
      </c>
      <c r="G6" s="17">
        <v>1</v>
      </c>
      <c r="H6" s="17">
        <v>1</v>
      </c>
      <c r="I6" s="17">
        <v>1</v>
      </c>
      <c r="J6" s="17">
        <v>2</v>
      </c>
      <c r="K6" s="17">
        <v>2</v>
      </c>
      <c r="L6" s="17">
        <v>2</v>
      </c>
      <c r="M6" s="17">
        <v>3</v>
      </c>
      <c r="N6" s="17">
        <v>3</v>
      </c>
      <c r="O6" s="17">
        <v>3</v>
      </c>
      <c r="P6" s="17">
        <v>4</v>
      </c>
      <c r="Q6" s="17">
        <v>4</v>
      </c>
      <c r="R6" s="17">
        <v>4</v>
      </c>
      <c r="S6" s="17">
        <v>5</v>
      </c>
      <c r="T6" s="17">
        <v>5</v>
      </c>
      <c r="U6" s="17">
        <v>5</v>
      </c>
      <c r="V6" s="17">
        <v>6</v>
      </c>
      <c r="W6" s="17">
        <v>6</v>
      </c>
      <c r="X6" s="17">
        <v>6</v>
      </c>
      <c r="Y6" s="17">
        <v>7</v>
      </c>
      <c r="Z6" s="17">
        <v>7</v>
      </c>
      <c r="AA6" s="17">
        <v>7</v>
      </c>
      <c r="AB6" s="17">
        <v>6</v>
      </c>
      <c r="AC6" s="17">
        <v>5</v>
      </c>
      <c r="AD6" s="17">
        <v>4</v>
      </c>
      <c r="AE6" s="17">
        <v>0</v>
      </c>
      <c r="AF6" s="17">
        <v>0</v>
      </c>
    </row>
    <row r="7" spans="1:32" ht="16">
      <c r="A7" s="12" t="s">
        <v>7</v>
      </c>
      <c r="B7" s="16">
        <v>100</v>
      </c>
      <c r="C7" s="18">
        <f>B7-C6</f>
        <v>100</v>
      </c>
      <c r="D7" s="18">
        <f>C7-D6</f>
        <v>100</v>
      </c>
      <c r="E7" s="18">
        <f t="shared" ref="E7:AE7" si="0">D7-E6</f>
        <v>100</v>
      </c>
      <c r="F7" s="18">
        <f t="shared" si="0"/>
        <v>100</v>
      </c>
      <c r="G7" s="18">
        <f t="shared" si="0"/>
        <v>99</v>
      </c>
      <c r="H7" s="18">
        <f t="shared" si="0"/>
        <v>98</v>
      </c>
      <c r="I7" s="18">
        <f t="shared" si="0"/>
        <v>97</v>
      </c>
      <c r="J7" s="18">
        <f t="shared" si="0"/>
        <v>95</v>
      </c>
      <c r="K7" s="18">
        <f t="shared" si="0"/>
        <v>93</v>
      </c>
      <c r="L7" s="18">
        <f t="shared" si="0"/>
        <v>91</v>
      </c>
      <c r="M7" s="18">
        <f t="shared" si="0"/>
        <v>88</v>
      </c>
      <c r="N7" s="18">
        <f t="shared" si="0"/>
        <v>85</v>
      </c>
      <c r="O7" s="18">
        <f t="shared" si="0"/>
        <v>82</v>
      </c>
      <c r="P7" s="18">
        <f t="shared" si="0"/>
        <v>78</v>
      </c>
      <c r="Q7" s="18">
        <f t="shared" si="0"/>
        <v>74</v>
      </c>
      <c r="R7" s="18">
        <f t="shared" si="0"/>
        <v>70</v>
      </c>
      <c r="S7" s="18">
        <f t="shared" si="0"/>
        <v>65</v>
      </c>
      <c r="T7" s="18">
        <f t="shared" si="0"/>
        <v>60</v>
      </c>
      <c r="U7" s="18">
        <f t="shared" si="0"/>
        <v>55</v>
      </c>
      <c r="V7" s="18">
        <f t="shared" si="0"/>
        <v>49</v>
      </c>
      <c r="W7" s="18">
        <f t="shared" si="0"/>
        <v>43</v>
      </c>
      <c r="X7" s="18">
        <f t="shared" si="0"/>
        <v>37</v>
      </c>
      <c r="Y7" s="18">
        <f t="shared" si="0"/>
        <v>30</v>
      </c>
      <c r="Z7" s="18">
        <f t="shared" si="0"/>
        <v>23</v>
      </c>
      <c r="AA7" s="18">
        <f t="shared" si="0"/>
        <v>16</v>
      </c>
      <c r="AB7" s="18">
        <f t="shared" si="0"/>
        <v>10</v>
      </c>
      <c r="AC7" s="18">
        <f t="shared" si="0"/>
        <v>5</v>
      </c>
      <c r="AD7" s="18">
        <f t="shared" si="0"/>
        <v>1</v>
      </c>
      <c r="AE7" s="18">
        <f t="shared" si="0"/>
        <v>1</v>
      </c>
      <c r="AF7" s="18">
        <v>0</v>
      </c>
    </row>
    <row r="8" spans="1:32" ht="16">
      <c r="A8" s="12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2" ht="16">
      <c r="A9" s="12" t="s">
        <v>2</v>
      </c>
      <c r="B9" s="16">
        <v>0</v>
      </c>
      <c r="C9" s="16">
        <f t="shared" ref="C9:AF9" si="1">($E$25*C$3)</f>
        <v>15</v>
      </c>
      <c r="D9" s="16">
        <f t="shared" si="1"/>
        <v>30</v>
      </c>
      <c r="E9" s="16">
        <f t="shared" si="1"/>
        <v>45</v>
      </c>
      <c r="F9" s="16">
        <f t="shared" si="1"/>
        <v>60</v>
      </c>
      <c r="G9" s="16">
        <f t="shared" si="1"/>
        <v>75</v>
      </c>
      <c r="H9" s="16">
        <f t="shared" si="1"/>
        <v>90</v>
      </c>
      <c r="I9" s="16">
        <f t="shared" si="1"/>
        <v>105</v>
      </c>
      <c r="J9" s="16">
        <f t="shared" si="1"/>
        <v>120</v>
      </c>
      <c r="K9" s="16">
        <f t="shared" si="1"/>
        <v>135</v>
      </c>
      <c r="L9" s="16">
        <f t="shared" si="1"/>
        <v>150</v>
      </c>
      <c r="M9" s="16">
        <f t="shared" si="1"/>
        <v>165</v>
      </c>
      <c r="N9" s="16">
        <f t="shared" si="1"/>
        <v>180</v>
      </c>
      <c r="O9" s="16">
        <f t="shared" si="1"/>
        <v>195</v>
      </c>
      <c r="P9" s="16">
        <f t="shared" si="1"/>
        <v>210</v>
      </c>
      <c r="Q9" s="16">
        <f t="shared" si="1"/>
        <v>225</v>
      </c>
      <c r="R9" s="16">
        <f t="shared" si="1"/>
        <v>240</v>
      </c>
      <c r="S9" s="16">
        <f t="shared" si="1"/>
        <v>255</v>
      </c>
      <c r="T9" s="16">
        <f t="shared" si="1"/>
        <v>270</v>
      </c>
      <c r="U9" s="16">
        <f t="shared" si="1"/>
        <v>285</v>
      </c>
      <c r="V9" s="16">
        <f t="shared" si="1"/>
        <v>300</v>
      </c>
      <c r="W9" s="16">
        <f t="shared" si="1"/>
        <v>315</v>
      </c>
      <c r="X9" s="16">
        <f t="shared" si="1"/>
        <v>330</v>
      </c>
      <c r="Y9" s="16">
        <f t="shared" si="1"/>
        <v>345</v>
      </c>
      <c r="Z9" s="16">
        <f t="shared" si="1"/>
        <v>360</v>
      </c>
      <c r="AA9" s="16">
        <f t="shared" si="1"/>
        <v>375</v>
      </c>
      <c r="AB9" s="16">
        <f t="shared" si="1"/>
        <v>390</v>
      </c>
      <c r="AC9" s="16">
        <f t="shared" si="1"/>
        <v>405</v>
      </c>
      <c r="AD9" s="16">
        <f t="shared" si="1"/>
        <v>420</v>
      </c>
      <c r="AE9" s="16">
        <f t="shared" si="1"/>
        <v>435</v>
      </c>
      <c r="AF9" s="16">
        <f t="shared" si="1"/>
        <v>450</v>
      </c>
    </row>
    <row r="10" spans="1:32" ht="16">
      <c r="A10" s="12" t="s">
        <v>4</v>
      </c>
      <c r="B10" s="16"/>
      <c r="C10" s="16">
        <f>$E$25</f>
        <v>15</v>
      </c>
      <c r="D10" s="16">
        <f t="shared" ref="D10:AF10" si="2">$E$25</f>
        <v>15</v>
      </c>
      <c r="E10" s="16">
        <f t="shared" si="2"/>
        <v>15</v>
      </c>
      <c r="F10" s="16">
        <f t="shared" si="2"/>
        <v>15</v>
      </c>
      <c r="G10" s="16">
        <f t="shared" si="2"/>
        <v>15</v>
      </c>
      <c r="H10" s="16">
        <f t="shared" si="2"/>
        <v>15</v>
      </c>
      <c r="I10" s="16">
        <f t="shared" si="2"/>
        <v>15</v>
      </c>
      <c r="J10" s="16">
        <f t="shared" si="2"/>
        <v>15</v>
      </c>
      <c r="K10" s="16">
        <f t="shared" si="2"/>
        <v>15</v>
      </c>
      <c r="L10" s="16">
        <f t="shared" si="2"/>
        <v>15</v>
      </c>
      <c r="M10" s="16">
        <f t="shared" si="2"/>
        <v>15</v>
      </c>
      <c r="N10" s="16">
        <f t="shared" si="2"/>
        <v>15</v>
      </c>
      <c r="O10" s="16">
        <f t="shared" si="2"/>
        <v>15</v>
      </c>
      <c r="P10" s="16">
        <f t="shared" si="2"/>
        <v>15</v>
      </c>
      <c r="Q10" s="16">
        <f t="shared" si="2"/>
        <v>15</v>
      </c>
      <c r="R10" s="16">
        <f t="shared" si="2"/>
        <v>15</v>
      </c>
      <c r="S10" s="16">
        <f t="shared" si="2"/>
        <v>15</v>
      </c>
      <c r="T10" s="16">
        <f t="shared" si="2"/>
        <v>15</v>
      </c>
      <c r="U10" s="16">
        <f t="shared" si="2"/>
        <v>15</v>
      </c>
      <c r="V10" s="16">
        <f t="shared" si="2"/>
        <v>15</v>
      </c>
      <c r="W10" s="16">
        <f t="shared" si="2"/>
        <v>15</v>
      </c>
      <c r="X10" s="16">
        <f t="shared" si="2"/>
        <v>15</v>
      </c>
      <c r="Y10" s="16">
        <f t="shared" si="2"/>
        <v>15</v>
      </c>
      <c r="Z10" s="16">
        <f t="shared" si="2"/>
        <v>15</v>
      </c>
      <c r="AA10" s="16">
        <f t="shared" si="2"/>
        <v>15</v>
      </c>
      <c r="AB10" s="16">
        <f t="shared" si="2"/>
        <v>15</v>
      </c>
      <c r="AC10" s="16">
        <f t="shared" si="2"/>
        <v>15</v>
      </c>
      <c r="AD10" s="16">
        <f t="shared" si="2"/>
        <v>15</v>
      </c>
      <c r="AE10" s="16">
        <f t="shared" si="2"/>
        <v>15</v>
      </c>
      <c r="AF10" s="16">
        <f t="shared" si="2"/>
        <v>15</v>
      </c>
    </row>
    <row r="11" spans="1:32" ht="16">
      <c r="A11" s="12" t="s">
        <v>3</v>
      </c>
      <c r="B11" s="16">
        <v>0</v>
      </c>
      <c r="C11" s="19">
        <f>B11+C10</f>
        <v>15</v>
      </c>
      <c r="D11" s="19">
        <f t="shared" ref="D11:AF11" si="3">C11+D10</f>
        <v>30</v>
      </c>
      <c r="E11" s="19">
        <f t="shared" si="3"/>
        <v>45</v>
      </c>
      <c r="F11" s="19">
        <f t="shared" si="3"/>
        <v>60</v>
      </c>
      <c r="G11" s="19">
        <f t="shared" si="3"/>
        <v>75</v>
      </c>
      <c r="H11" s="19">
        <f t="shared" si="3"/>
        <v>90</v>
      </c>
      <c r="I11" s="19">
        <f t="shared" si="3"/>
        <v>105</v>
      </c>
      <c r="J11" s="19">
        <f t="shared" si="3"/>
        <v>120</v>
      </c>
      <c r="K11" s="19">
        <f t="shared" si="3"/>
        <v>135</v>
      </c>
      <c r="L11" s="19">
        <f t="shared" si="3"/>
        <v>150</v>
      </c>
      <c r="M11" s="19">
        <f t="shared" si="3"/>
        <v>165</v>
      </c>
      <c r="N11" s="19">
        <f t="shared" si="3"/>
        <v>180</v>
      </c>
      <c r="O11" s="19">
        <f t="shared" si="3"/>
        <v>195</v>
      </c>
      <c r="P11" s="19">
        <f t="shared" si="3"/>
        <v>210</v>
      </c>
      <c r="Q11" s="19">
        <f t="shared" si="3"/>
        <v>225</v>
      </c>
      <c r="R11" s="19">
        <f t="shared" si="3"/>
        <v>240</v>
      </c>
      <c r="S11" s="19">
        <f t="shared" si="3"/>
        <v>255</v>
      </c>
      <c r="T11" s="19">
        <f t="shared" si="3"/>
        <v>270</v>
      </c>
      <c r="U11" s="19">
        <f t="shared" si="3"/>
        <v>285</v>
      </c>
      <c r="V11" s="19">
        <f t="shared" si="3"/>
        <v>300</v>
      </c>
      <c r="W11" s="19">
        <f t="shared" si="3"/>
        <v>315</v>
      </c>
      <c r="X11" s="19">
        <f t="shared" si="3"/>
        <v>330</v>
      </c>
      <c r="Y11" s="19">
        <f t="shared" si="3"/>
        <v>345</v>
      </c>
      <c r="Z11" s="19">
        <f t="shared" si="3"/>
        <v>360</v>
      </c>
      <c r="AA11" s="19">
        <f t="shared" si="3"/>
        <v>375</v>
      </c>
      <c r="AB11" s="19">
        <f t="shared" si="3"/>
        <v>390</v>
      </c>
      <c r="AC11" s="19">
        <f t="shared" si="3"/>
        <v>405</v>
      </c>
      <c r="AD11" s="19">
        <f t="shared" si="3"/>
        <v>420</v>
      </c>
      <c r="AE11" s="19">
        <f t="shared" si="3"/>
        <v>435</v>
      </c>
      <c r="AF11" s="19">
        <f t="shared" si="3"/>
        <v>450</v>
      </c>
    </row>
    <row r="12" spans="1:32" ht="16">
      <c r="A12" s="10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>
      <c r="A13" s="2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>
      <c r="A14" s="25" t="s">
        <v>14</v>
      </c>
      <c r="B14" s="25"/>
      <c r="C14" s="25"/>
      <c r="D14" s="25"/>
      <c r="E14" s="25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>
      <c r="A15" s="25"/>
      <c r="B15" s="25"/>
      <c r="C15" s="25"/>
      <c r="D15" s="25"/>
      <c r="E15" s="25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>
      <c r="A16" s="25"/>
      <c r="B16" s="25"/>
      <c r="C16" s="25"/>
      <c r="D16" s="25"/>
      <c r="E16" s="25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>
      <c r="A17" s="25"/>
      <c r="B17" s="25"/>
      <c r="C17" s="25"/>
      <c r="D17" s="25"/>
      <c r="E17" s="25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>
      <c r="A18" s="25"/>
      <c r="B18" s="25"/>
      <c r="C18" s="25"/>
      <c r="D18" s="25"/>
      <c r="E18" s="25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>
      <c r="A19" s="25"/>
      <c r="B19" s="25"/>
      <c r="C19" s="25"/>
      <c r="D19" s="25"/>
      <c r="E19" s="25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 ht="16">
      <c r="A20" s="10"/>
      <c r="B20" s="16"/>
      <c r="C20" s="16"/>
      <c r="D20" s="16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 ht="17" thickBot="1">
      <c r="A21" s="13" t="s">
        <v>11</v>
      </c>
      <c r="B21" s="14"/>
      <c r="C21" s="14"/>
      <c r="D21" s="14"/>
      <c r="E21" s="15">
        <f>100/AF3</f>
        <v>3.3333333333333335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 ht="17" thickTop="1">
      <c r="A22" s="10"/>
      <c r="B22" s="16"/>
      <c r="C22" s="16"/>
      <c r="D22" s="16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 ht="17" thickBot="1">
      <c r="A23" s="13" t="s">
        <v>1</v>
      </c>
      <c r="B23" s="14"/>
      <c r="C23" s="14"/>
      <c r="D23" s="14"/>
      <c r="E23" s="14">
        <v>450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 ht="17" thickTop="1">
      <c r="A24" s="10"/>
      <c r="B24" s="16"/>
      <c r="C24" s="16"/>
      <c r="D24" s="16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 ht="17" thickBot="1">
      <c r="A25" s="13" t="s">
        <v>12</v>
      </c>
      <c r="B25" s="14"/>
      <c r="C25" s="14"/>
      <c r="D25" s="14"/>
      <c r="E25" s="14">
        <f>E23/30</f>
        <v>15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 ht="16" thickTop="1">
      <c r="A26" s="20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>
      <c r="A27" s="20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>
      <c r="A28" s="24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>
      <c r="A29" s="24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2">
      <c r="A30" s="24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32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>
      <c r="A32" s="4"/>
      <c r="B32" s="2"/>
      <c r="C32" s="5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>
      <c r="A33" s="4"/>
      <c r="B33" s="2"/>
      <c r="C33" s="5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>
      <c r="A34" s="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</sheetData>
  <mergeCells count="1">
    <mergeCell ref="A14:E19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G37"/>
  <sheetViews>
    <sheetView workbookViewId="0">
      <selection activeCell="P50" sqref="P50"/>
    </sheetView>
  </sheetViews>
  <sheetFormatPr baseColWidth="10" defaultColWidth="8.875" defaultRowHeight="15"/>
  <cols>
    <col min="1" max="1" width="20" customWidth="1"/>
    <col min="2" max="2" width="7" style="1" customWidth="1"/>
    <col min="3" max="32" width="5.375" style="1" customWidth="1"/>
  </cols>
  <sheetData>
    <row r="1" spans="1:33" ht="24">
      <c r="A1" s="8" t="s">
        <v>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20"/>
    </row>
    <row r="2" spans="1:33">
      <c r="A2" s="2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20"/>
    </row>
    <row r="3" spans="1:33" ht="17" thickBot="1">
      <c r="A3" s="10" t="s">
        <v>0</v>
      </c>
      <c r="B3" s="11" t="s">
        <v>5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  <c r="R3" s="11">
        <v>16</v>
      </c>
      <c r="S3" s="11">
        <v>17</v>
      </c>
      <c r="T3" s="11">
        <v>18</v>
      </c>
      <c r="U3" s="11">
        <v>19</v>
      </c>
      <c r="V3" s="11">
        <v>20</v>
      </c>
      <c r="W3" s="11">
        <v>21</v>
      </c>
      <c r="X3" s="11">
        <v>22</v>
      </c>
      <c r="Y3" s="11">
        <v>23</v>
      </c>
      <c r="Z3" s="11">
        <v>24</v>
      </c>
      <c r="AA3" s="11">
        <v>25</v>
      </c>
      <c r="AB3" s="11">
        <v>26</v>
      </c>
      <c r="AC3" s="11">
        <v>27</v>
      </c>
      <c r="AD3" s="11">
        <v>28</v>
      </c>
      <c r="AE3" s="11">
        <v>29</v>
      </c>
      <c r="AF3" s="11">
        <v>30</v>
      </c>
      <c r="AG3" s="20"/>
    </row>
    <row r="4" spans="1:33" ht="16">
      <c r="A4" s="10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20"/>
    </row>
    <row r="5" spans="1:33" ht="16">
      <c r="A5" s="12" t="s">
        <v>8</v>
      </c>
      <c r="B5" s="16">
        <v>100</v>
      </c>
      <c r="C5" s="17">
        <f>B5-$E$21</f>
        <v>96.666666666666671</v>
      </c>
      <c r="D5" s="17">
        <f t="shared" ref="D5:AF5" si="0">C5-$E$21</f>
        <v>93.333333333333343</v>
      </c>
      <c r="E5" s="17">
        <f t="shared" si="0"/>
        <v>90.000000000000014</v>
      </c>
      <c r="F5" s="17">
        <f t="shared" si="0"/>
        <v>86.666666666666686</v>
      </c>
      <c r="G5" s="17">
        <f t="shared" si="0"/>
        <v>83.333333333333357</v>
      </c>
      <c r="H5" s="17">
        <f t="shared" si="0"/>
        <v>80.000000000000028</v>
      </c>
      <c r="I5" s="17">
        <f t="shared" si="0"/>
        <v>76.6666666666667</v>
      </c>
      <c r="J5" s="17">
        <f t="shared" si="0"/>
        <v>73.333333333333371</v>
      </c>
      <c r="K5" s="17">
        <f t="shared" si="0"/>
        <v>70.000000000000043</v>
      </c>
      <c r="L5" s="17">
        <f t="shared" si="0"/>
        <v>66.666666666666714</v>
      </c>
      <c r="M5" s="17">
        <f t="shared" si="0"/>
        <v>63.333333333333378</v>
      </c>
      <c r="N5" s="17">
        <f t="shared" si="0"/>
        <v>60.000000000000043</v>
      </c>
      <c r="O5" s="17">
        <f t="shared" si="0"/>
        <v>56.666666666666707</v>
      </c>
      <c r="P5" s="17">
        <f t="shared" si="0"/>
        <v>53.333333333333371</v>
      </c>
      <c r="Q5" s="17">
        <f t="shared" si="0"/>
        <v>50.000000000000036</v>
      </c>
      <c r="R5" s="17">
        <f t="shared" si="0"/>
        <v>46.6666666666667</v>
      </c>
      <c r="S5" s="17">
        <f t="shared" si="0"/>
        <v>43.333333333333364</v>
      </c>
      <c r="T5" s="17">
        <f t="shared" si="0"/>
        <v>40.000000000000028</v>
      </c>
      <c r="U5" s="17">
        <f t="shared" si="0"/>
        <v>36.666666666666693</v>
      </c>
      <c r="V5" s="17">
        <f t="shared" si="0"/>
        <v>33.333333333333357</v>
      </c>
      <c r="W5" s="17">
        <f t="shared" si="0"/>
        <v>30.000000000000025</v>
      </c>
      <c r="X5" s="17">
        <f t="shared" si="0"/>
        <v>26.666666666666693</v>
      </c>
      <c r="Y5" s="17">
        <f t="shared" si="0"/>
        <v>23.333333333333361</v>
      </c>
      <c r="Z5" s="17">
        <f t="shared" si="0"/>
        <v>20.000000000000028</v>
      </c>
      <c r="AA5" s="17">
        <f t="shared" si="0"/>
        <v>16.666666666666696</v>
      </c>
      <c r="AB5" s="17">
        <f t="shared" si="0"/>
        <v>13.333333333333362</v>
      </c>
      <c r="AC5" s="17">
        <f t="shared" si="0"/>
        <v>10.000000000000028</v>
      </c>
      <c r="AD5" s="17">
        <f t="shared" si="0"/>
        <v>6.6666666666666945</v>
      </c>
      <c r="AE5" s="17">
        <f t="shared" si="0"/>
        <v>3.333333333333361</v>
      </c>
      <c r="AF5" s="17">
        <f t="shared" si="0"/>
        <v>2.7533531010703882E-14</v>
      </c>
      <c r="AG5" s="20"/>
    </row>
    <row r="6" spans="1:33" ht="16">
      <c r="A6" s="12" t="s">
        <v>4</v>
      </c>
      <c r="B6" s="16"/>
      <c r="C6" s="17">
        <v>0</v>
      </c>
      <c r="D6" s="17">
        <v>0</v>
      </c>
      <c r="E6" s="17">
        <v>0</v>
      </c>
      <c r="F6" s="17">
        <v>5</v>
      </c>
      <c r="G6" s="17">
        <v>5</v>
      </c>
      <c r="H6" s="17">
        <v>5</v>
      </c>
      <c r="I6" s="17">
        <v>5</v>
      </c>
      <c r="J6" s="17">
        <v>10</v>
      </c>
      <c r="K6" s="17">
        <v>10</v>
      </c>
      <c r="L6" s="17">
        <v>10</v>
      </c>
      <c r="M6" s="17">
        <v>5</v>
      </c>
      <c r="N6" s="17">
        <v>0</v>
      </c>
      <c r="O6" s="17">
        <v>0</v>
      </c>
      <c r="P6" s="17">
        <v>0</v>
      </c>
      <c r="Q6" s="17">
        <v>5</v>
      </c>
      <c r="R6" s="17">
        <v>0</v>
      </c>
      <c r="S6" s="17">
        <v>-10</v>
      </c>
      <c r="T6" s="17">
        <v>5</v>
      </c>
      <c r="U6" s="17">
        <v>5</v>
      </c>
      <c r="V6" s="17">
        <v>5</v>
      </c>
      <c r="W6" s="17">
        <v>5</v>
      </c>
      <c r="X6" s="17">
        <v>10</v>
      </c>
      <c r="Y6" s="17">
        <v>10</v>
      </c>
      <c r="Z6" s="17">
        <v>5</v>
      </c>
      <c r="AA6" s="17">
        <v>0</v>
      </c>
      <c r="AB6" s="17">
        <v>0</v>
      </c>
      <c r="AC6" s="17">
        <v>0</v>
      </c>
      <c r="AD6" s="17">
        <v>5</v>
      </c>
      <c r="AE6" s="17">
        <v>0</v>
      </c>
      <c r="AF6" s="17">
        <v>0</v>
      </c>
      <c r="AG6" s="20"/>
    </row>
    <row r="7" spans="1:33" ht="16">
      <c r="A7" s="12" t="s">
        <v>7</v>
      </c>
      <c r="B7" s="16">
        <v>100</v>
      </c>
      <c r="C7" s="18">
        <f>B7-C6</f>
        <v>100</v>
      </c>
      <c r="D7" s="18">
        <f>C7-D6</f>
        <v>100</v>
      </c>
      <c r="E7" s="18">
        <f t="shared" ref="E7:AF7" si="1">D7-E6</f>
        <v>100</v>
      </c>
      <c r="F7" s="18">
        <f t="shared" si="1"/>
        <v>95</v>
      </c>
      <c r="G7" s="18">
        <f t="shared" si="1"/>
        <v>90</v>
      </c>
      <c r="H7" s="18">
        <f t="shared" si="1"/>
        <v>85</v>
      </c>
      <c r="I7" s="18">
        <f t="shared" si="1"/>
        <v>80</v>
      </c>
      <c r="J7" s="18">
        <f t="shared" si="1"/>
        <v>70</v>
      </c>
      <c r="K7" s="18">
        <f t="shared" si="1"/>
        <v>60</v>
      </c>
      <c r="L7" s="18">
        <f t="shared" si="1"/>
        <v>50</v>
      </c>
      <c r="M7" s="18">
        <f t="shared" si="1"/>
        <v>45</v>
      </c>
      <c r="N7" s="18">
        <f t="shared" si="1"/>
        <v>45</v>
      </c>
      <c r="O7" s="18">
        <f t="shared" si="1"/>
        <v>45</v>
      </c>
      <c r="P7" s="18">
        <f t="shared" si="1"/>
        <v>45</v>
      </c>
      <c r="Q7" s="18">
        <f t="shared" si="1"/>
        <v>40</v>
      </c>
      <c r="R7" s="18">
        <f t="shared" si="1"/>
        <v>40</v>
      </c>
      <c r="S7" s="18">
        <f t="shared" si="1"/>
        <v>50</v>
      </c>
      <c r="T7" s="18">
        <f t="shared" si="1"/>
        <v>45</v>
      </c>
      <c r="U7" s="18">
        <f t="shared" si="1"/>
        <v>40</v>
      </c>
      <c r="V7" s="18">
        <f t="shared" si="1"/>
        <v>35</v>
      </c>
      <c r="W7" s="18">
        <f t="shared" si="1"/>
        <v>30</v>
      </c>
      <c r="X7" s="18">
        <f t="shared" si="1"/>
        <v>20</v>
      </c>
      <c r="Y7" s="18">
        <f t="shared" si="1"/>
        <v>10</v>
      </c>
      <c r="Z7" s="18">
        <f t="shared" si="1"/>
        <v>5</v>
      </c>
      <c r="AA7" s="18">
        <f t="shared" si="1"/>
        <v>5</v>
      </c>
      <c r="AB7" s="18">
        <f t="shared" si="1"/>
        <v>5</v>
      </c>
      <c r="AC7" s="18">
        <f t="shared" si="1"/>
        <v>5</v>
      </c>
      <c r="AD7" s="18">
        <f t="shared" si="1"/>
        <v>0</v>
      </c>
      <c r="AE7" s="18">
        <f t="shared" si="1"/>
        <v>0</v>
      </c>
      <c r="AF7" s="18">
        <f t="shared" si="1"/>
        <v>0</v>
      </c>
      <c r="AG7" s="20"/>
    </row>
    <row r="8" spans="1:33" ht="16">
      <c r="A8" s="12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20"/>
    </row>
    <row r="9" spans="1:33" ht="16">
      <c r="A9" s="12" t="s">
        <v>2</v>
      </c>
      <c r="B9" s="16">
        <v>0</v>
      </c>
      <c r="C9" s="16">
        <f t="shared" ref="C9:AF9" si="2">($E$25*C$3)</f>
        <v>15</v>
      </c>
      <c r="D9" s="16">
        <f t="shared" si="2"/>
        <v>30</v>
      </c>
      <c r="E9" s="16">
        <f t="shared" si="2"/>
        <v>45</v>
      </c>
      <c r="F9" s="16">
        <f t="shared" si="2"/>
        <v>60</v>
      </c>
      <c r="G9" s="16">
        <f t="shared" si="2"/>
        <v>75</v>
      </c>
      <c r="H9" s="16">
        <f t="shared" si="2"/>
        <v>90</v>
      </c>
      <c r="I9" s="16">
        <f t="shared" si="2"/>
        <v>105</v>
      </c>
      <c r="J9" s="16">
        <f t="shared" si="2"/>
        <v>120</v>
      </c>
      <c r="K9" s="16">
        <f t="shared" si="2"/>
        <v>135</v>
      </c>
      <c r="L9" s="16">
        <f t="shared" si="2"/>
        <v>150</v>
      </c>
      <c r="M9" s="16">
        <f t="shared" si="2"/>
        <v>165</v>
      </c>
      <c r="N9" s="16">
        <f t="shared" si="2"/>
        <v>180</v>
      </c>
      <c r="O9" s="16">
        <f t="shared" si="2"/>
        <v>195</v>
      </c>
      <c r="P9" s="16">
        <f t="shared" si="2"/>
        <v>210</v>
      </c>
      <c r="Q9" s="16">
        <f t="shared" si="2"/>
        <v>225</v>
      </c>
      <c r="R9" s="16">
        <f t="shared" si="2"/>
        <v>240</v>
      </c>
      <c r="S9" s="16">
        <f t="shared" si="2"/>
        <v>255</v>
      </c>
      <c r="T9" s="16">
        <f t="shared" si="2"/>
        <v>270</v>
      </c>
      <c r="U9" s="16">
        <f t="shared" si="2"/>
        <v>285</v>
      </c>
      <c r="V9" s="16">
        <f t="shared" si="2"/>
        <v>300</v>
      </c>
      <c r="W9" s="16">
        <f t="shared" si="2"/>
        <v>315</v>
      </c>
      <c r="X9" s="16">
        <f t="shared" si="2"/>
        <v>330</v>
      </c>
      <c r="Y9" s="16">
        <f t="shared" si="2"/>
        <v>345</v>
      </c>
      <c r="Z9" s="16">
        <f t="shared" si="2"/>
        <v>360</v>
      </c>
      <c r="AA9" s="16">
        <f t="shared" si="2"/>
        <v>375</v>
      </c>
      <c r="AB9" s="16">
        <f t="shared" si="2"/>
        <v>390</v>
      </c>
      <c r="AC9" s="16">
        <f t="shared" si="2"/>
        <v>405</v>
      </c>
      <c r="AD9" s="16">
        <f t="shared" si="2"/>
        <v>420</v>
      </c>
      <c r="AE9" s="16">
        <f t="shared" si="2"/>
        <v>435</v>
      </c>
      <c r="AF9" s="16">
        <f t="shared" si="2"/>
        <v>450</v>
      </c>
      <c r="AG9" s="20"/>
    </row>
    <row r="10" spans="1:33" ht="16">
      <c r="A10" s="12" t="s">
        <v>4</v>
      </c>
      <c r="B10" s="16"/>
      <c r="C10" s="16">
        <v>10</v>
      </c>
      <c r="D10" s="16">
        <v>12</v>
      </c>
      <c r="E10" s="16">
        <v>15</v>
      </c>
      <c r="F10" s="16">
        <v>17</v>
      </c>
      <c r="G10" s="16">
        <v>12</v>
      </c>
      <c r="H10" s="16">
        <v>15</v>
      </c>
      <c r="I10" s="16">
        <v>15</v>
      </c>
      <c r="J10" s="16">
        <v>12</v>
      </c>
      <c r="K10" s="16">
        <v>16</v>
      </c>
      <c r="L10" s="16">
        <v>17</v>
      </c>
      <c r="M10" s="16">
        <v>15</v>
      </c>
      <c r="N10" s="16">
        <v>10</v>
      </c>
      <c r="O10" s="16">
        <v>10</v>
      </c>
      <c r="P10" s="16">
        <v>5</v>
      </c>
      <c r="Q10" s="16">
        <v>5</v>
      </c>
      <c r="R10" s="16">
        <v>20</v>
      </c>
      <c r="S10" s="16">
        <v>30</v>
      </c>
      <c r="T10" s="16">
        <v>10</v>
      </c>
      <c r="U10" s="16">
        <f t="shared" ref="U10" si="3">$E$25</f>
        <v>15</v>
      </c>
      <c r="V10" s="16">
        <v>10</v>
      </c>
      <c r="W10" s="16">
        <v>7</v>
      </c>
      <c r="X10" s="16">
        <v>5</v>
      </c>
      <c r="Y10" s="16">
        <v>8</v>
      </c>
      <c r="Z10" s="16">
        <v>9</v>
      </c>
      <c r="AA10" s="16">
        <v>7</v>
      </c>
      <c r="AB10" s="16">
        <v>6</v>
      </c>
      <c r="AC10" s="16">
        <v>9</v>
      </c>
      <c r="AD10" s="16">
        <v>8</v>
      </c>
      <c r="AE10" s="16">
        <v>7</v>
      </c>
      <c r="AF10" s="16">
        <v>6</v>
      </c>
      <c r="AG10" s="20"/>
    </row>
    <row r="11" spans="1:33" ht="16">
      <c r="A11" s="12" t="s">
        <v>3</v>
      </c>
      <c r="B11" s="16">
        <v>0</v>
      </c>
      <c r="C11" s="19">
        <f>B11+C10</f>
        <v>10</v>
      </c>
      <c r="D11" s="19">
        <f t="shared" ref="D11:AF11" si="4">C11+D10</f>
        <v>22</v>
      </c>
      <c r="E11" s="19">
        <f t="shared" si="4"/>
        <v>37</v>
      </c>
      <c r="F11" s="19">
        <f t="shared" si="4"/>
        <v>54</v>
      </c>
      <c r="G11" s="19">
        <f t="shared" si="4"/>
        <v>66</v>
      </c>
      <c r="H11" s="19">
        <f t="shared" si="4"/>
        <v>81</v>
      </c>
      <c r="I11" s="19">
        <f t="shared" si="4"/>
        <v>96</v>
      </c>
      <c r="J11" s="19">
        <f t="shared" si="4"/>
        <v>108</v>
      </c>
      <c r="K11" s="19">
        <f t="shared" si="4"/>
        <v>124</v>
      </c>
      <c r="L11" s="19">
        <f t="shared" si="4"/>
        <v>141</v>
      </c>
      <c r="M11" s="19">
        <f t="shared" si="4"/>
        <v>156</v>
      </c>
      <c r="N11" s="19">
        <f t="shared" si="4"/>
        <v>166</v>
      </c>
      <c r="O11" s="19">
        <f t="shared" si="4"/>
        <v>176</v>
      </c>
      <c r="P11" s="19">
        <f t="shared" si="4"/>
        <v>181</v>
      </c>
      <c r="Q11" s="19">
        <f t="shared" si="4"/>
        <v>186</v>
      </c>
      <c r="R11" s="19">
        <f t="shared" si="4"/>
        <v>206</v>
      </c>
      <c r="S11" s="19">
        <f t="shared" si="4"/>
        <v>236</v>
      </c>
      <c r="T11" s="19">
        <f t="shared" si="4"/>
        <v>246</v>
      </c>
      <c r="U11" s="19">
        <f t="shared" si="4"/>
        <v>261</v>
      </c>
      <c r="V11" s="19">
        <f t="shared" si="4"/>
        <v>271</v>
      </c>
      <c r="W11" s="19">
        <f t="shared" si="4"/>
        <v>278</v>
      </c>
      <c r="X11" s="19">
        <f t="shared" si="4"/>
        <v>283</v>
      </c>
      <c r="Y11" s="19">
        <f t="shared" si="4"/>
        <v>291</v>
      </c>
      <c r="Z11" s="19">
        <f t="shared" si="4"/>
        <v>300</v>
      </c>
      <c r="AA11" s="19">
        <f t="shared" si="4"/>
        <v>307</v>
      </c>
      <c r="AB11" s="19">
        <f t="shared" si="4"/>
        <v>313</v>
      </c>
      <c r="AC11" s="19">
        <f t="shared" si="4"/>
        <v>322</v>
      </c>
      <c r="AD11" s="19">
        <f t="shared" si="4"/>
        <v>330</v>
      </c>
      <c r="AE11" s="19">
        <f t="shared" si="4"/>
        <v>337</v>
      </c>
      <c r="AF11" s="19">
        <f t="shared" si="4"/>
        <v>343</v>
      </c>
      <c r="AG11" s="20"/>
    </row>
    <row r="12" spans="1:33">
      <c r="A12" s="2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20"/>
    </row>
    <row r="13" spans="1:33">
      <c r="A13" s="2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20"/>
    </row>
    <row r="14" spans="1:33" ht="14.25" customHeight="1">
      <c r="A14" s="25" t="s">
        <v>9</v>
      </c>
      <c r="B14" s="25"/>
      <c r="C14" s="25"/>
      <c r="D14" s="25"/>
      <c r="E14" s="25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20"/>
    </row>
    <row r="15" spans="1:33">
      <c r="A15" s="25"/>
      <c r="B15" s="25"/>
      <c r="C15" s="25"/>
      <c r="D15" s="25"/>
      <c r="E15" s="25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20"/>
    </row>
    <row r="16" spans="1:33">
      <c r="A16" s="25"/>
      <c r="B16" s="25"/>
      <c r="C16" s="25"/>
      <c r="D16" s="25"/>
      <c r="E16" s="25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20"/>
    </row>
    <row r="17" spans="1:33">
      <c r="A17" s="25"/>
      <c r="B17" s="25"/>
      <c r="C17" s="25"/>
      <c r="D17" s="25"/>
      <c r="E17" s="25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20"/>
    </row>
    <row r="18" spans="1:33">
      <c r="A18" s="25"/>
      <c r="B18" s="25"/>
      <c r="C18" s="25"/>
      <c r="D18" s="25"/>
      <c r="E18" s="25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20"/>
    </row>
    <row r="19" spans="1:33">
      <c r="A19" s="25"/>
      <c r="B19" s="25"/>
      <c r="C19" s="25"/>
      <c r="D19" s="25"/>
      <c r="E19" s="25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20"/>
    </row>
    <row r="20" spans="1:33" ht="16">
      <c r="A20" s="10"/>
      <c r="B20" s="16"/>
      <c r="C20" s="16"/>
      <c r="D20" s="16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20"/>
    </row>
    <row r="21" spans="1:33" ht="17" thickBot="1">
      <c r="A21" s="13" t="s">
        <v>11</v>
      </c>
      <c r="B21" s="14"/>
      <c r="C21" s="14"/>
      <c r="D21" s="14"/>
      <c r="E21" s="15">
        <f>100/AF3</f>
        <v>3.3333333333333335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20"/>
    </row>
    <row r="22" spans="1:33" ht="17" thickTop="1">
      <c r="A22" s="10"/>
      <c r="B22" s="16"/>
      <c r="C22" s="16"/>
      <c r="D22" s="16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20"/>
    </row>
    <row r="23" spans="1:33" ht="17" thickBot="1">
      <c r="A23" s="13" t="s">
        <v>1</v>
      </c>
      <c r="B23" s="14"/>
      <c r="C23" s="14"/>
      <c r="D23" s="14"/>
      <c r="E23" s="14">
        <v>450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20"/>
    </row>
    <row r="24" spans="1:33" ht="17" thickTop="1">
      <c r="A24" s="10"/>
      <c r="B24" s="16"/>
      <c r="C24" s="16"/>
      <c r="D24" s="16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20"/>
    </row>
    <row r="25" spans="1:33" ht="17" thickBot="1">
      <c r="A25" s="13" t="s">
        <v>12</v>
      </c>
      <c r="B25" s="14"/>
      <c r="C25" s="14"/>
      <c r="D25" s="14"/>
      <c r="E25" s="14">
        <f>E23/30</f>
        <v>15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20"/>
    </row>
    <row r="26" spans="1:33" ht="16" thickTop="1">
      <c r="A26" s="20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20"/>
    </row>
    <row r="27" spans="1:33">
      <c r="A27" s="20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20"/>
    </row>
    <row r="28" spans="1:33">
      <c r="A28" s="24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20"/>
    </row>
    <row r="29" spans="1:33">
      <c r="A29" s="24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20"/>
    </row>
    <row r="30" spans="1:33">
      <c r="A30" s="24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20"/>
    </row>
    <row r="31" spans="1:33">
      <c r="A31" s="20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20"/>
    </row>
    <row r="32" spans="1:33">
      <c r="A32" s="24"/>
      <c r="B32" s="9"/>
      <c r="C32" s="26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20"/>
    </row>
    <row r="33" spans="1:33">
      <c r="A33" s="24"/>
      <c r="B33" s="9"/>
      <c r="C33" s="26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20"/>
    </row>
    <row r="34" spans="1:33">
      <c r="A34" s="24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20"/>
    </row>
    <row r="35" spans="1:33">
      <c r="A35" s="20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20"/>
    </row>
    <row r="36" spans="1:33">
      <c r="A36" s="20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20"/>
    </row>
    <row r="37" spans="1:33">
      <c r="A37" s="2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20"/>
    </row>
  </sheetData>
  <mergeCells count="1">
    <mergeCell ref="A14:E19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7"/>
  <sheetViews>
    <sheetView tabSelected="1" workbookViewId="0">
      <selection activeCell="W46" sqref="W46"/>
    </sheetView>
  </sheetViews>
  <sheetFormatPr baseColWidth="10" defaultColWidth="8.875" defaultRowHeight="15"/>
  <cols>
    <col min="1" max="1" width="20" customWidth="1"/>
    <col min="2" max="2" width="7" style="1" customWidth="1"/>
    <col min="3" max="32" width="5.375" style="1" customWidth="1"/>
  </cols>
  <sheetData>
    <row r="1" spans="1:32" ht="24">
      <c r="A1" s="8" t="s">
        <v>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32" ht="16">
      <c r="A2" s="10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spans="1:32" ht="17" thickBot="1">
      <c r="A3" s="10" t="s">
        <v>0</v>
      </c>
      <c r="B3" s="11" t="s">
        <v>5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  <c r="R3" s="11">
        <v>16</v>
      </c>
      <c r="S3" s="11">
        <v>17</v>
      </c>
      <c r="T3" s="11">
        <v>18</v>
      </c>
      <c r="U3" s="11">
        <v>19</v>
      </c>
      <c r="V3" s="11">
        <v>20</v>
      </c>
      <c r="W3" s="11">
        <v>21</v>
      </c>
      <c r="X3" s="11">
        <v>22</v>
      </c>
      <c r="Y3" s="11">
        <v>23</v>
      </c>
      <c r="Z3" s="11">
        <v>24</v>
      </c>
      <c r="AA3" s="11">
        <v>25</v>
      </c>
      <c r="AB3" s="11">
        <v>26</v>
      </c>
      <c r="AC3" s="11">
        <v>27</v>
      </c>
      <c r="AD3" s="11">
        <v>28</v>
      </c>
      <c r="AE3" s="11">
        <v>29</v>
      </c>
      <c r="AF3" s="11">
        <v>30</v>
      </c>
    </row>
    <row r="4" spans="1:32" ht="16">
      <c r="A4" s="10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pans="1:32" ht="16">
      <c r="A5" s="12" t="s">
        <v>8</v>
      </c>
      <c r="B5" s="16">
        <v>100</v>
      </c>
      <c r="C5" s="17">
        <f>B5-$E$21</f>
        <v>96.666666666666671</v>
      </c>
      <c r="D5" s="17">
        <f t="shared" ref="D5:AF5" si="0">C5-$E$21</f>
        <v>93.333333333333343</v>
      </c>
      <c r="E5" s="17">
        <f t="shared" si="0"/>
        <v>90.000000000000014</v>
      </c>
      <c r="F5" s="17">
        <f t="shared" si="0"/>
        <v>86.666666666666686</v>
      </c>
      <c r="G5" s="17">
        <f t="shared" si="0"/>
        <v>83.333333333333357</v>
      </c>
      <c r="H5" s="17">
        <f t="shared" si="0"/>
        <v>80.000000000000028</v>
      </c>
      <c r="I5" s="17">
        <f t="shared" si="0"/>
        <v>76.6666666666667</v>
      </c>
      <c r="J5" s="17">
        <f t="shared" si="0"/>
        <v>73.333333333333371</v>
      </c>
      <c r="K5" s="17">
        <f t="shared" si="0"/>
        <v>70.000000000000043</v>
      </c>
      <c r="L5" s="17">
        <f t="shared" si="0"/>
        <v>66.666666666666714</v>
      </c>
      <c r="M5" s="17">
        <f t="shared" si="0"/>
        <v>63.333333333333378</v>
      </c>
      <c r="N5" s="17">
        <f t="shared" si="0"/>
        <v>60.000000000000043</v>
      </c>
      <c r="O5" s="17">
        <f t="shared" si="0"/>
        <v>56.666666666666707</v>
      </c>
      <c r="P5" s="17">
        <f t="shared" si="0"/>
        <v>53.333333333333371</v>
      </c>
      <c r="Q5" s="17">
        <f t="shared" si="0"/>
        <v>50.000000000000036</v>
      </c>
      <c r="R5" s="17">
        <f t="shared" si="0"/>
        <v>46.6666666666667</v>
      </c>
      <c r="S5" s="17">
        <f t="shared" si="0"/>
        <v>43.333333333333364</v>
      </c>
      <c r="T5" s="17">
        <f t="shared" si="0"/>
        <v>40.000000000000028</v>
      </c>
      <c r="U5" s="17">
        <f t="shared" si="0"/>
        <v>36.666666666666693</v>
      </c>
      <c r="V5" s="17">
        <f t="shared" si="0"/>
        <v>33.333333333333357</v>
      </c>
      <c r="W5" s="17">
        <f t="shared" si="0"/>
        <v>30.000000000000025</v>
      </c>
      <c r="X5" s="17">
        <f t="shared" si="0"/>
        <v>26.666666666666693</v>
      </c>
      <c r="Y5" s="17">
        <f t="shared" si="0"/>
        <v>23.333333333333361</v>
      </c>
      <c r="Z5" s="17">
        <f t="shared" si="0"/>
        <v>20.000000000000028</v>
      </c>
      <c r="AA5" s="17">
        <f t="shared" si="0"/>
        <v>16.666666666666696</v>
      </c>
      <c r="AB5" s="17">
        <f t="shared" si="0"/>
        <v>13.333333333333362</v>
      </c>
      <c r="AC5" s="17">
        <f t="shared" si="0"/>
        <v>10.000000000000028</v>
      </c>
      <c r="AD5" s="17">
        <f t="shared" si="0"/>
        <v>6.6666666666666945</v>
      </c>
      <c r="AE5" s="17">
        <f t="shared" si="0"/>
        <v>3.333333333333361</v>
      </c>
      <c r="AF5" s="17">
        <f t="shared" si="0"/>
        <v>2.7533531010703882E-14</v>
      </c>
    </row>
    <row r="6" spans="1:32" ht="16">
      <c r="A6" s="12" t="s">
        <v>4</v>
      </c>
      <c r="B6" s="16"/>
      <c r="C6" s="17">
        <v>0</v>
      </c>
      <c r="D6" s="17">
        <v>0</v>
      </c>
      <c r="E6" s="17">
        <v>0</v>
      </c>
      <c r="F6" s="17">
        <v>5</v>
      </c>
      <c r="G6" s="17">
        <v>3</v>
      </c>
      <c r="H6" s="17">
        <v>5</v>
      </c>
      <c r="I6" s="17">
        <v>4</v>
      </c>
      <c r="J6" s="17">
        <v>6</v>
      </c>
      <c r="K6" s="17">
        <v>2</v>
      </c>
      <c r="L6" s="17">
        <v>3</v>
      </c>
      <c r="M6" s="17">
        <v>6</v>
      </c>
      <c r="N6" s="17">
        <v>3</v>
      </c>
      <c r="O6" s="17">
        <v>2</v>
      </c>
      <c r="P6" s="17">
        <v>1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2</v>
      </c>
      <c r="W6" s="17">
        <v>2</v>
      </c>
      <c r="X6" s="17">
        <v>1</v>
      </c>
      <c r="Y6" s="17">
        <v>2</v>
      </c>
      <c r="Z6" s="17">
        <v>3</v>
      </c>
      <c r="AA6" s="17">
        <v>1</v>
      </c>
      <c r="AB6" s="17">
        <v>5</v>
      </c>
      <c r="AC6" s="17">
        <v>10</v>
      </c>
      <c r="AD6" s="17">
        <v>5</v>
      </c>
      <c r="AE6" s="17">
        <v>0</v>
      </c>
      <c r="AF6" s="17">
        <v>5</v>
      </c>
    </row>
    <row r="7" spans="1:32" ht="16">
      <c r="A7" s="12" t="s">
        <v>7</v>
      </c>
      <c r="B7" s="16">
        <v>100</v>
      </c>
      <c r="C7" s="18">
        <f>B7-C6</f>
        <v>100</v>
      </c>
      <c r="D7" s="18">
        <f>C7-D6</f>
        <v>100</v>
      </c>
      <c r="E7" s="18">
        <f t="shared" ref="E7:AF7" si="1">D7-E6</f>
        <v>100</v>
      </c>
      <c r="F7" s="18">
        <f t="shared" si="1"/>
        <v>95</v>
      </c>
      <c r="G7" s="18">
        <f t="shared" si="1"/>
        <v>92</v>
      </c>
      <c r="H7" s="18">
        <f t="shared" si="1"/>
        <v>87</v>
      </c>
      <c r="I7" s="18">
        <f t="shared" si="1"/>
        <v>83</v>
      </c>
      <c r="J7" s="18">
        <f t="shared" si="1"/>
        <v>77</v>
      </c>
      <c r="K7" s="18">
        <f t="shared" si="1"/>
        <v>75</v>
      </c>
      <c r="L7" s="18">
        <f t="shared" si="1"/>
        <v>72</v>
      </c>
      <c r="M7" s="18">
        <f t="shared" si="1"/>
        <v>66</v>
      </c>
      <c r="N7" s="18">
        <f t="shared" si="1"/>
        <v>63</v>
      </c>
      <c r="O7" s="18">
        <f t="shared" si="1"/>
        <v>61</v>
      </c>
      <c r="P7" s="18">
        <f t="shared" si="1"/>
        <v>60</v>
      </c>
      <c r="Q7" s="18">
        <f t="shared" si="1"/>
        <v>60</v>
      </c>
      <c r="R7" s="18">
        <f t="shared" si="1"/>
        <v>60</v>
      </c>
      <c r="S7" s="18">
        <f t="shared" si="1"/>
        <v>60</v>
      </c>
      <c r="T7" s="18">
        <f t="shared" si="1"/>
        <v>60</v>
      </c>
      <c r="U7" s="18">
        <f t="shared" si="1"/>
        <v>60</v>
      </c>
      <c r="V7" s="18">
        <f t="shared" si="1"/>
        <v>58</v>
      </c>
      <c r="W7" s="18">
        <f t="shared" si="1"/>
        <v>56</v>
      </c>
      <c r="X7" s="18">
        <f t="shared" si="1"/>
        <v>55</v>
      </c>
      <c r="Y7" s="18">
        <f t="shared" si="1"/>
        <v>53</v>
      </c>
      <c r="Z7" s="18">
        <f t="shared" si="1"/>
        <v>50</v>
      </c>
      <c r="AA7" s="18">
        <f t="shared" si="1"/>
        <v>49</v>
      </c>
      <c r="AB7" s="18">
        <f t="shared" si="1"/>
        <v>44</v>
      </c>
      <c r="AC7" s="18">
        <f t="shared" si="1"/>
        <v>34</v>
      </c>
      <c r="AD7" s="18">
        <f t="shared" si="1"/>
        <v>29</v>
      </c>
      <c r="AE7" s="18">
        <f t="shared" si="1"/>
        <v>29</v>
      </c>
      <c r="AF7" s="18">
        <f t="shared" si="1"/>
        <v>24</v>
      </c>
    </row>
    <row r="8" spans="1:32" ht="16">
      <c r="A8" s="12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2" ht="16">
      <c r="A9" s="12" t="s">
        <v>2</v>
      </c>
      <c r="B9" s="16">
        <v>0</v>
      </c>
      <c r="C9" s="16">
        <f t="shared" ref="C9:AF9" si="2">($E$25*C$3)</f>
        <v>15</v>
      </c>
      <c r="D9" s="16">
        <f t="shared" si="2"/>
        <v>30</v>
      </c>
      <c r="E9" s="16">
        <f t="shared" si="2"/>
        <v>45</v>
      </c>
      <c r="F9" s="16">
        <f t="shared" si="2"/>
        <v>60</v>
      </c>
      <c r="G9" s="16">
        <f t="shared" si="2"/>
        <v>75</v>
      </c>
      <c r="H9" s="16">
        <f t="shared" si="2"/>
        <v>90</v>
      </c>
      <c r="I9" s="16">
        <f t="shared" si="2"/>
        <v>105</v>
      </c>
      <c r="J9" s="16">
        <f t="shared" si="2"/>
        <v>120</v>
      </c>
      <c r="K9" s="16">
        <f t="shared" si="2"/>
        <v>135</v>
      </c>
      <c r="L9" s="16">
        <f t="shared" si="2"/>
        <v>150</v>
      </c>
      <c r="M9" s="16">
        <f t="shared" si="2"/>
        <v>165</v>
      </c>
      <c r="N9" s="16">
        <f t="shared" si="2"/>
        <v>180</v>
      </c>
      <c r="O9" s="16">
        <f t="shared" si="2"/>
        <v>195</v>
      </c>
      <c r="P9" s="16">
        <f t="shared" si="2"/>
        <v>210</v>
      </c>
      <c r="Q9" s="16">
        <f t="shared" si="2"/>
        <v>225</v>
      </c>
      <c r="R9" s="16">
        <f t="shared" si="2"/>
        <v>240</v>
      </c>
      <c r="S9" s="16">
        <f t="shared" si="2"/>
        <v>255</v>
      </c>
      <c r="T9" s="16">
        <f t="shared" si="2"/>
        <v>270</v>
      </c>
      <c r="U9" s="16">
        <f t="shared" si="2"/>
        <v>285</v>
      </c>
      <c r="V9" s="16">
        <f t="shared" si="2"/>
        <v>300</v>
      </c>
      <c r="W9" s="16">
        <f t="shared" si="2"/>
        <v>315</v>
      </c>
      <c r="X9" s="16">
        <f t="shared" si="2"/>
        <v>330</v>
      </c>
      <c r="Y9" s="16">
        <f t="shared" si="2"/>
        <v>345</v>
      </c>
      <c r="Z9" s="16">
        <f t="shared" si="2"/>
        <v>360</v>
      </c>
      <c r="AA9" s="16">
        <f t="shared" si="2"/>
        <v>375</v>
      </c>
      <c r="AB9" s="16">
        <f t="shared" si="2"/>
        <v>390</v>
      </c>
      <c r="AC9" s="16">
        <f t="shared" si="2"/>
        <v>405</v>
      </c>
      <c r="AD9" s="16">
        <f t="shared" si="2"/>
        <v>420</v>
      </c>
      <c r="AE9" s="16">
        <f t="shared" si="2"/>
        <v>435</v>
      </c>
      <c r="AF9" s="16">
        <f t="shared" si="2"/>
        <v>450</v>
      </c>
    </row>
    <row r="10" spans="1:32" ht="16">
      <c r="A10" s="12" t="s">
        <v>4</v>
      </c>
      <c r="B10" s="16"/>
      <c r="C10" s="16">
        <v>10</v>
      </c>
      <c r="D10" s="16">
        <v>12</v>
      </c>
      <c r="E10" s="16">
        <v>11</v>
      </c>
      <c r="F10" s="16">
        <v>13</v>
      </c>
      <c r="G10" s="16">
        <v>14</v>
      </c>
      <c r="H10" s="16">
        <v>13</v>
      </c>
      <c r="I10" s="16">
        <v>12</v>
      </c>
      <c r="J10" s="16">
        <v>11</v>
      </c>
      <c r="K10" s="16">
        <v>10</v>
      </c>
      <c r="L10" s="16">
        <v>9</v>
      </c>
      <c r="M10" s="16">
        <v>12</v>
      </c>
      <c r="N10" s="16">
        <v>23</v>
      </c>
      <c r="O10" s="16">
        <v>12</v>
      </c>
      <c r="P10" s="16">
        <v>18</v>
      </c>
      <c r="Q10" s="16">
        <v>13</v>
      </c>
      <c r="R10" s="16">
        <v>16</v>
      </c>
      <c r="S10" s="16">
        <v>25</v>
      </c>
      <c r="T10" s="16">
        <v>21</v>
      </c>
      <c r="U10" s="16">
        <v>25</v>
      </c>
      <c r="V10" s="16">
        <v>23</v>
      </c>
      <c r="W10" s="16">
        <v>18</v>
      </c>
      <c r="X10" s="16">
        <v>17</v>
      </c>
      <c r="Y10" s="16">
        <v>15</v>
      </c>
      <c r="Z10" s="16">
        <v>13</v>
      </c>
      <c r="AA10" s="16">
        <v>15</v>
      </c>
      <c r="AB10" s="16">
        <v>20</v>
      </c>
      <c r="AC10" s="16">
        <v>25</v>
      </c>
      <c r="AD10" s="16">
        <v>20</v>
      </c>
      <c r="AE10" s="16">
        <v>30</v>
      </c>
      <c r="AF10" s="16">
        <v>15</v>
      </c>
    </row>
    <row r="11" spans="1:32" ht="16">
      <c r="A11" s="12" t="s">
        <v>3</v>
      </c>
      <c r="B11" s="16">
        <v>0</v>
      </c>
      <c r="C11" s="19">
        <f>B11+C10</f>
        <v>10</v>
      </c>
      <c r="D11" s="19">
        <f t="shared" ref="D11:AF11" si="3">C11+D10</f>
        <v>22</v>
      </c>
      <c r="E11" s="19">
        <f t="shared" si="3"/>
        <v>33</v>
      </c>
      <c r="F11" s="19">
        <f t="shared" si="3"/>
        <v>46</v>
      </c>
      <c r="G11" s="19">
        <f t="shared" si="3"/>
        <v>60</v>
      </c>
      <c r="H11" s="19">
        <f t="shared" si="3"/>
        <v>73</v>
      </c>
      <c r="I11" s="19">
        <f t="shared" si="3"/>
        <v>85</v>
      </c>
      <c r="J11" s="19">
        <f t="shared" si="3"/>
        <v>96</v>
      </c>
      <c r="K11" s="19">
        <f t="shared" si="3"/>
        <v>106</v>
      </c>
      <c r="L11" s="19">
        <f t="shared" si="3"/>
        <v>115</v>
      </c>
      <c r="M11" s="19">
        <f t="shared" si="3"/>
        <v>127</v>
      </c>
      <c r="N11" s="19">
        <f t="shared" si="3"/>
        <v>150</v>
      </c>
      <c r="O11" s="19">
        <f t="shared" si="3"/>
        <v>162</v>
      </c>
      <c r="P11" s="19">
        <f t="shared" si="3"/>
        <v>180</v>
      </c>
      <c r="Q11" s="19">
        <f t="shared" si="3"/>
        <v>193</v>
      </c>
      <c r="R11" s="19">
        <f t="shared" si="3"/>
        <v>209</v>
      </c>
      <c r="S11" s="19">
        <f t="shared" si="3"/>
        <v>234</v>
      </c>
      <c r="T11" s="19">
        <f t="shared" si="3"/>
        <v>255</v>
      </c>
      <c r="U11" s="19">
        <f t="shared" si="3"/>
        <v>280</v>
      </c>
      <c r="V11" s="19">
        <f t="shared" si="3"/>
        <v>303</v>
      </c>
      <c r="W11" s="19">
        <f t="shared" si="3"/>
        <v>321</v>
      </c>
      <c r="X11" s="19">
        <f t="shared" si="3"/>
        <v>338</v>
      </c>
      <c r="Y11" s="19">
        <f t="shared" si="3"/>
        <v>353</v>
      </c>
      <c r="Z11" s="19">
        <f t="shared" si="3"/>
        <v>366</v>
      </c>
      <c r="AA11" s="19">
        <f t="shared" si="3"/>
        <v>381</v>
      </c>
      <c r="AB11" s="19">
        <f t="shared" si="3"/>
        <v>401</v>
      </c>
      <c r="AC11" s="19">
        <f t="shared" si="3"/>
        <v>426</v>
      </c>
      <c r="AD11" s="19">
        <f t="shared" si="3"/>
        <v>446</v>
      </c>
      <c r="AE11" s="19">
        <f t="shared" si="3"/>
        <v>476</v>
      </c>
      <c r="AF11" s="19">
        <f t="shared" si="3"/>
        <v>491</v>
      </c>
    </row>
    <row r="12" spans="1:32">
      <c r="A12" s="20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>
      <c r="A13" s="20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>
      <c r="A14" s="25" t="s">
        <v>10</v>
      </c>
      <c r="B14" s="25"/>
      <c r="C14" s="25"/>
      <c r="D14" s="25"/>
      <c r="E14" s="25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>
      <c r="A15" s="25"/>
      <c r="B15" s="25"/>
      <c r="C15" s="25"/>
      <c r="D15" s="25"/>
      <c r="E15" s="25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>
      <c r="A16" s="25"/>
      <c r="B16" s="25"/>
      <c r="C16" s="25"/>
      <c r="D16" s="25"/>
      <c r="E16" s="25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>
      <c r="A17" s="25"/>
      <c r="B17" s="25"/>
      <c r="C17" s="25"/>
      <c r="D17" s="25"/>
      <c r="E17" s="25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>
      <c r="A18" s="25"/>
      <c r="B18" s="25"/>
      <c r="C18" s="25"/>
      <c r="D18" s="25"/>
      <c r="E18" s="25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>
      <c r="A19" s="25"/>
      <c r="B19" s="25"/>
      <c r="C19" s="25"/>
      <c r="D19" s="25"/>
      <c r="E19" s="25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 ht="16">
      <c r="A20" s="10"/>
      <c r="B20" s="16"/>
      <c r="C20" s="16"/>
      <c r="D20" s="16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 ht="17" thickBot="1">
      <c r="A21" s="13" t="s">
        <v>11</v>
      </c>
      <c r="B21" s="14"/>
      <c r="C21" s="14"/>
      <c r="D21" s="14"/>
      <c r="E21" s="15">
        <f>100/AF3</f>
        <v>3.3333333333333335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 ht="17" thickTop="1">
      <c r="A22" s="10"/>
      <c r="B22" s="16"/>
      <c r="C22" s="16"/>
      <c r="D22" s="16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 ht="17" thickBot="1">
      <c r="A23" s="13" t="s">
        <v>1</v>
      </c>
      <c r="B23" s="14"/>
      <c r="C23" s="14"/>
      <c r="D23" s="14"/>
      <c r="E23" s="14">
        <v>450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 ht="17" thickTop="1">
      <c r="A24" s="10"/>
      <c r="B24" s="16"/>
      <c r="C24" s="16"/>
      <c r="D24" s="16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 ht="17" thickBot="1">
      <c r="A25" s="13" t="s">
        <v>12</v>
      </c>
      <c r="B25" s="14"/>
      <c r="C25" s="14"/>
      <c r="D25" s="14"/>
      <c r="E25" s="14">
        <f>E23/30</f>
        <v>15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 ht="16" thickTop="1">
      <c r="A26" s="20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>
      <c r="A27" s="20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>
      <c r="A28" s="24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spans="1:32">
      <c r="A29" s="24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spans="1:32">
      <c r="A30" s="24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spans="1:32">
      <c r="A31" s="20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2">
      <c r="A32" s="24"/>
      <c r="B32" s="9"/>
      <c r="C32" s="26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spans="1:32">
      <c r="A33" s="24"/>
      <c r="B33" s="9"/>
      <c r="C33" s="26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spans="1:32">
      <c r="A34" s="24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spans="1:32">
      <c r="A35" s="20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spans="1:32">
      <c r="A36" s="20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spans="1:32">
      <c r="A37" s="20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</sheetData>
  <mergeCells count="1">
    <mergeCell ref="A14:E19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Curved Model</vt:lpstr>
      <vt:lpstr>Good Burndown</vt:lpstr>
      <vt:lpstr>Bad Burndown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Winnie</dc:creator>
  <cp:lastModifiedBy>Go Yook</cp:lastModifiedBy>
  <dcterms:created xsi:type="dcterms:W3CDTF">2016-06-28T23:39:17Z</dcterms:created>
  <dcterms:modified xsi:type="dcterms:W3CDTF">2023-06-28T19:06:01Z</dcterms:modified>
</cp:coreProperties>
</file>