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ella\Il mio Drive\Colab Notebooks\Esercitazioni\Esercitazione 6\"/>
    </mc:Choice>
  </mc:AlternateContent>
  <xr:revisionPtr revIDLastSave="0" documentId="13_ncr:1_{25790736-003C-4237-8ABA-DCE2C3AEF3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" i="1" l="1"/>
  <c r="A19" i="1"/>
  <c r="A17" i="1"/>
  <c r="A16" i="1"/>
  <c r="A15" i="1"/>
  <c r="A27" i="1"/>
  <c r="A54" i="1"/>
  <c r="A52" i="1"/>
  <c r="A50" i="1"/>
  <c r="D53" i="1"/>
  <c r="D54" i="1"/>
  <c r="A53" i="1"/>
  <c r="A49" i="1"/>
  <c r="D32" i="1"/>
  <c r="D31" i="1"/>
  <c r="A30" i="1"/>
  <c r="A29" i="1"/>
  <c r="A32" i="1"/>
  <c r="A31" i="1"/>
  <c r="A28" i="1"/>
  <c r="D19" i="1"/>
  <c r="D18" i="1"/>
  <c r="A18" i="1"/>
  <c r="A14" i="1"/>
  <c r="D49" i="1"/>
  <c r="D50" i="1"/>
  <c r="D51" i="1"/>
  <c r="D52" i="1"/>
  <c r="D30" i="1"/>
  <c r="D29" i="1"/>
  <c r="D28" i="1"/>
  <c r="D27" i="1"/>
  <c r="D17" i="1"/>
  <c r="D16" i="1"/>
  <c r="D15" i="1"/>
  <c r="D14" i="1"/>
</calcChain>
</file>

<file path=xl/sharedStrings.xml><?xml version="1.0" encoding="utf-8"?>
<sst xmlns="http://schemas.openxmlformats.org/spreadsheetml/2006/main" count="18" uniqueCount="10">
  <si>
    <t>N</t>
  </si>
  <si>
    <t>Tempo CPU</t>
  </si>
  <si>
    <t>Tempo GPU</t>
  </si>
  <si>
    <t>Sp</t>
  </si>
  <si>
    <t>Strategia I (banale) con solo uso della global memory</t>
  </si>
  <si>
    <t>Strategia II (versione 1-divergente), con uso della shared memory</t>
  </si>
  <si>
    <t>Strategia III (versione divergente), con uso della shared memory</t>
  </si>
  <si>
    <t>Matteo Della Rocca &amp; Luca Boffa</t>
  </si>
  <si>
    <t>Esercitazione 6 - Prodotto Scalare</t>
  </si>
  <si>
    <t>MNI 2022/2023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</si>
</sst>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_-* #,##0.0000_-;\-* #,##0.00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sz val="12"/>
      <color theme="1"/>
      <name val="Bahnschrift"/>
      <family val="2"/>
    </font>
    <font>
      <b/>
      <sz val="14"/>
      <color theme="1"/>
      <name val="Bahnschrift"/>
      <family val="2"/>
    </font>
    <font>
      <b/>
      <sz val="18"/>
      <name val="Bahnschrift"/>
      <family val="2"/>
    </font>
    <font>
      <sz val="10"/>
      <color theme="1"/>
      <name val="Bahnschrift"/>
      <family val="2"/>
    </font>
    <font>
      <b/>
      <sz val="11"/>
      <color theme="1"/>
      <name val="Bahnschrift"/>
      <family val="2"/>
    </font>
    <font>
      <sz val="14"/>
      <color theme="1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5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0" fillId="0" borderId="0" xfId="0" applyFont="1"/>
    <xf numFmtId="0" fontId="6" fillId="2" borderId="1" xfId="0" applyFont="1" applyFill="1" applyBorder="1" applyAlignment="1">
      <alignment horizontal="center"/>
    </xf>
    <xf numFmtId="0" fontId="10" fillId="0" borderId="1" xfId="0" applyFont="1" applyBorder="1"/>
    <xf numFmtId="164" fontId="10" fillId="0" borderId="1" xfId="1" applyNumberFormat="1" applyFont="1" applyBorder="1" applyAlignment="1">
      <alignment horizontal="right"/>
    </xf>
    <xf numFmtId="165" fontId="10" fillId="0" borderId="1" xfId="1" applyNumberFormat="1" applyFont="1" applyBorder="1"/>
    <xf numFmtId="0" fontId="11" fillId="2" borderId="1" xfId="0" applyFont="1" applyFill="1" applyBorder="1" applyAlignment="1">
      <alignment horizontal="center"/>
    </xf>
    <xf numFmtId="164" fontId="10" fillId="0" borderId="1" xfId="1" applyNumberFormat="1" applyFont="1" applyBorder="1"/>
    <xf numFmtId="164" fontId="10" fillId="0" borderId="1" xfId="0" applyNumberFormat="1" applyFont="1" applyBorder="1"/>
    <xf numFmtId="165" fontId="11" fillId="2" borderId="1" xfId="1" applyNumberFormat="1" applyFont="1" applyFill="1" applyBorder="1" applyAlignment="1">
      <alignment horizontal="center"/>
    </xf>
    <xf numFmtId="0" fontId="12" fillId="0" borderId="0" xfId="0" applyFont="1" applyAlignme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right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3"/>
          <c:order val="0"/>
          <c:tx>
            <c:strRef>
              <c:f>Sheet1!$A$47</c:f>
              <c:strCache>
                <c:ptCount val="1"/>
                <c:pt idx="0">
                  <c:v>Strategia III (versione divergente), con uso della shared memory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Sheet1!$A$27:$A$32</c:f>
              <c:numCache>
                <c:formatCode>General</c:formatCode>
                <c:ptCount val="6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</c:numCache>
            </c:numRef>
          </c:cat>
          <c:val>
            <c:numRef>
              <c:f>Sheet1!$D$49:$D$54</c:f>
              <c:numCache>
                <c:formatCode>_-* #,##0.0000_-;\-* #,##0.0000_-;_-* "-"??_-;_-@_-</c:formatCode>
                <c:ptCount val="6"/>
                <c:pt idx="0">
                  <c:v>26.103448275862071</c:v>
                </c:pt>
                <c:pt idx="1">
                  <c:v>35.66556291390728</c:v>
                </c:pt>
                <c:pt idx="2">
                  <c:v>41.48317757009346</c:v>
                </c:pt>
                <c:pt idx="3">
                  <c:v>43.55670103092784</c:v>
                </c:pt>
                <c:pt idx="4">
                  <c:v>46.122866894197948</c:v>
                </c:pt>
                <c:pt idx="5">
                  <c:v>47.350650710545999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D6-4F5E-A91A-779417F0B385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Strategia II (versione 1-divergente), con uso della shared 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Sheet1!$A$27:$A$32</c:f>
              <c:numCache>
                <c:formatCode>General</c:formatCode>
                <c:ptCount val="6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</c:numCache>
            </c:numRef>
          </c:cat>
          <c:val>
            <c:numRef>
              <c:f>Sheet1!$D$27:$D$32</c:f>
              <c:numCache>
                <c:formatCode>0.0000</c:formatCode>
                <c:ptCount val="6"/>
                <c:pt idx="0">
                  <c:v>23.370114942528737</c:v>
                </c:pt>
                <c:pt idx="1">
                  <c:v>28.915913415794481</c:v>
                </c:pt>
                <c:pt idx="2">
                  <c:v>35.297054009819966</c:v>
                </c:pt>
                <c:pt idx="3">
                  <c:v>37.901834862385329</c:v>
                </c:pt>
                <c:pt idx="4">
                  <c:v>41.507049345417926</c:v>
                </c:pt>
                <c:pt idx="5">
                  <c:v>42.828161066940233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D6-4F5E-A91A-779417F0B385}"/>
            </c:ext>
          </c:extLst>
        </c:ser>
        <c:ser>
          <c:idx val="0"/>
          <c:order val="2"/>
          <c:tx>
            <c:strRef>
              <c:f>Sheet1!$A$12</c:f>
              <c:strCache>
                <c:ptCount val="1"/>
                <c:pt idx="0">
                  <c:v>Strategia I (banale) con solo uso della global 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Sheet1!$A$27:$A$32</c:f>
              <c:numCache>
                <c:formatCode>General</c:formatCode>
                <c:ptCount val="6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</c:numCache>
            </c:numRef>
          </c:cat>
          <c:val>
            <c:numRef>
              <c:f>Sheet1!$D$14:$D$19</c:f>
              <c:numCache>
                <c:formatCode>0.0000</c:formatCode>
                <c:ptCount val="6"/>
                <c:pt idx="0">
                  <c:v>1.8481460713534732</c:v>
                </c:pt>
                <c:pt idx="1">
                  <c:v>1.7690258413995203</c:v>
                </c:pt>
                <c:pt idx="2">
                  <c:v>1.9847556631998857</c:v>
                </c:pt>
                <c:pt idx="3">
                  <c:v>1.9800899325505872</c:v>
                </c:pt>
                <c:pt idx="4" formatCode="_-* #,##0.0000_-;\-* #,##0.0000_-;_-* &quot;-&quot;??_-;_-@_-">
                  <c:v>1.961680037753657</c:v>
                </c:pt>
                <c:pt idx="5" formatCode="_-* #,##0.0000_-;\-* #,##0.0000_-;_-* &quot;-&quot;??_-;_-@_-">
                  <c:v>2.0260169687027401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6-4F5E-A91A-779417F0B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1771232"/>
        <c:axId val="351771648"/>
        <c:axId val="0"/>
      </c:bar3DChart>
      <c:catAx>
        <c:axId val="3517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1771648"/>
        <c:crosses val="autoZero"/>
        <c:auto val="1"/>
        <c:lblAlgn val="ctr"/>
        <c:lblOffset val="100"/>
        <c:noMultiLvlLbl val="0"/>
      </c:catAx>
      <c:valAx>
        <c:axId val="3517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_-;\-* #,##0.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17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56716698012753"/>
          <c:y val="3.4591194968553458E-2"/>
          <c:w val="0.83932994170035857"/>
          <c:h val="0.67822760362501855"/>
        </c:manualLayout>
      </c:layout>
      <c:lineChart>
        <c:grouping val="standard"/>
        <c:varyColors val="0"/>
        <c:ser>
          <c:idx val="2"/>
          <c:order val="0"/>
          <c:tx>
            <c:strRef>
              <c:f>Sheet1!$A$47</c:f>
              <c:strCache>
                <c:ptCount val="1"/>
                <c:pt idx="0">
                  <c:v>Strategia III (versione divergente), con uso della shared memory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Sheet1!$A$49:$A$54</c:f>
              <c:numCache>
                <c:formatCode>General</c:formatCode>
                <c:ptCount val="6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</c:numCache>
            </c:numRef>
          </c:cat>
          <c:val>
            <c:numRef>
              <c:f>Sheet1!$D$49:$D$54</c:f>
              <c:numCache>
                <c:formatCode>_-* #,##0.0000_-;\-* #,##0.0000_-;_-* "-"??_-;_-@_-</c:formatCode>
                <c:ptCount val="6"/>
                <c:pt idx="0">
                  <c:v>26.103448275862071</c:v>
                </c:pt>
                <c:pt idx="1">
                  <c:v>35.66556291390728</c:v>
                </c:pt>
                <c:pt idx="2">
                  <c:v>41.48317757009346</c:v>
                </c:pt>
                <c:pt idx="3">
                  <c:v>43.55670103092784</c:v>
                </c:pt>
                <c:pt idx="4">
                  <c:v>46.122866894197948</c:v>
                </c:pt>
                <c:pt idx="5">
                  <c:v>47.350650710545999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CF2-4891-A30E-A55D2B75A283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Strategia II (versione 1-divergente), con uso della shared memory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Sheet1!$A$49:$A$54</c:f>
              <c:numCache>
                <c:formatCode>General</c:formatCode>
                <c:ptCount val="6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</c:numCache>
            </c:numRef>
          </c:cat>
          <c:val>
            <c:numRef>
              <c:f>Sheet1!$D$27:$D$32</c:f>
              <c:numCache>
                <c:formatCode>0.0000</c:formatCode>
                <c:ptCount val="6"/>
                <c:pt idx="0">
                  <c:v>23.370114942528737</c:v>
                </c:pt>
                <c:pt idx="1">
                  <c:v>28.915913415794481</c:v>
                </c:pt>
                <c:pt idx="2">
                  <c:v>35.297054009819966</c:v>
                </c:pt>
                <c:pt idx="3">
                  <c:v>37.901834862385329</c:v>
                </c:pt>
                <c:pt idx="4">
                  <c:v>41.507049345417926</c:v>
                </c:pt>
                <c:pt idx="5">
                  <c:v>42.828161066940233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CF2-4891-A30E-A55D2B75A283}"/>
            </c:ext>
          </c:extLst>
        </c:ser>
        <c:ser>
          <c:idx val="0"/>
          <c:order val="2"/>
          <c:tx>
            <c:strRef>
              <c:f>Sheet1!$A$12</c:f>
              <c:strCache>
                <c:ptCount val="1"/>
                <c:pt idx="0">
                  <c:v>Strategia I (banale) con solo uso della global memory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Sheet1!$A$49:$A$54</c:f>
              <c:numCache>
                <c:formatCode>General</c:formatCode>
                <c:ptCount val="6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</c:numCache>
            </c:numRef>
          </c:cat>
          <c:val>
            <c:numRef>
              <c:f>Sheet1!$D$14:$D$19</c:f>
              <c:numCache>
                <c:formatCode>0.0000</c:formatCode>
                <c:ptCount val="6"/>
                <c:pt idx="0">
                  <c:v>1.8481460713534732</c:v>
                </c:pt>
                <c:pt idx="1">
                  <c:v>1.7690258413995203</c:v>
                </c:pt>
                <c:pt idx="2">
                  <c:v>1.9847556631998857</c:v>
                </c:pt>
                <c:pt idx="3">
                  <c:v>1.9800899325505872</c:v>
                </c:pt>
                <c:pt idx="4" formatCode="_-* #,##0.0000_-;\-* #,##0.0000_-;_-* &quot;-&quot;??_-;_-@_-">
                  <c:v>1.961680037753657</c:v>
                </c:pt>
                <c:pt idx="5" formatCode="_-* #,##0.0000_-;\-* #,##0.0000_-;_-* &quot;-&quot;??_-;_-@_-">
                  <c:v>2.0260169687027401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F2-4891-A30E-A55D2B75A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000096"/>
        <c:axId val="367000512"/>
      </c:lineChart>
      <c:catAx>
        <c:axId val="36700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7000512"/>
        <c:crosses val="autoZero"/>
        <c:auto val="1"/>
        <c:lblAlgn val="ctr"/>
        <c:lblOffset val="100"/>
        <c:noMultiLvlLbl val="0"/>
      </c:catAx>
      <c:valAx>
        <c:axId val="3670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_-;\-* #,##0.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70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84758</xdr:rowOff>
    </xdr:from>
    <xdr:to>
      <xdr:col>4</xdr:col>
      <xdr:colOff>281939</xdr:colOff>
      <xdr:row>7</xdr:row>
      <xdr:rowOff>45720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E676891-42E0-416E-9040-C3AFD2084DF5}"/>
            </a:ext>
          </a:extLst>
        </xdr:cNvPr>
        <xdr:cNvSpPr txBox="1"/>
      </xdr:nvSpPr>
      <xdr:spPr>
        <a:xfrm>
          <a:off x="0" y="366698"/>
          <a:ext cx="4754879" cy="1012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000" b="1">
              <a:latin typeface="Bahnschrift" panose="020B0502040204020203" pitchFamily="34" charset="0"/>
              <a:cs typeface="Times New Roman" panose="02020603050405020304" pitchFamily="18" charset="0"/>
            </a:rPr>
            <a:t>GPU:</a:t>
          </a:r>
          <a:r>
            <a:rPr lang="it-IT" sz="1000" b="0">
              <a:latin typeface="Bahnschrift" panose="020B0502040204020203" pitchFamily="34" charset="0"/>
              <a:cs typeface="Times New Roman" panose="02020603050405020304" pitchFamily="18" charset="0"/>
            </a:rPr>
            <a:t> Tesla T4</a:t>
          </a:r>
          <a:endParaRPr lang="it-IT" sz="1000" b="1">
            <a:latin typeface="Bahnschrift" panose="020B0502040204020203" pitchFamily="34" charset="0"/>
            <a:cs typeface="Times New Roman" panose="02020603050405020304" pitchFamily="18" charset="0"/>
          </a:endParaRPr>
        </a:p>
        <a:p>
          <a:r>
            <a:rPr lang="it-IT" sz="1000" b="1">
              <a:latin typeface="Bahnschrift" panose="020B0502040204020203" pitchFamily="34" charset="0"/>
              <a:cs typeface="Times New Roman" panose="02020603050405020304" pitchFamily="18" charset="0"/>
            </a:rPr>
            <a:t>Compute</a:t>
          </a:r>
          <a:r>
            <a:rPr lang="it-IT" sz="1000" b="1" baseline="0">
              <a:latin typeface="Bahnschrift" panose="020B0502040204020203" pitchFamily="34" charset="0"/>
              <a:cs typeface="Times New Roman" panose="02020603050405020304" pitchFamily="18" charset="0"/>
            </a:rPr>
            <a:t> capability: </a:t>
          </a:r>
          <a:r>
            <a:rPr lang="it-IT" sz="1000" b="0" baseline="0">
              <a:latin typeface="Bahnschrift" panose="020B0502040204020203" pitchFamily="34" charset="0"/>
              <a:cs typeface="Times New Roman" panose="02020603050405020304" pitchFamily="18" charset="0"/>
            </a:rPr>
            <a:t>7.5</a:t>
          </a:r>
        </a:p>
        <a:p>
          <a:r>
            <a:rPr lang="it-IT" sz="1000" b="1" baseline="0">
              <a:latin typeface="Bahnschrift" panose="020B0502040204020203" pitchFamily="34" charset="0"/>
              <a:cs typeface="Times New Roman" panose="02020603050405020304" pitchFamily="18" charset="0"/>
            </a:rPr>
            <a:t>Massimo numero di thread per blocco per SM: </a:t>
          </a:r>
          <a:r>
            <a:rPr lang="it-IT" sz="1000" b="0" baseline="0">
              <a:latin typeface="Bahnschrift" panose="020B0502040204020203" pitchFamily="34" charset="0"/>
              <a:cs typeface="Times New Roman" panose="02020603050405020304" pitchFamily="18" charset="0"/>
            </a:rPr>
            <a:t>1024</a:t>
          </a:r>
          <a:endParaRPr lang="it-IT" sz="1000" b="1" baseline="0">
            <a:latin typeface="Bahnschrift" panose="020B0502040204020203" pitchFamily="34" charset="0"/>
            <a:cs typeface="Times New Roman" panose="02020603050405020304" pitchFamily="18" charset="0"/>
          </a:endParaRPr>
        </a:p>
        <a:p>
          <a:r>
            <a:rPr lang="it-IT" sz="1000" b="1" baseline="0">
              <a:latin typeface="Bahnschrift" panose="020B0502040204020203" pitchFamily="34" charset="0"/>
              <a:cs typeface="Times New Roman" panose="02020603050405020304" pitchFamily="18" charset="0"/>
            </a:rPr>
            <a:t>Numero massimo di blocchi residenti per SM:</a:t>
          </a:r>
          <a:r>
            <a:rPr lang="it-IT" sz="1000" b="0" baseline="0">
              <a:latin typeface="Bahnschrift" panose="020B0502040204020203" pitchFamily="34" charset="0"/>
              <a:cs typeface="Times New Roman" panose="02020603050405020304" pitchFamily="18" charset="0"/>
            </a:rPr>
            <a:t> 16</a:t>
          </a:r>
          <a:endParaRPr lang="it-IT" sz="1000" b="1" baseline="0">
            <a:latin typeface="Bahnschrift" panose="020B0502040204020203" pitchFamily="34" charset="0"/>
            <a:cs typeface="Times New Roman" panose="02020603050405020304" pitchFamily="18" charset="0"/>
          </a:endParaRPr>
        </a:p>
        <a:p>
          <a:r>
            <a:rPr lang="it-IT" sz="1000" b="1" baseline="0">
              <a:latin typeface="Bahnschrift" panose="020B0502040204020203" pitchFamily="34" charset="0"/>
              <a:cs typeface="Times New Roman" panose="02020603050405020304" pitchFamily="18" charset="0"/>
            </a:rPr>
            <a:t>Massimo numero di registri a 32 bit per multiprocessor/thread: </a:t>
          </a:r>
          <a:r>
            <a:rPr lang="it-IT" sz="1000">
              <a:latin typeface="Bahnschrift" panose="020B0502040204020203" pitchFamily="34" charset="0"/>
            </a:rPr>
            <a:t>64K</a:t>
          </a:r>
        </a:p>
        <a:p>
          <a:r>
            <a:rPr lang="it-IT" sz="1000" b="1">
              <a:latin typeface="Bahnschrift" panose="020B0502040204020203" pitchFamily="34" charset="0"/>
            </a:rPr>
            <a:t>Massima</a:t>
          </a:r>
          <a:r>
            <a:rPr lang="it-IT" sz="1000" b="1" baseline="0">
              <a:latin typeface="Bahnschrift" panose="020B0502040204020203" pitchFamily="34" charset="0"/>
            </a:rPr>
            <a:t> dimensione della memoria condivisa per blocco: </a:t>
          </a:r>
          <a:r>
            <a:rPr lang="it-IT" sz="1000" baseline="0">
              <a:latin typeface="Bahnschrift" panose="020B0502040204020203" pitchFamily="34" charset="0"/>
            </a:rPr>
            <a:t>64KB</a:t>
          </a:r>
          <a:endParaRPr lang="it-IT" sz="1000"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0</xdr:colOff>
      <xdr:row>7</xdr:row>
      <xdr:rowOff>3840</xdr:rowOff>
    </xdr:from>
    <xdr:to>
      <xdr:col>4</xdr:col>
      <xdr:colOff>601980</xdr:colOff>
      <xdr:row>10</xdr:row>
      <xdr:rowOff>114300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F2B1ACF0-32D9-4501-B4D5-F2F0E17B06FD}"/>
            </a:ext>
          </a:extLst>
        </xdr:cNvPr>
        <xdr:cNvSpPr txBox="1"/>
      </xdr:nvSpPr>
      <xdr:spPr>
        <a:xfrm>
          <a:off x="0" y="1337340"/>
          <a:ext cx="5074920" cy="68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000" b="1">
              <a:latin typeface="Bahnschrift" panose="020B0502040204020203" pitchFamily="34" charset="0"/>
              <a:cs typeface="Times New Roman" panose="02020603050405020304" pitchFamily="18" charset="0"/>
            </a:rPr>
            <a:t>CONFIGURAZIONE</a:t>
          </a:r>
          <a:r>
            <a:rPr lang="it-IT" sz="1000" b="1" baseline="0">
              <a:latin typeface="Bahnschrift" panose="020B0502040204020203" pitchFamily="34" charset="0"/>
              <a:cs typeface="Times New Roman" panose="02020603050405020304" pitchFamily="18" charset="0"/>
            </a:rPr>
            <a:t> UTILIZZATA PER OGNI STRATEGIA: </a:t>
          </a:r>
          <a:endParaRPr lang="it-IT" sz="1000" b="1">
            <a:latin typeface="Bahnschrift" panose="020B0502040204020203" pitchFamily="34" charset="0"/>
            <a:cs typeface="Times New Roman" panose="02020603050405020304" pitchFamily="18" charset="0"/>
          </a:endParaRPr>
        </a:p>
        <a:p>
          <a:r>
            <a:rPr lang="it-IT" sz="1000">
              <a:latin typeface="Bahnschrift" panose="020B0502040204020203" pitchFamily="34" charset="0"/>
              <a:cs typeface="Times New Roman" panose="02020603050405020304" pitchFamily="18" charset="0"/>
            </a:rPr>
            <a:t>64 thread per blocco: 1024/64 = 16 blocchi</a:t>
          </a:r>
          <a:r>
            <a:rPr lang="it-IT" sz="1000" baseline="0">
              <a:latin typeface="Bahnschrift" panose="020B0502040204020203" pitchFamily="34" charset="0"/>
              <a:cs typeface="Times New Roman" panose="02020603050405020304" pitchFamily="18" charset="0"/>
            </a:rPr>
            <a:t> residenti</a:t>
          </a:r>
          <a:r>
            <a:rPr lang="it-IT" sz="1000">
              <a:latin typeface="Bahnschrift" panose="020B0502040204020203" pitchFamily="34" charset="0"/>
              <a:cs typeface="Times New Roman" panose="02020603050405020304" pitchFamily="18" charset="0"/>
            </a:rPr>
            <a:t>.</a:t>
          </a:r>
          <a:br>
            <a:rPr lang="it-IT" sz="1000">
              <a:latin typeface="Bahnschrift" panose="020B0502040204020203" pitchFamily="34" charset="0"/>
              <a:cs typeface="Times New Roman" panose="02020603050405020304" pitchFamily="18" charset="0"/>
            </a:rPr>
          </a:br>
          <a:r>
            <a:rPr lang="it-IT" sz="1000">
              <a:latin typeface="Bahnschrift" panose="020B0502040204020203" pitchFamily="34" charset="0"/>
              <a:cs typeface="Times New Roman" panose="02020603050405020304" pitchFamily="18" charset="0"/>
            </a:rPr>
            <a:t>Con 16 blocchi: 64x16 = 1024 thread per SM. </a:t>
          </a:r>
          <a:r>
            <a:rPr lang="it-IT" sz="1000" b="1">
              <a:solidFill>
                <a:schemeClr val="accent6"/>
              </a:solidFill>
              <a:latin typeface="Bahnschrift" panose="020B0502040204020203" pitchFamily="34" charset="0"/>
              <a:cs typeface="Times New Roman" panose="02020603050405020304" pitchFamily="18" charset="0"/>
            </a:rPr>
            <a:t>Piena occupazione dello SM! </a:t>
          </a:r>
        </a:p>
      </xdr:txBody>
    </xdr:sp>
    <xdr:clientData/>
  </xdr:twoCellAnchor>
  <xdr:twoCellAnchor>
    <xdr:from>
      <xdr:col>0</xdr:col>
      <xdr:colOff>0</xdr:colOff>
      <xdr:row>66</xdr:row>
      <xdr:rowOff>56028</xdr:rowOff>
    </xdr:from>
    <xdr:to>
      <xdr:col>5</xdr:col>
      <xdr:colOff>426720</xdr:colOff>
      <xdr:row>91</xdr:row>
      <xdr:rowOff>152399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3314305-26C1-B995-D467-1F165FC4F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135592</xdr:colOff>
      <xdr:row>2</xdr:row>
      <xdr:rowOff>20170</xdr:rowOff>
    </xdr:from>
    <xdr:to>
      <xdr:col>16</xdr:col>
      <xdr:colOff>11207</xdr:colOff>
      <xdr:row>22</xdr:row>
      <xdr:rowOff>96370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C9F7227-DE06-9AFA-18E4-E0249801D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26700</xdr:rowOff>
    </xdr:from>
    <xdr:to>
      <xdr:col>5</xdr:col>
      <xdr:colOff>560294</xdr:colOff>
      <xdr:row>23</xdr:row>
      <xdr:rowOff>119743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A66AAE34-4702-2DE8-3E6E-1437735BFF16}"/>
            </a:ext>
          </a:extLst>
        </xdr:cNvPr>
        <xdr:cNvSpPr txBox="1"/>
      </xdr:nvSpPr>
      <xdr:spPr>
        <a:xfrm>
          <a:off x="0" y="3771386"/>
          <a:ext cx="5731008" cy="10074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it-IT" sz="1100" b="1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Uso dei registri</a:t>
          </a:r>
          <a:br>
            <a:rPr lang="it-IT" sz="110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</a:br>
          <a:r>
            <a:rPr lang="it-IT" sz="110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Il</a:t>
          </a:r>
          <a:r>
            <a:rPr lang="it-IT" sz="1100" baseline="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n</a:t>
          </a:r>
          <a:r>
            <a:rPr lang="it-IT" sz="110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umero di registri utilizzato da ogni thread è 8.</a:t>
          </a:r>
          <a:br>
            <a:rPr lang="it-IT" sz="110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</a:br>
          <a:r>
            <a:rPr lang="it-IT" sz="110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Moltiplicando il numero di registri per il numero di thread e per il numero di blocchi si ottiene:</a:t>
          </a:r>
          <a:r>
            <a:rPr lang="it-IT" sz="1100" baseline="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</a:t>
          </a:r>
          <a:r>
            <a:rPr lang="it-IT" sz="110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8*64*16 = </a:t>
          </a:r>
          <a:r>
            <a:rPr lang="it-IT" sz="1100" baseline="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8192 </a:t>
          </a:r>
          <a:r>
            <a:rPr lang="it-IT" sz="110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&lt; 64K</a:t>
          </a:r>
          <a:endParaRPr lang="it-IT" sz="900">
            <a:effectLst/>
            <a:latin typeface="Bahnschrift" panose="020B0502040204020203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900">
            <a:latin typeface="Bahnschrift" panose="020B0502040204020203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32</xdr:row>
      <xdr:rowOff>188577</xdr:rowOff>
    </xdr:from>
    <xdr:to>
      <xdr:col>5</xdr:col>
      <xdr:colOff>560294</xdr:colOff>
      <xdr:row>39</xdr:row>
      <xdr:rowOff>185057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E971F9FF-6C89-09B1-959F-7CE0B6DBE58E}"/>
            </a:ext>
          </a:extLst>
        </xdr:cNvPr>
        <xdr:cNvSpPr txBox="1"/>
      </xdr:nvSpPr>
      <xdr:spPr>
        <a:xfrm>
          <a:off x="0" y="6676463"/>
          <a:ext cx="5731008" cy="1596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it-IT" sz="1100" b="1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Uso dei registri</a:t>
          </a:r>
          <a:br>
            <a:rPr lang="it-IT" sz="110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</a:br>
          <a:r>
            <a:rPr lang="it-IT" sz="110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Il</a:t>
          </a:r>
          <a:r>
            <a:rPr lang="it-IT" sz="1100" baseline="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n</a:t>
          </a:r>
          <a:r>
            <a:rPr lang="it-IT" sz="110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umero di registri utilizzato da ogni thread è 30.</a:t>
          </a:r>
          <a:br>
            <a:rPr lang="it-IT" sz="110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</a:br>
          <a:r>
            <a:rPr lang="it-IT" sz="110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Moltiplicando il numero di registri per il numero di thread e per il numero di blocchi si ottiene:</a:t>
          </a:r>
          <a:r>
            <a:rPr lang="it-IT" sz="1100" baseline="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 30</a:t>
          </a:r>
          <a:r>
            <a:rPr lang="it-IT" sz="110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*64*16 = </a:t>
          </a:r>
          <a:r>
            <a:rPr lang="it-IT" sz="1100" baseline="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30720 </a:t>
          </a:r>
          <a:r>
            <a:rPr lang="it-IT" sz="110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&lt; 64K</a:t>
          </a:r>
          <a:endParaRPr lang="it-IT" sz="900">
            <a:effectLst/>
            <a:latin typeface="Bahnschrift" panose="020B0502040204020203" pitchFamily="34" charset="0"/>
          </a:endParaRPr>
        </a:p>
        <a:p>
          <a:pPr eaLnBrk="1" fontAlgn="auto" latinLnBrk="0" hangingPunct="1"/>
          <a:r>
            <a:rPr lang="it-IT" sz="1100" b="1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Uso shared</a:t>
          </a:r>
          <a:r>
            <a:rPr lang="it-IT" sz="1100" b="1" baseline="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memory nelle strategie II e III:</a:t>
          </a:r>
          <a:endParaRPr lang="it-IT" sz="900">
            <a:effectLst/>
            <a:latin typeface="Bahnschrift" panose="020B0502040204020203" pitchFamily="34" charset="0"/>
          </a:endParaRPr>
        </a:p>
        <a:p>
          <a:pPr eaLnBrk="1" fontAlgn="auto" latinLnBrk="0" hangingPunct="1"/>
          <a:r>
            <a:rPr lang="it-IT" sz="1100" b="0" baseline="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Tipo e dimensione dati: float, 4 byte</a:t>
          </a:r>
          <a:endParaRPr lang="it-IT" sz="900">
            <a:effectLst/>
            <a:latin typeface="Bahnschrift" panose="020B0502040204020203" pitchFamily="34" charset="0"/>
          </a:endParaRPr>
        </a:p>
        <a:p>
          <a:pPr eaLnBrk="1" fontAlgn="auto" latinLnBrk="0" hangingPunct="1"/>
          <a:r>
            <a:rPr lang="it-IT" sz="1100" b="0" baseline="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64 * 4 * 16 = </a:t>
          </a:r>
          <a:r>
            <a:rPr lang="it-IT" sz="1100" b="1" baseline="0">
              <a:solidFill>
                <a:schemeClr val="accent6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4096 &lt; 64K</a:t>
          </a:r>
          <a:endParaRPr lang="it-IT" sz="900" b="1">
            <a:solidFill>
              <a:schemeClr val="accent6"/>
            </a:solidFill>
            <a:effectLst/>
            <a:latin typeface="Bahnschrift" panose="020B0502040204020203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900">
            <a:latin typeface="Bahnschrift" panose="020B0502040204020203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54</xdr:row>
      <xdr:rowOff>80040</xdr:rowOff>
    </xdr:from>
    <xdr:to>
      <xdr:col>5</xdr:col>
      <xdr:colOff>560294</xdr:colOff>
      <xdr:row>62</xdr:row>
      <xdr:rowOff>54428</xdr:rowOff>
    </xdr:to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C2072CBF-DA77-F9C3-62BE-921A1D41B1C8}"/>
            </a:ext>
          </a:extLst>
        </xdr:cNvPr>
        <xdr:cNvSpPr txBox="1"/>
      </xdr:nvSpPr>
      <xdr:spPr>
        <a:xfrm>
          <a:off x="0" y="11477383"/>
          <a:ext cx="5731008" cy="1433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it-IT" sz="1100" b="1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Uso dei registri</a:t>
          </a:r>
          <a:br>
            <a:rPr lang="it-IT" sz="110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</a:br>
          <a:r>
            <a:rPr lang="it-IT" sz="110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Il</a:t>
          </a:r>
          <a:r>
            <a:rPr lang="it-IT" sz="1100" baseline="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n</a:t>
          </a:r>
          <a:r>
            <a:rPr lang="it-IT" sz="110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umero di registri utilizzato da ogni thread è 10.</a:t>
          </a:r>
          <a:br>
            <a:rPr lang="it-IT" sz="110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</a:br>
          <a:r>
            <a:rPr lang="it-IT" sz="110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Moltiplicando il numero di registri per il numero di thread e per il numero di blocchi si ottiene:</a:t>
          </a:r>
          <a:r>
            <a:rPr lang="it-IT" sz="1100" baseline="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10</a:t>
          </a:r>
          <a:r>
            <a:rPr lang="it-IT" sz="110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*64*16 = </a:t>
          </a:r>
          <a:r>
            <a:rPr lang="it-IT" sz="1100" baseline="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10240 </a:t>
          </a:r>
          <a:r>
            <a:rPr lang="it-IT" sz="110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&lt; 64K</a:t>
          </a:r>
          <a:endParaRPr lang="it-IT" sz="900">
            <a:effectLst/>
            <a:latin typeface="Bahnschrift" panose="020B0502040204020203" pitchFamily="34" charset="0"/>
          </a:endParaRPr>
        </a:p>
        <a:p>
          <a:pPr eaLnBrk="1" fontAlgn="auto" latinLnBrk="0" hangingPunct="1"/>
          <a:r>
            <a:rPr lang="it-IT" sz="1100" b="1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Uso shared</a:t>
          </a:r>
          <a:r>
            <a:rPr lang="it-IT" sz="1100" b="1" baseline="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memory nelle strategie II e III:</a:t>
          </a:r>
          <a:endParaRPr lang="it-IT" sz="900">
            <a:effectLst/>
            <a:latin typeface="Bahnschrift" panose="020B0502040204020203" pitchFamily="34" charset="0"/>
          </a:endParaRPr>
        </a:p>
        <a:p>
          <a:pPr eaLnBrk="1" fontAlgn="auto" latinLnBrk="0" hangingPunct="1"/>
          <a:r>
            <a:rPr lang="it-IT" sz="1100" b="0" baseline="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Tipo e dimensione dati: float, 4 byte</a:t>
          </a:r>
          <a:endParaRPr lang="it-IT" sz="900">
            <a:effectLst/>
            <a:latin typeface="Bahnschrift" panose="020B0502040204020203" pitchFamily="34" charset="0"/>
          </a:endParaRPr>
        </a:p>
        <a:p>
          <a:pPr eaLnBrk="1" fontAlgn="auto" latinLnBrk="0" hangingPunct="1"/>
          <a:r>
            <a:rPr lang="it-IT" sz="1100" b="0" baseline="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64 * 4 * 16 = </a:t>
          </a:r>
          <a:r>
            <a:rPr lang="it-IT" sz="1100" b="1" baseline="0">
              <a:solidFill>
                <a:schemeClr val="accent6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4096 &lt; 64K</a:t>
          </a:r>
          <a:endParaRPr lang="it-IT" sz="900" b="1">
            <a:solidFill>
              <a:schemeClr val="accent6"/>
            </a:solidFill>
            <a:effectLst/>
            <a:latin typeface="Bahnschrift" panose="020B0502040204020203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900">
            <a:latin typeface="Bahnschrift" panose="020B0502040204020203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tabSelected="1" zoomScaleNormal="100" workbookViewId="0">
      <selection activeCell="E9" sqref="E9"/>
    </sheetView>
  </sheetViews>
  <sheetFormatPr defaultColWidth="9.109375" defaultRowHeight="13.8" x14ac:dyDescent="0.25"/>
  <cols>
    <col min="1" max="1" width="12.33203125" style="1" bestFit="1" customWidth="1"/>
    <col min="2" max="2" width="17.44140625" style="1" customWidth="1"/>
    <col min="3" max="3" width="18.21875" style="1" customWidth="1"/>
    <col min="4" max="4" width="17.21875" style="1" customWidth="1"/>
    <col min="5" max="5" width="10" style="1" customWidth="1"/>
    <col min="6" max="16384" width="9.109375" style="1"/>
  </cols>
  <sheetData>
    <row r="1" spans="1:21" ht="22.2" x14ac:dyDescent="0.35">
      <c r="A1" s="16" t="s">
        <v>8</v>
      </c>
      <c r="B1" s="16"/>
      <c r="C1" s="16"/>
      <c r="D1" s="16"/>
      <c r="E1" s="16"/>
      <c r="F1" s="16"/>
      <c r="G1" s="16"/>
      <c r="H1" s="1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7.399999999999999" x14ac:dyDescent="0.3">
      <c r="A10" s="2"/>
      <c r="B10" s="2"/>
      <c r="C10" s="2"/>
      <c r="D10" s="2"/>
      <c r="E10" s="2"/>
      <c r="F10" s="5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7.399999999999999" x14ac:dyDescent="0.3">
      <c r="A12" s="5" t="s">
        <v>4</v>
      </c>
      <c r="B12" s="5"/>
      <c r="C12" s="5"/>
      <c r="D12" s="5"/>
      <c r="E12" s="5"/>
      <c r="F12" s="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5" x14ac:dyDescent="0.25">
      <c r="A13" s="7" t="s">
        <v>0</v>
      </c>
      <c r="B13" s="7" t="s">
        <v>1</v>
      </c>
      <c r="C13" s="7" t="s">
        <v>2</v>
      </c>
      <c r="D13" s="7" t="s">
        <v>3</v>
      </c>
      <c r="E13" s="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8">
        <f xml:space="preserve"> 32 * POWER(2,12)</f>
        <v>131072</v>
      </c>
      <c r="B14" s="9">
        <v>1.0547</v>
      </c>
      <c r="C14" s="9">
        <v>0.57067999999999997</v>
      </c>
      <c r="D14" s="9">
        <f t="shared" ref="D14:D19" si="0">B14/C14</f>
        <v>1.8481460713534732</v>
      </c>
      <c r="E14" s="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8">
        <f xml:space="preserve"> 32 * POWER(2,13)</f>
        <v>262144</v>
      </c>
      <c r="B15" s="9">
        <v>1.9921</v>
      </c>
      <c r="C15" s="9">
        <v>1.1261000000000001</v>
      </c>
      <c r="D15" s="9">
        <f t="shared" si="0"/>
        <v>1.7690258413995203</v>
      </c>
      <c r="E15" s="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8" customHeight="1" x14ac:dyDescent="0.25">
      <c r="A16" s="8">
        <f xml:space="preserve"> 32 * POWER(2,14)</f>
        <v>524288</v>
      </c>
      <c r="B16" s="9">
        <v>4.1792999999999996</v>
      </c>
      <c r="C16" s="9">
        <v>2.1057000000000001</v>
      </c>
      <c r="D16" s="9">
        <f t="shared" si="0"/>
        <v>1.9847556631998857</v>
      </c>
      <c r="E16" s="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8" customHeight="1" x14ac:dyDescent="0.25">
      <c r="A17" s="8">
        <f xml:space="preserve"> 32 * POWER(2,15)</f>
        <v>1048576</v>
      </c>
      <c r="B17" s="9">
        <v>7.9263000000000003</v>
      </c>
      <c r="C17" s="9">
        <v>4.0030000000000001</v>
      </c>
      <c r="D17" s="9">
        <f t="shared" si="0"/>
        <v>1.9800899325505872</v>
      </c>
      <c r="E17" s="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8" customHeight="1" x14ac:dyDescent="0.25">
      <c r="A18" s="8">
        <f xml:space="preserve"> 32 * POWER(2,16)</f>
        <v>2097152</v>
      </c>
      <c r="B18" s="10">
        <v>16.627199999999998</v>
      </c>
      <c r="C18" s="10">
        <v>8.4760000000000009</v>
      </c>
      <c r="D18" s="10">
        <f t="shared" si="0"/>
        <v>1.961680037753657</v>
      </c>
      <c r="E18" s="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8" customHeight="1" x14ac:dyDescent="0.25">
      <c r="A19" s="8">
        <f xml:space="preserve"> 32 * POWER(2,17)</f>
        <v>4194304</v>
      </c>
      <c r="B19" s="10">
        <v>31.616399999999999</v>
      </c>
      <c r="C19" s="10">
        <v>15.6052</v>
      </c>
      <c r="D19" s="10">
        <f t="shared" si="0"/>
        <v>2.0260169687027401</v>
      </c>
      <c r="E19" s="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8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8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8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8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8" customHeight="1" x14ac:dyDescent="0.25"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8" customHeight="1" x14ac:dyDescent="0.3">
      <c r="A25" s="5" t="s">
        <v>5</v>
      </c>
      <c r="B25" s="5"/>
      <c r="C25" s="5"/>
      <c r="D25" s="5"/>
      <c r="E25" s="5"/>
      <c r="F25" s="5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8" customHeight="1" x14ac:dyDescent="0.25">
      <c r="A26" s="11" t="s">
        <v>0</v>
      </c>
      <c r="B26" s="11" t="s">
        <v>1</v>
      </c>
      <c r="C26" s="11" t="s">
        <v>2</v>
      </c>
      <c r="D26" s="11" t="s">
        <v>3</v>
      </c>
      <c r="E26" s="6"/>
      <c r="F26" s="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8" customHeight="1" x14ac:dyDescent="0.25">
      <c r="A27" s="8">
        <f xml:space="preserve"> 32 * POWER(2,12)</f>
        <v>131072</v>
      </c>
      <c r="B27" s="12">
        <v>1.0165999999999999</v>
      </c>
      <c r="C27" s="12">
        <v>4.3499999999999997E-2</v>
      </c>
      <c r="D27" s="12">
        <f t="shared" ref="D27:D32" si="1">B27/C27</f>
        <v>23.370114942528737</v>
      </c>
      <c r="E27" s="6"/>
      <c r="F27" s="6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8" customHeight="1" x14ac:dyDescent="0.25">
      <c r="A28" s="8">
        <f xml:space="preserve"> 32 * POWER(2,13)</f>
        <v>262144</v>
      </c>
      <c r="B28" s="12">
        <v>1.9450000000000001</v>
      </c>
      <c r="C28" s="12">
        <v>6.7264000000000004E-2</v>
      </c>
      <c r="D28" s="12">
        <f t="shared" si="1"/>
        <v>28.915913415794481</v>
      </c>
      <c r="E28" s="6"/>
      <c r="F28" s="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8" customHeight="1" x14ac:dyDescent="0.25">
      <c r="A29" s="8">
        <f xml:space="preserve"> 32 * POWER(2,14)</f>
        <v>524288</v>
      </c>
      <c r="B29" s="12">
        <v>4.3132999999999999</v>
      </c>
      <c r="C29" s="12">
        <v>0.1222</v>
      </c>
      <c r="D29" s="12">
        <f t="shared" si="1"/>
        <v>35.297054009819966</v>
      </c>
      <c r="E29" s="6"/>
      <c r="F29" s="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8" customHeight="1" x14ac:dyDescent="0.25">
      <c r="A30" s="8">
        <f xml:space="preserve"> 32 * POWER(2,15)</f>
        <v>1048576</v>
      </c>
      <c r="B30" s="12">
        <v>8.2626000000000008</v>
      </c>
      <c r="C30" s="12">
        <v>0.218</v>
      </c>
      <c r="D30" s="12">
        <f t="shared" si="1"/>
        <v>37.901834862385329</v>
      </c>
      <c r="E30" s="6"/>
      <c r="F30" s="6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8" customHeight="1" x14ac:dyDescent="0.25">
      <c r="A31" s="8">
        <f xml:space="preserve"> 32 * POWER(2,16)</f>
        <v>2097152</v>
      </c>
      <c r="B31" s="12">
        <v>16.486599999999999</v>
      </c>
      <c r="C31" s="12">
        <v>0.3972</v>
      </c>
      <c r="D31" s="12">
        <f t="shared" si="1"/>
        <v>41.507049345417926</v>
      </c>
      <c r="E31" s="6"/>
      <c r="F31" s="6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8" customHeight="1" x14ac:dyDescent="0.25">
      <c r="A32" s="8">
        <f xml:space="preserve"> 32 * POWER(2,17)</f>
        <v>4194304</v>
      </c>
      <c r="B32" s="13">
        <v>33.397399999999998</v>
      </c>
      <c r="C32" s="13">
        <v>0.77980000000000005</v>
      </c>
      <c r="D32" s="13">
        <f t="shared" si="1"/>
        <v>42.828161066940233</v>
      </c>
      <c r="E32" s="6"/>
      <c r="F32" s="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8" customHeight="1" x14ac:dyDescent="0.3">
      <c r="A33" s="2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8" customHeight="1" x14ac:dyDescent="0.35">
      <c r="A34" s="2"/>
      <c r="B34" s="2"/>
      <c r="C34" s="2"/>
      <c r="D34" s="2"/>
      <c r="E34" s="2"/>
      <c r="F34" s="2"/>
      <c r="G34" s="4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8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8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8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8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8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8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8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8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8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8" customHeight="1" x14ac:dyDescent="0.3">
      <c r="A44" s="2"/>
      <c r="B44" s="2"/>
      <c r="C44" s="2"/>
      <c r="D44" s="2"/>
      <c r="E44" s="2"/>
      <c r="F44" s="2"/>
      <c r="G44" s="15" t="s">
        <v>7</v>
      </c>
      <c r="H44" s="15"/>
      <c r="I44" s="15"/>
      <c r="J44" s="15"/>
      <c r="K44" s="2"/>
      <c r="L44" s="2"/>
      <c r="M44" s="2"/>
      <c r="N44" s="2"/>
      <c r="O44" s="18" t="s">
        <v>9</v>
      </c>
      <c r="P44" s="18"/>
      <c r="Q44" s="2"/>
      <c r="R44" s="2"/>
      <c r="S44" s="2"/>
      <c r="T44" s="2"/>
      <c r="U44" s="2"/>
    </row>
    <row r="45" spans="1:21" ht="18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8" customHeight="1" x14ac:dyDescent="0.3">
      <c r="A46" s="2"/>
      <c r="B46" s="2"/>
      <c r="C46" s="2"/>
      <c r="D46" s="2"/>
      <c r="E46" s="2"/>
      <c r="F46" s="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7.399999999999999" x14ac:dyDescent="0.3">
      <c r="A47" s="17" t="s">
        <v>6</v>
      </c>
      <c r="B47" s="17"/>
      <c r="C47" s="17"/>
      <c r="D47" s="17"/>
      <c r="E47" s="17"/>
      <c r="F47" s="1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11" t="s">
        <v>0</v>
      </c>
      <c r="B48" s="14" t="s">
        <v>1</v>
      </c>
      <c r="C48" s="14" t="s">
        <v>2</v>
      </c>
      <c r="D48" s="14" t="s">
        <v>3</v>
      </c>
      <c r="E48" s="6"/>
      <c r="F48" s="6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8">
        <f xml:space="preserve"> 32 * POWER(2,12)</f>
        <v>131072</v>
      </c>
      <c r="B49" s="10">
        <v>0.98409999999999997</v>
      </c>
      <c r="C49" s="10">
        <v>3.7699999999999997E-2</v>
      </c>
      <c r="D49" s="10">
        <f t="shared" ref="D49:D52" si="2">B49/C49</f>
        <v>26.103448275862071</v>
      </c>
      <c r="E49" s="6"/>
      <c r="F49" s="6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8">
        <f xml:space="preserve"> 32 * POWER(2,13)</f>
        <v>262144</v>
      </c>
      <c r="B50" s="10">
        <v>2.1541999999999999</v>
      </c>
      <c r="C50" s="10">
        <v>6.0400000000000002E-2</v>
      </c>
      <c r="D50" s="10">
        <f t="shared" si="2"/>
        <v>35.66556291390728</v>
      </c>
      <c r="E50" s="6"/>
      <c r="F50" s="6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21" x14ac:dyDescent="0.25">
      <c r="A51" s="8">
        <f xml:space="preserve"> 32 * POWER(2,14)</f>
        <v>524288</v>
      </c>
      <c r="B51" s="10">
        <v>4.4386999999999999</v>
      </c>
      <c r="C51" s="10">
        <v>0.107</v>
      </c>
      <c r="D51" s="10">
        <f t="shared" si="2"/>
        <v>41.48317757009346</v>
      </c>
      <c r="E51" s="6"/>
      <c r="F51" s="6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21" x14ac:dyDescent="0.25">
      <c r="A52" s="8">
        <f xml:space="preserve"> 32 * POWER(2,15)</f>
        <v>1048576</v>
      </c>
      <c r="B52" s="10">
        <v>8.1120000000000001</v>
      </c>
      <c r="C52" s="10">
        <v>0.18623999999999999</v>
      </c>
      <c r="D52" s="10">
        <f t="shared" si="2"/>
        <v>43.55670103092784</v>
      </c>
      <c r="E52" s="6"/>
      <c r="F52" s="6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21" x14ac:dyDescent="0.25">
      <c r="A53" s="8">
        <f xml:space="preserve"> 32 * POWER(2,16)</f>
        <v>2097152</v>
      </c>
      <c r="B53" s="10">
        <v>16.216799999999999</v>
      </c>
      <c r="C53" s="10">
        <v>0.35160000000000002</v>
      </c>
      <c r="D53" s="10">
        <f t="shared" ref="D53:D54" si="3">B53/C53</f>
        <v>46.122866894197948</v>
      </c>
      <c r="E53" s="6"/>
      <c r="F53" s="6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21" ht="17.399999999999999" x14ac:dyDescent="0.3">
      <c r="A54" s="8">
        <f xml:space="preserve"> 32 * POWER(2,17)</f>
        <v>4194304</v>
      </c>
      <c r="B54" s="10">
        <v>31.65391</v>
      </c>
      <c r="C54" s="10">
        <v>0.66849999999999998</v>
      </c>
      <c r="D54" s="10">
        <f t="shared" si="3"/>
        <v>47.350650710545999</v>
      </c>
      <c r="E54" s="6"/>
      <c r="F54" s="6"/>
      <c r="G54" s="5"/>
      <c r="H54" s="2"/>
      <c r="I54" s="2"/>
      <c r="J54" s="2"/>
      <c r="K54" s="2"/>
      <c r="L54" s="2"/>
      <c r="M54" s="2"/>
      <c r="N54" s="2"/>
      <c r="O54" s="2"/>
      <c r="P54" s="2"/>
    </row>
    <row r="55" spans="1:2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2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2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2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21" ht="15" x14ac:dyDescent="0.25">
      <c r="A59" s="2"/>
      <c r="B59" s="2"/>
      <c r="C59" s="2"/>
      <c r="D59" s="2"/>
      <c r="E59" s="2"/>
      <c r="F59" s="3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21" ht="15" x14ac:dyDescent="0.25">
      <c r="A60" s="2"/>
      <c r="B60" s="2"/>
      <c r="C60" s="2"/>
      <c r="D60" s="2"/>
      <c r="E60" s="2"/>
      <c r="F60" s="3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21" ht="15" x14ac:dyDescent="0.25">
      <c r="A61" s="2"/>
      <c r="B61" s="2"/>
      <c r="C61" s="2"/>
      <c r="D61" s="2"/>
      <c r="E61" s="2"/>
      <c r="F61" s="3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21" x14ac:dyDescent="0.25">
      <c r="G62" s="2"/>
    </row>
  </sheetData>
  <mergeCells count="3">
    <mergeCell ref="A1:H1"/>
    <mergeCell ref="A47:F47"/>
    <mergeCell ref="O44:P44"/>
  </mergeCells>
  <phoneticPr fontId="3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carmi</dc:creator>
  <cp:lastModifiedBy>Matteo Della Rocca</cp:lastModifiedBy>
  <cp:lastPrinted>2022-12-01T08:48:19Z</cp:lastPrinted>
  <dcterms:created xsi:type="dcterms:W3CDTF">2015-06-05T18:17:20Z</dcterms:created>
  <dcterms:modified xsi:type="dcterms:W3CDTF">2022-12-03T11:03:15Z</dcterms:modified>
</cp:coreProperties>
</file>