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2bbb4ca90462df/Documents/"/>
    </mc:Choice>
  </mc:AlternateContent>
  <xr:revisionPtr revIDLastSave="143" documentId="8_{3A652511-C7DA-414D-B3B1-A3DC08F0767C}" xr6:coauthVersionLast="47" xr6:coauthVersionMax="47" xr10:uidLastSave="{492BEB56-D9E7-46A0-A650-D32B9DFB276A}"/>
  <bookViews>
    <workbookView xWindow="-120" yWindow="-120" windowWidth="29040" windowHeight="15840" xr2:uid="{5AFF977E-270C-4F96-957F-B82AB11561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1" l="1"/>
  <c r="C101" i="1"/>
  <c r="B101" i="1"/>
  <c r="B102" i="1"/>
  <c r="O4" i="1"/>
  <c r="P4" i="1"/>
  <c r="R4" i="1" s="1"/>
  <c r="Q4" i="1"/>
  <c r="O5" i="1"/>
  <c r="P5" i="1"/>
  <c r="Q5" i="1"/>
  <c r="R5" i="1" s="1"/>
  <c r="O6" i="1"/>
  <c r="P6" i="1"/>
  <c r="R6" i="1" s="1"/>
  <c r="Q6" i="1"/>
  <c r="O7" i="1"/>
  <c r="P7" i="1"/>
  <c r="Q7" i="1"/>
  <c r="R7" i="1" s="1"/>
  <c r="O8" i="1"/>
  <c r="P8" i="1"/>
  <c r="R8" i="1" s="1"/>
  <c r="Q8" i="1"/>
  <c r="O9" i="1"/>
  <c r="P9" i="1"/>
  <c r="Q9" i="1"/>
  <c r="R9" i="1" s="1"/>
  <c r="O10" i="1"/>
  <c r="P10" i="1"/>
  <c r="R10" i="1" s="1"/>
  <c r="Q10" i="1"/>
  <c r="O11" i="1"/>
  <c r="P11" i="1"/>
  <c r="Q11" i="1"/>
  <c r="R11" i="1" s="1"/>
  <c r="O12" i="1"/>
  <c r="P12" i="1"/>
  <c r="R12" i="1" s="1"/>
  <c r="Q12" i="1"/>
  <c r="O13" i="1"/>
  <c r="P13" i="1"/>
  <c r="Q13" i="1"/>
  <c r="R13" i="1" s="1"/>
  <c r="O14" i="1"/>
  <c r="P14" i="1"/>
  <c r="R14" i="1" s="1"/>
  <c r="Q14" i="1"/>
  <c r="O15" i="1"/>
  <c r="P15" i="1"/>
  <c r="Q15" i="1"/>
  <c r="R15" i="1" s="1"/>
  <c r="O16" i="1"/>
  <c r="P16" i="1"/>
  <c r="R16" i="1" s="1"/>
  <c r="Q16" i="1"/>
  <c r="O17" i="1"/>
  <c r="P17" i="1"/>
  <c r="Q17" i="1"/>
  <c r="R17" i="1" s="1"/>
  <c r="O18" i="1"/>
  <c r="P18" i="1"/>
  <c r="R18" i="1" s="1"/>
  <c r="Q18" i="1"/>
  <c r="O19" i="1"/>
  <c r="P19" i="1"/>
  <c r="Q19" i="1"/>
  <c r="R19" i="1" s="1"/>
  <c r="O20" i="1"/>
  <c r="P20" i="1"/>
  <c r="R20" i="1" s="1"/>
  <c r="Q20" i="1"/>
  <c r="O21" i="1"/>
  <c r="P21" i="1"/>
  <c r="Q21" i="1"/>
  <c r="R21" i="1" s="1"/>
  <c r="O22" i="1"/>
  <c r="P22" i="1"/>
  <c r="R22" i="1" s="1"/>
  <c r="Q22" i="1"/>
  <c r="O23" i="1"/>
  <c r="P23" i="1"/>
  <c r="Q23" i="1"/>
  <c r="R23" i="1" s="1"/>
  <c r="O24" i="1"/>
  <c r="P24" i="1"/>
  <c r="R24" i="1" s="1"/>
  <c r="Q24" i="1"/>
  <c r="O25" i="1"/>
  <c r="P25" i="1"/>
  <c r="Q25" i="1"/>
  <c r="R25" i="1" s="1"/>
  <c r="O26" i="1"/>
  <c r="P26" i="1"/>
  <c r="R26" i="1" s="1"/>
  <c r="Q26" i="1"/>
  <c r="O27" i="1"/>
  <c r="P27" i="1"/>
  <c r="Q27" i="1"/>
  <c r="R27" i="1" s="1"/>
  <c r="O28" i="1"/>
  <c r="P28" i="1"/>
  <c r="R28" i="1" s="1"/>
  <c r="Q28" i="1"/>
  <c r="O29" i="1"/>
  <c r="P29" i="1"/>
  <c r="Q29" i="1"/>
  <c r="R29" i="1" s="1"/>
  <c r="O30" i="1"/>
  <c r="P30" i="1"/>
  <c r="R30" i="1" s="1"/>
  <c r="Q30" i="1"/>
  <c r="O31" i="1"/>
  <c r="P31" i="1"/>
  <c r="Q31" i="1"/>
  <c r="R31" i="1" s="1"/>
  <c r="O32" i="1"/>
  <c r="P32" i="1"/>
  <c r="R32" i="1" s="1"/>
  <c r="Q32" i="1"/>
  <c r="O33" i="1"/>
  <c r="P33" i="1"/>
  <c r="Q33" i="1"/>
  <c r="R33" i="1" s="1"/>
  <c r="O34" i="1"/>
  <c r="P34" i="1"/>
  <c r="R34" i="1" s="1"/>
  <c r="Q34" i="1"/>
  <c r="O35" i="1"/>
  <c r="P35" i="1"/>
  <c r="Q35" i="1"/>
  <c r="R35" i="1" s="1"/>
  <c r="O36" i="1"/>
  <c r="P36" i="1"/>
  <c r="R36" i="1" s="1"/>
  <c r="Q36" i="1"/>
  <c r="O37" i="1"/>
  <c r="P37" i="1"/>
  <c r="Q37" i="1"/>
  <c r="R37" i="1" s="1"/>
  <c r="O38" i="1"/>
  <c r="P38" i="1"/>
  <c r="R38" i="1" s="1"/>
  <c r="Q38" i="1"/>
  <c r="O39" i="1"/>
  <c r="P39" i="1"/>
  <c r="Q39" i="1"/>
  <c r="R39" i="1" s="1"/>
  <c r="O40" i="1"/>
  <c r="P40" i="1"/>
  <c r="R40" i="1" s="1"/>
  <c r="Q40" i="1"/>
  <c r="O41" i="1"/>
  <c r="P41" i="1"/>
  <c r="Q41" i="1"/>
  <c r="R41" i="1" s="1"/>
  <c r="O42" i="1"/>
  <c r="P42" i="1"/>
  <c r="R42" i="1" s="1"/>
  <c r="Q42" i="1"/>
  <c r="O43" i="1"/>
  <c r="P43" i="1"/>
  <c r="Q43" i="1"/>
  <c r="R43" i="1" s="1"/>
  <c r="O44" i="1"/>
  <c r="Q44" i="1" s="1"/>
  <c r="R44" i="1" s="1"/>
  <c r="P44" i="1"/>
  <c r="O45" i="1"/>
  <c r="P45" i="1"/>
  <c r="Q45" i="1"/>
  <c r="R45" i="1" s="1"/>
  <c r="O46" i="1"/>
  <c r="P46" i="1"/>
  <c r="R46" i="1" s="1"/>
  <c r="Q46" i="1"/>
  <c r="O47" i="1"/>
  <c r="P47" i="1"/>
  <c r="Q47" i="1"/>
  <c r="R47" i="1" s="1"/>
  <c r="O48" i="1"/>
  <c r="P48" i="1"/>
  <c r="R48" i="1" s="1"/>
  <c r="Q48" i="1"/>
  <c r="O49" i="1"/>
  <c r="P49" i="1"/>
  <c r="Q49" i="1"/>
  <c r="R49" i="1" s="1"/>
  <c r="O50" i="1"/>
  <c r="Q50" i="1" s="1"/>
  <c r="R50" i="1" s="1"/>
  <c r="P50" i="1"/>
  <c r="O51" i="1"/>
  <c r="P51" i="1"/>
  <c r="Q51" i="1"/>
  <c r="R51" i="1" s="1"/>
  <c r="O52" i="1"/>
  <c r="Q52" i="1" s="1"/>
  <c r="R52" i="1" s="1"/>
  <c r="P52" i="1"/>
  <c r="O53" i="1"/>
  <c r="P53" i="1"/>
  <c r="Q53" i="1"/>
  <c r="R53" i="1" s="1"/>
  <c r="O54" i="1"/>
  <c r="Q54" i="1" s="1"/>
  <c r="R54" i="1" s="1"/>
  <c r="P54" i="1"/>
  <c r="O55" i="1"/>
  <c r="P55" i="1"/>
  <c r="Q55" i="1"/>
  <c r="R55" i="1" s="1"/>
  <c r="O56" i="1"/>
  <c r="Q56" i="1" s="1"/>
  <c r="R56" i="1" s="1"/>
  <c r="P56" i="1"/>
  <c r="O57" i="1"/>
  <c r="P57" i="1"/>
  <c r="Q57" i="1"/>
  <c r="R57" i="1" s="1"/>
  <c r="O58" i="1"/>
  <c r="Q58" i="1" s="1"/>
  <c r="R58" i="1" s="1"/>
  <c r="P58" i="1"/>
  <c r="O59" i="1"/>
  <c r="P59" i="1"/>
  <c r="Q59" i="1"/>
  <c r="R59" i="1" s="1"/>
  <c r="O60" i="1"/>
  <c r="Q60" i="1" s="1"/>
  <c r="R60" i="1" s="1"/>
  <c r="P60" i="1"/>
  <c r="O61" i="1"/>
  <c r="P61" i="1"/>
  <c r="Q61" i="1"/>
  <c r="R61" i="1" s="1"/>
  <c r="O62" i="1"/>
  <c r="Q62" i="1" s="1"/>
  <c r="R62" i="1" s="1"/>
  <c r="P62" i="1"/>
  <c r="O63" i="1"/>
  <c r="P63" i="1"/>
  <c r="Q63" i="1"/>
  <c r="R63" i="1" s="1"/>
  <c r="O64" i="1"/>
  <c r="Q64" i="1" s="1"/>
  <c r="R64" i="1" s="1"/>
  <c r="P64" i="1"/>
  <c r="O65" i="1"/>
  <c r="P65" i="1"/>
  <c r="Q65" i="1"/>
  <c r="R65" i="1" s="1"/>
  <c r="O66" i="1"/>
  <c r="Q66" i="1" s="1"/>
  <c r="R66" i="1" s="1"/>
  <c r="P66" i="1"/>
  <c r="O67" i="1"/>
  <c r="P67" i="1"/>
  <c r="Q67" i="1"/>
  <c r="R67" i="1" s="1"/>
  <c r="O68" i="1"/>
  <c r="Q68" i="1" s="1"/>
  <c r="R68" i="1" s="1"/>
  <c r="P68" i="1"/>
  <c r="O69" i="1"/>
  <c r="P69" i="1"/>
  <c r="Q69" i="1"/>
  <c r="R69" i="1" s="1"/>
  <c r="O70" i="1"/>
  <c r="Q70" i="1" s="1"/>
  <c r="R70" i="1" s="1"/>
  <c r="P70" i="1"/>
  <c r="O71" i="1"/>
  <c r="P71" i="1"/>
  <c r="Q71" i="1"/>
  <c r="R71" i="1" s="1"/>
  <c r="O72" i="1"/>
  <c r="Q72" i="1" s="1"/>
  <c r="R72" i="1" s="1"/>
  <c r="P72" i="1"/>
  <c r="O73" i="1"/>
  <c r="P73" i="1"/>
  <c r="Q73" i="1"/>
  <c r="R73" i="1" s="1"/>
  <c r="O74" i="1"/>
  <c r="Q74" i="1" s="1"/>
  <c r="R74" i="1" s="1"/>
  <c r="P74" i="1"/>
  <c r="O75" i="1"/>
  <c r="P75" i="1"/>
  <c r="Q75" i="1"/>
  <c r="R75" i="1" s="1"/>
  <c r="O76" i="1"/>
  <c r="Q76" i="1" s="1"/>
  <c r="R76" i="1" s="1"/>
  <c r="P76" i="1"/>
  <c r="O77" i="1"/>
  <c r="P77" i="1"/>
  <c r="Q77" i="1"/>
  <c r="R77" i="1" s="1"/>
  <c r="O78" i="1"/>
  <c r="Q78" i="1" s="1"/>
  <c r="R78" i="1" s="1"/>
  <c r="P78" i="1"/>
  <c r="O79" i="1"/>
  <c r="P79" i="1"/>
  <c r="Q79" i="1"/>
  <c r="R79" i="1" s="1"/>
  <c r="O80" i="1"/>
  <c r="Q80" i="1" s="1"/>
  <c r="R80" i="1" s="1"/>
  <c r="P80" i="1"/>
  <c r="O81" i="1"/>
  <c r="P81" i="1"/>
  <c r="Q81" i="1"/>
  <c r="R81" i="1" s="1"/>
  <c r="O82" i="1"/>
  <c r="Q82" i="1" s="1"/>
  <c r="R82" i="1" s="1"/>
  <c r="P82" i="1"/>
  <c r="O83" i="1"/>
  <c r="P83" i="1"/>
  <c r="Q83" i="1"/>
  <c r="R83" i="1" s="1"/>
  <c r="O84" i="1"/>
  <c r="Q84" i="1" s="1"/>
  <c r="R84" i="1" s="1"/>
  <c r="P84" i="1"/>
  <c r="O85" i="1"/>
  <c r="P85" i="1"/>
  <c r="Q85" i="1"/>
  <c r="R85" i="1" s="1"/>
  <c r="O86" i="1"/>
  <c r="Q86" i="1" s="1"/>
  <c r="R86" i="1" s="1"/>
  <c r="P86" i="1"/>
  <c r="O87" i="1"/>
  <c r="P87" i="1"/>
  <c r="Q87" i="1"/>
  <c r="R87" i="1" s="1"/>
  <c r="O88" i="1"/>
  <c r="Q88" i="1" s="1"/>
  <c r="R88" i="1" s="1"/>
  <c r="P88" i="1"/>
  <c r="O89" i="1"/>
  <c r="P89" i="1"/>
  <c r="Q89" i="1"/>
  <c r="R89" i="1" s="1"/>
  <c r="O90" i="1"/>
  <c r="Q90" i="1" s="1"/>
  <c r="R90" i="1" s="1"/>
  <c r="P90" i="1"/>
  <c r="O91" i="1"/>
  <c r="P91" i="1"/>
  <c r="Q91" i="1"/>
  <c r="R91" i="1" s="1"/>
  <c r="O92" i="1"/>
  <c r="Q92" i="1" s="1"/>
  <c r="R92" i="1" s="1"/>
  <c r="P92" i="1"/>
  <c r="O93" i="1"/>
  <c r="P93" i="1"/>
  <c r="Q93" i="1"/>
  <c r="R93" i="1" s="1"/>
  <c r="O94" i="1"/>
  <c r="Q94" i="1" s="1"/>
  <c r="R94" i="1" s="1"/>
  <c r="P94" i="1"/>
  <c r="O95" i="1"/>
  <c r="P95" i="1"/>
  <c r="Q95" i="1"/>
  <c r="R95" i="1" s="1"/>
  <c r="O96" i="1"/>
  <c r="Q96" i="1" s="1"/>
  <c r="R96" i="1" s="1"/>
  <c r="P96" i="1"/>
  <c r="O97" i="1"/>
  <c r="P97" i="1"/>
  <c r="Q97" i="1"/>
  <c r="R97" i="1" s="1"/>
  <c r="O98" i="1"/>
  <c r="Q98" i="1" s="1"/>
  <c r="R98" i="1" s="1"/>
  <c r="P98" i="1"/>
  <c r="O99" i="1"/>
  <c r="P99" i="1"/>
  <c r="Q99" i="1"/>
  <c r="R99" i="1" s="1"/>
  <c r="O100" i="1"/>
  <c r="Q100" i="1" s="1"/>
  <c r="R100" i="1" s="1"/>
  <c r="P100" i="1"/>
  <c r="Q3" i="1"/>
  <c r="R3" i="1" s="1"/>
  <c r="P3" i="1"/>
  <c r="O3" i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3" i="1"/>
  <c r="M3" i="1" s="1"/>
  <c r="L3" i="1"/>
  <c r="H4" i="1"/>
  <c r="I4" i="1"/>
  <c r="J4" i="1" s="1"/>
  <c r="H5" i="1"/>
  <c r="I5" i="1"/>
  <c r="J5" i="1"/>
  <c r="H6" i="1"/>
  <c r="I6" i="1"/>
  <c r="J6" i="1" s="1"/>
  <c r="H7" i="1"/>
  <c r="I7" i="1"/>
  <c r="J7" i="1" s="1"/>
  <c r="H8" i="1"/>
  <c r="I8" i="1"/>
  <c r="J8" i="1"/>
  <c r="H9" i="1"/>
  <c r="I9" i="1"/>
  <c r="J9" i="1" s="1"/>
  <c r="H10" i="1"/>
  <c r="I10" i="1"/>
  <c r="J10" i="1"/>
  <c r="H11" i="1"/>
  <c r="I11" i="1"/>
  <c r="J11" i="1"/>
  <c r="H12" i="1"/>
  <c r="J12" i="1" s="1"/>
  <c r="I12" i="1"/>
  <c r="H13" i="1"/>
  <c r="I13" i="1"/>
  <c r="J13" i="1"/>
  <c r="H14" i="1"/>
  <c r="I14" i="1"/>
  <c r="J14" i="1" s="1"/>
  <c r="H15" i="1"/>
  <c r="I15" i="1"/>
  <c r="J15" i="1" s="1"/>
  <c r="H16" i="1"/>
  <c r="I16" i="1"/>
  <c r="J16" i="1"/>
  <c r="H17" i="1"/>
  <c r="I17" i="1"/>
  <c r="J17" i="1" s="1"/>
  <c r="H18" i="1"/>
  <c r="I18" i="1"/>
  <c r="J18" i="1"/>
  <c r="H19" i="1"/>
  <c r="I19" i="1"/>
  <c r="J19" i="1"/>
  <c r="H20" i="1"/>
  <c r="J20" i="1" s="1"/>
  <c r="I20" i="1"/>
  <c r="H21" i="1"/>
  <c r="I21" i="1"/>
  <c r="J21" i="1"/>
  <c r="H22" i="1"/>
  <c r="I22" i="1"/>
  <c r="J22" i="1" s="1"/>
  <c r="H23" i="1"/>
  <c r="I23" i="1"/>
  <c r="J23" i="1" s="1"/>
  <c r="H24" i="1"/>
  <c r="I24" i="1"/>
  <c r="J24" i="1" s="1"/>
  <c r="H25" i="1"/>
  <c r="I25" i="1"/>
  <c r="J25" i="1" s="1"/>
  <c r="H26" i="1"/>
  <c r="I26" i="1"/>
  <c r="J26" i="1"/>
  <c r="H27" i="1"/>
  <c r="I27" i="1"/>
  <c r="J27" i="1"/>
  <c r="H28" i="1"/>
  <c r="J28" i="1" s="1"/>
  <c r="I28" i="1"/>
  <c r="H29" i="1"/>
  <c r="I29" i="1"/>
  <c r="J29" i="1"/>
  <c r="H30" i="1"/>
  <c r="I30" i="1"/>
  <c r="J30" i="1" s="1"/>
  <c r="H31" i="1"/>
  <c r="I31" i="1"/>
  <c r="J31" i="1" s="1"/>
  <c r="H32" i="1"/>
  <c r="I32" i="1"/>
  <c r="J32" i="1"/>
  <c r="H33" i="1"/>
  <c r="I33" i="1"/>
  <c r="J33" i="1" s="1"/>
  <c r="H34" i="1"/>
  <c r="I34" i="1"/>
  <c r="J34" i="1"/>
  <c r="H35" i="1"/>
  <c r="I35" i="1"/>
  <c r="J35" i="1"/>
  <c r="H36" i="1"/>
  <c r="J36" i="1" s="1"/>
  <c r="I36" i="1"/>
  <c r="H37" i="1"/>
  <c r="I37" i="1"/>
  <c r="J37" i="1"/>
  <c r="H38" i="1"/>
  <c r="I38" i="1"/>
  <c r="J38" i="1" s="1"/>
  <c r="H39" i="1"/>
  <c r="I39" i="1"/>
  <c r="J39" i="1" s="1"/>
  <c r="H40" i="1"/>
  <c r="I40" i="1"/>
  <c r="J40" i="1" s="1"/>
  <c r="H41" i="1"/>
  <c r="I41" i="1"/>
  <c r="J41" i="1" s="1"/>
  <c r="H42" i="1"/>
  <c r="I42" i="1"/>
  <c r="J42" i="1"/>
  <c r="H43" i="1"/>
  <c r="I43" i="1"/>
  <c r="J43" i="1"/>
  <c r="H44" i="1"/>
  <c r="I44" i="1"/>
  <c r="J44" i="1" s="1"/>
  <c r="H45" i="1"/>
  <c r="I45" i="1"/>
  <c r="J45" i="1"/>
  <c r="H46" i="1"/>
  <c r="I46" i="1"/>
  <c r="J46" i="1" s="1"/>
  <c r="H47" i="1"/>
  <c r="I47" i="1"/>
  <c r="J47" i="1" s="1"/>
  <c r="H48" i="1"/>
  <c r="I48" i="1"/>
  <c r="J48" i="1" s="1"/>
  <c r="H49" i="1"/>
  <c r="I49" i="1"/>
  <c r="J49" i="1" s="1"/>
  <c r="H50" i="1"/>
  <c r="I50" i="1"/>
  <c r="J50" i="1"/>
  <c r="H51" i="1"/>
  <c r="I51" i="1"/>
  <c r="J51" i="1"/>
  <c r="H52" i="1"/>
  <c r="I52" i="1"/>
  <c r="J52" i="1" s="1"/>
  <c r="H53" i="1"/>
  <c r="I53" i="1"/>
  <c r="J53" i="1"/>
  <c r="H54" i="1"/>
  <c r="I54" i="1"/>
  <c r="J54" i="1" s="1"/>
  <c r="H55" i="1"/>
  <c r="I55" i="1"/>
  <c r="J55" i="1" s="1"/>
  <c r="H56" i="1"/>
  <c r="I56" i="1"/>
  <c r="J56" i="1" s="1"/>
  <c r="H57" i="1"/>
  <c r="I57" i="1"/>
  <c r="J57" i="1" s="1"/>
  <c r="H58" i="1"/>
  <c r="I58" i="1"/>
  <c r="J58" i="1"/>
  <c r="H59" i="1"/>
  <c r="I59" i="1"/>
  <c r="J59" i="1"/>
  <c r="H60" i="1"/>
  <c r="J60" i="1" s="1"/>
  <c r="I60" i="1"/>
  <c r="H61" i="1"/>
  <c r="I61" i="1"/>
  <c r="J61" i="1"/>
  <c r="H62" i="1"/>
  <c r="I62" i="1"/>
  <c r="J62" i="1" s="1"/>
  <c r="H63" i="1"/>
  <c r="I63" i="1"/>
  <c r="J63" i="1" s="1"/>
  <c r="H64" i="1"/>
  <c r="I64" i="1"/>
  <c r="J64" i="1" s="1"/>
  <c r="H65" i="1"/>
  <c r="I65" i="1"/>
  <c r="J65" i="1" s="1"/>
  <c r="H66" i="1"/>
  <c r="I66" i="1"/>
  <c r="J66" i="1"/>
  <c r="H67" i="1"/>
  <c r="I67" i="1"/>
  <c r="J67" i="1"/>
  <c r="H68" i="1"/>
  <c r="I68" i="1"/>
  <c r="J68" i="1" s="1"/>
  <c r="H69" i="1"/>
  <c r="I69" i="1"/>
  <c r="J69" i="1"/>
  <c r="H70" i="1"/>
  <c r="I70" i="1"/>
  <c r="J70" i="1" s="1"/>
  <c r="H71" i="1"/>
  <c r="I71" i="1"/>
  <c r="J71" i="1" s="1"/>
  <c r="H72" i="1"/>
  <c r="I72" i="1"/>
  <c r="J72" i="1" s="1"/>
  <c r="H73" i="1"/>
  <c r="I73" i="1"/>
  <c r="J73" i="1" s="1"/>
  <c r="H74" i="1"/>
  <c r="I74" i="1"/>
  <c r="J74" i="1"/>
  <c r="H75" i="1"/>
  <c r="I75" i="1"/>
  <c r="J75" i="1"/>
  <c r="H76" i="1"/>
  <c r="J76" i="1" s="1"/>
  <c r="I76" i="1"/>
  <c r="H77" i="1"/>
  <c r="I77" i="1"/>
  <c r="J77" i="1"/>
  <c r="H78" i="1"/>
  <c r="I78" i="1"/>
  <c r="J78" i="1" s="1"/>
  <c r="H79" i="1"/>
  <c r="I79" i="1"/>
  <c r="J79" i="1" s="1"/>
  <c r="H80" i="1"/>
  <c r="I80" i="1"/>
  <c r="J80" i="1" s="1"/>
  <c r="H81" i="1"/>
  <c r="I81" i="1"/>
  <c r="J81" i="1" s="1"/>
  <c r="H82" i="1"/>
  <c r="I82" i="1"/>
  <c r="J82" i="1"/>
  <c r="H83" i="1"/>
  <c r="I83" i="1"/>
  <c r="J83" i="1"/>
  <c r="H84" i="1"/>
  <c r="J84" i="1" s="1"/>
  <c r="I84" i="1"/>
  <c r="H85" i="1"/>
  <c r="I85" i="1"/>
  <c r="J85" i="1"/>
  <c r="H86" i="1"/>
  <c r="I86" i="1"/>
  <c r="J86" i="1" s="1"/>
  <c r="H87" i="1"/>
  <c r="I87" i="1"/>
  <c r="J87" i="1" s="1"/>
  <c r="H88" i="1"/>
  <c r="I88" i="1"/>
  <c r="J88" i="1" s="1"/>
  <c r="H89" i="1"/>
  <c r="I89" i="1"/>
  <c r="J89" i="1" s="1"/>
  <c r="H90" i="1"/>
  <c r="I90" i="1"/>
  <c r="J90" i="1"/>
  <c r="H91" i="1"/>
  <c r="I91" i="1"/>
  <c r="J91" i="1"/>
  <c r="H92" i="1"/>
  <c r="J92" i="1" s="1"/>
  <c r="I92" i="1"/>
  <c r="H93" i="1"/>
  <c r="I93" i="1"/>
  <c r="J93" i="1"/>
  <c r="H94" i="1"/>
  <c r="I94" i="1"/>
  <c r="J94" i="1" s="1"/>
  <c r="H95" i="1"/>
  <c r="I95" i="1"/>
  <c r="J95" i="1" s="1"/>
  <c r="H96" i="1"/>
  <c r="I96" i="1"/>
  <c r="J96" i="1" s="1"/>
  <c r="H97" i="1"/>
  <c r="I97" i="1"/>
  <c r="J97" i="1" s="1"/>
  <c r="H98" i="1"/>
  <c r="I98" i="1"/>
  <c r="J98" i="1"/>
  <c r="H99" i="1"/>
  <c r="I99" i="1"/>
  <c r="J99" i="1"/>
  <c r="H100" i="1"/>
  <c r="J100" i="1" s="1"/>
  <c r="I100" i="1"/>
  <c r="H3" i="1"/>
  <c r="I3" i="1"/>
  <c r="J3" i="1" s="1"/>
  <c r="C100" i="1"/>
  <c r="C99" i="1"/>
  <c r="E99" i="1" s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D84" i="1" s="1"/>
  <c r="C83" i="1"/>
  <c r="D83" i="1" s="1"/>
  <c r="C82" i="1"/>
  <c r="C81" i="1"/>
  <c r="C80" i="1"/>
  <c r="C79" i="1"/>
  <c r="D79" i="1" s="1"/>
  <c r="C78" i="1"/>
  <c r="C77" i="1"/>
  <c r="C76" i="1"/>
  <c r="D76" i="1" s="1"/>
  <c r="C75" i="1"/>
  <c r="C74" i="1"/>
  <c r="C73" i="1"/>
  <c r="C72" i="1"/>
  <c r="C71" i="1"/>
  <c r="C70" i="1"/>
  <c r="C69" i="1"/>
  <c r="C68" i="1"/>
  <c r="E68" i="1" s="1"/>
  <c r="C67" i="1"/>
  <c r="C66" i="1"/>
  <c r="C65" i="1"/>
  <c r="C64" i="1"/>
  <c r="C63" i="1"/>
  <c r="C62" i="1"/>
  <c r="C61" i="1"/>
  <c r="C60" i="1"/>
  <c r="C59" i="1"/>
  <c r="D59" i="1" s="1"/>
  <c r="C58" i="1"/>
  <c r="C57" i="1"/>
  <c r="C56" i="1"/>
  <c r="C55" i="1"/>
  <c r="C54" i="1"/>
  <c r="C53" i="1"/>
  <c r="C52" i="1"/>
  <c r="D52" i="1" s="1"/>
  <c r="C51" i="1"/>
  <c r="D51" i="1" s="1"/>
  <c r="C50" i="1"/>
  <c r="C49" i="1"/>
  <c r="C48" i="1"/>
  <c r="C47" i="1"/>
  <c r="D47" i="1" s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E31" i="1" s="1"/>
  <c r="C30" i="1"/>
  <c r="C29" i="1"/>
  <c r="C28" i="1"/>
  <c r="C27" i="1"/>
  <c r="D27" i="1" s="1"/>
  <c r="C26" i="1"/>
  <c r="C25" i="1"/>
  <c r="C24" i="1"/>
  <c r="C23" i="1"/>
  <c r="C22" i="1"/>
  <c r="C21" i="1"/>
  <c r="C20" i="1"/>
  <c r="E20" i="1" s="1"/>
  <c r="C19" i="1"/>
  <c r="D19" i="1" s="1"/>
  <c r="C18" i="1"/>
  <c r="C17" i="1"/>
  <c r="C16" i="1"/>
  <c r="C15" i="1"/>
  <c r="C14" i="1"/>
  <c r="C13" i="1"/>
  <c r="C12" i="1"/>
  <c r="C11" i="1"/>
  <c r="D11" i="1" s="1"/>
  <c r="C10" i="1"/>
  <c r="C9" i="1"/>
  <c r="C8" i="1"/>
  <c r="C7" i="1"/>
  <c r="C6" i="1"/>
  <c r="C5" i="1"/>
  <c r="C4" i="1"/>
  <c r="C3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E30" i="1" s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4" i="1"/>
  <c r="B5" i="1"/>
  <c r="B6" i="1"/>
  <c r="B7" i="1"/>
  <c r="E36" i="1"/>
  <c r="D43" i="1"/>
  <c r="D55" i="1"/>
  <c r="D57" i="1"/>
  <c r="D60" i="1"/>
  <c r="E67" i="1"/>
  <c r="D87" i="1"/>
  <c r="D89" i="1"/>
  <c r="D92" i="1"/>
  <c r="D98" i="1"/>
  <c r="E100" i="1"/>
  <c r="B3" i="1"/>
  <c r="K102" i="1" l="1"/>
  <c r="G102" i="1"/>
  <c r="D102" i="1"/>
  <c r="O102" i="1"/>
  <c r="E102" i="1"/>
  <c r="G101" i="1"/>
  <c r="K101" i="1"/>
  <c r="D101" i="1"/>
  <c r="E101" i="1"/>
  <c r="O101" i="1"/>
  <c r="M99" i="1"/>
  <c r="N99" i="1" s="1"/>
  <c r="M97" i="1"/>
  <c r="N97" i="1" s="1"/>
  <c r="M95" i="1"/>
  <c r="N95" i="1" s="1"/>
  <c r="M93" i="1"/>
  <c r="N93" i="1" s="1"/>
  <c r="M91" i="1"/>
  <c r="N91" i="1" s="1"/>
  <c r="M89" i="1"/>
  <c r="N89" i="1" s="1"/>
  <c r="M87" i="1"/>
  <c r="N87" i="1" s="1"/>
  <c r="M85" i="1"/>
  <c r="N85" i="1" s="1"/>
  <c r="M83" i="1"/>
  <c r="N83" i="1" s="1"/>
  <c r="M81" i="1"/>
  <c r="N81" i="1" s="1"/>
  <c r="M79" i="1"/>
  <c r="N79" i="1" s="1"/>
  <c r="M77" i="1"/>
  <c r="N77" i="1" s="1"/>
  <c r="M75" i="1"/>
  <c r="N75" i="1" s="1"/>
  <c r="M73" i="1"/>
  <c r="N73" i="1" s="1"/>
  <c r="M71" i="1"/>
  <c r="N71" i="1" s="1"/>
  <c r="M69" i="1"/>
  <c r="N69" i="1" s="1"/>
  <c r="M67" i="1"/>
  <c r="N67" i="1" s="1"/>
  <c r="M65" i="1"/>
  <c r="N65" i="1" s="1"/>
  <c r="M63" i="1"/>
  <c r="N63" i="1" s="1"/>
  <c r="M61" i="1"/>
  <c r="N61" i="1" s="1"/>
  <c r="M59" i="1"/>
  <c r="N59" i="1" s="1"/>
  <c r="M57" i="1"/>
  <c r="N57" i="1" s="1"/>
  <c r="M55" i="1"/>
  <c r="N55" i="1" s="1"/>
  <c r="M53" i="1"/>
  <c r="N53" i="1" s="1"/>
  <c r="M51" i="1"/>
  <c r="N51" i="1" s="1"/>
  <c r="M49" i="1"/>
  <c r="N49" i="1" s="1"/>
  <c r="M47" i="1"/>
  <c r="N47" i="1" s="1"/>
  <c r="M45" i="1"/>
  <c r="N45" i="1" s="1"/>
  <c r="M43" i="1"/>
  <c r="N43" i="1" s="1"/>
  <c r="M41" i="1"/>
  <c r="N41" i="1" s="1"/>
  <c r="M39" i="1"/>
  <c r="N39" i="1" s="1"/>
  <c r="M37" i="1"/>
  <c r="N37" i="1" s="1"/>
  <c r="M35" i="1"/>
  <c r="N35" i="1" s="1"/>
  <c r="M33" i="1"/>
  <c r="N33" i="1" s="1"/>
  <c r="M31" i="1"/>
  <c r="N31" i="1" s="1"/>
  <c r="M29" i="1"/>
  <c r="N29" i="1" s="1"/>
  <c r="M27" i="1"/>
  <c r="N27" i="1" s="1"/>
  <c r="M25" i="1"/>
  <c r="N25" i="1" s="1"/>
  <c r="M23" i="1"/>
  <c r="N23" i="1" s="1"/>
  <c r="M21" i="1"/>
  <c r="N21" i="1" s="1"/>
  <c r="M19" i="1"/>
  <c r="N19" i="1" s="1"/>
  <c r="M17" i="1"/>
  <c r="N17" i="1" s="1"/>
  <c r="M15" i="1"/>
  <c r="N15" i="1" s="1"/>
  <c r="M13" i="1"/>
  <c r="N13" i="1" s="1"/>
  <c r="M11" i="1"/>
  <c r="N11" i="1" s="1"/>
  <c r="M9" i="1"/>
  <c r="N9" i="1" s="1"/>
  <c r="M7" i="1"/>
  <c r="N7" i="1" s="1"/>
  <c r="M5" i="1"/>
  <c r="N5" i="1" s="1"/>
  <c r="M100" i="1"/>
  <c r="N100" i="1" s="1"/>
  <c r="M98" i="1"/>
  <c r="N98" i="1" s="1"/>
  <c r="M96" i="1"/>
  <c r="N96" i="1" s="1"/>
  <c r="M94" i="1"/>
  <c r="N94" i="1" s="1"/>
  <c r="M92" i="1"/>
  <c r="N92" i="1" s="1"/>
  <c r="M90" i="1"/>
  <c r="N90" i="1" s="1"/>
  <c r="M88" i="1"/>
  <c r="N88" i="1" s="1"/>
  <c r="M86" i="1"/>
  <c r="N86" i="1" s="1"/>
  <c r="M84" i="1"/>
  <c r="N84" i="1" s="1"/>
  <c r="M82" i="1"/>
  <c r="N82" i="1" s="1"/>
  <c r="M80" i="1"/>
  <c r="N80" i="1" s="1"/>
  <c r="M78" i="1"/>
  <c r="N78" i="1" s="1"/>
  <c r="M76" i="1"/>
  <c r="N76" i="1" s="1"/>
  <c r="M74" i="1"/>
  <c r="N74" i="1" s="1"/>
  <c r="M72" i="1"/>
  <c r="N72" i="1" s="1"/>
  <c r="M70" i="1"/>
  <c r="N70" i="1" s="1"/>
  <c r="M68" i="1"/>
  <c r="N68" i="1" s="1"/>
  <c r="M66" i="1"/>
  <c r="N66" i="1" s="1"/>
  <c r="M64" i="1"/>
  <c r="N64" i="1" s="1"/>
  <c r="M62" i="1"/>
  <c r="N62" i="1" s="1"/>
  <c r="M60" i="1"/>
  <c r="N60" i="1" s="1"/>
  <c r="M58" i="1"/>
  <c r="N58" i="1" s="1"/>
  <c r="M56" i="1"/>
  <c r="N56" i="1" s="1"/>
  <c r="M54" i="1"/>
  <c r="N54" i="1" s="1"/>
  <c r="M52" i="1"/>
  <c r="N52" i="1" s="1"/>
  <c r="M50" i="1"/>
  <c r="N50" i="1" s="1"/>
  <c r="M48" i="1"/>
  <c r="N48" i="1" s="1"/>
  <c r="M46" i="1"/>
  <c r="N46" i="1" s="1"/>
  <c r="M44" i="1"/>
  <c r="N44" i="1" s="1"/>
  <c r="M42" i="1"/>
  <c r="N42" i="1" s="1"/>
  <c r="M40" i="1"/>
  <c r="N40" i="1" s="1"/>
  <c r="M38" i="1"/>
  <c r="N38" i="1" s="1"/>
  <c r="M36" i="1"/>
  <c r="N36" i="1" s="1"/>
  <c r="M34" i="1"/>
  <c r="N34" i="1" s="1"/>
  <c r="M32" i="1"/>
  <c r="N32" i="1" s="1"/>
  <c r="M30" i="1"/>
  <c r="N30" i="1" s="1"/>
  <c r="M28" i="1"/>
  <c r="N28" i="1" s="1"/>
  <c r="M26" i="1"/>
  <c r="N26" i="1" s="1"/>
  <c r="M24" i="1"/>
  <c r="N24" i="1" s="1"/>
  <c r="M22" i="1"/>
  <c r="N22" i="1" s="1"/>
  <c r="M20" i="1"/>
  <c r="N20" i="1" s="1"/>
  <c r="M18" i="1"/>
  <c r="N18" i="1" s="1"/>
  <c r="M16" i="1"/>
  <c r="N16" i="1" s="1"/>
  <c r="M14" i="1"/>
  <c r="N14" i="1" s="1"/>
  <c r="M12" i="1"/>
  <c r="N12" i="1" s="1"/>
  <c r="M10" i="1"/>
  <c r="N10" i="1" s="1"/>
  <c r="M8" i="1"/>
  <c r="N8" i="1" s="1"/>
  <c r="M6" i="1"/>
  <c r="N6" i="1" s="1"/>
  <c r="M4" i="1"/>
  <c r="N4" i="1" s="1"/>
  <c r="N3" i="1"/>
  <c r="E3" i="1"/>
  <c r="D7" i="1"/>
  <c r="D88" i="1"/>
  <c r="D56" i="1"/>
  <c r="D8" i="1"/>
  <c r="E8" i="1"/>
  <c r="G8" i="1"/>
  <c r="E23" i="1"/>
  <c r="G23" i="1"/>
  <c r="D23" i="1"/>
  <c r="G41" i="1"/>
  <c r="D41" i="1"/>
  <c r="E41" i="1"/>
  <c r="F41" i="1" s="1"/>
  <c r="E14" i="1"/>
  <c r="G14" i="1"/>
  <c r="E5" i="1"/>
  <c r="G5" i="1"/>
  <c r="G32" i="1"/>
  <c r="E32" i="1"/>
  <c r="D32" i="1"/>
  <c r="E91" i="1"/>
  <c r="G91" i="1"/>
  <c r="G90" i="1"/>
  <c r="G82" i="1"/>
  <c r="E82" i="1"/>
  <c r="G74" i="1"/>
  <c r="G66" i="1"/>
  <c r="G58" i="1"/>
  <c r="E58" i="1"/>
  <c r="G50" i="1"/>
  <c r="E50" i="1"/>
  <c r="G42" i="1"/>
  <c r="D34" i="1"/>
  <c r="G34" i="1"/>
  <c r="E34" i="1"/>
  <c r="D26" i="1"/>
  <c r="E26" i="1"/>
  <c r="G26" i="1"/>
  <c r="G18" i="1"/>
  <c r="D18" i="1"/>
  <c r="E10" i="1"/>
  <c r="G10" i="1"/>
  <c r="D99" i="1"/>
  <c r="F99" i="1" s="1"/>
  <c r="D67" i="1"/>
  <c r="E74" i="1"/>
  <c r="E75" i="1"/>
  <c r="G75" i="1"/>
  <c r="E97" i="1"/>
  <c r="F97" i="1" s="1"/>
  <c r="G97" i="1"/>
  <c r="E81" i="1"/>
  <c r="G81" i="1"/>
  <c r="G73" i="1"/>
  <c r="E73" i="1"/>
  <c r="G65" i="1"/>
  <c r="E65" i="1"/>
  <c r="E57" i="1"/>
  <c r="F57" i="1" s="1"/>
  <c r="G57" i="1"/>
  <c r="G49" i="1"/>
  <c r="E33" i="1"/>
  <c r="G33" i="1"/>
  <c r="D25" i="1"/>
  <c r="G25" i="1"/>
  <c r="G17" i="1"/>
  <c r="E17" i="1"/>
  <c r="G9" i="1"/>
  <c r="E9" i="1"/>
  <c r="D9" i="1"/>
  <c r="F9" i="1" s="1"/>
  <c r="D66" i="1"/>
  <c r="G99" i="1"/>
  <c r="G98" i="1"/>
  <c r="E98" i="1"/>
  <c r="F98" i="1" s="1"/>
  <c r="G89" i="1"/>
  <c r="G96" i="1"/>
  <c r="G88" i="1"/>
  <c r="E88" i="1"/>
  <c r="F88" i="1" s="1"/>
  <c r="G80" i="1"/>
  <c r="G72" i="1"/>
  <c r="E72" i="1"/>
  <c r="G64" i="1"/>
  <c r="E64" i="1"/>
  <c r="G56" i="1"/>
  <c r="G48" i="1"/>
  <c r="E48" i="1"/>
  <c r="G40" i="1"/>
  <c r="D40" i="1"/>
  <c r="F40" i="1" s="1"/>
  <c r="E40" i="1"/>
  <c r="G24" i="1"/>
  <c r="D24" i="1"/>
  <c r="E24" i="1"/>
  <c r="G16" i="1"/>
  <c r="D16" i="1"/>
  <c r="E16" i="1"/>
  <c r="D97" i="1"/>
  <c r="D75" i="1"/>
  <c r="D65" i="1"/>
  <c r="D42" i="1"/>
  <c r="D20" i="1"/>
  <c r="F20" i="1" s="1"/>
  <c r="E96" i="1"/>
  <c r="E66" i="1"/>
  <c r="D93" i="1"/>
  <c r="G93" i="1"/>
  <c r="G95" i="1"/>
  <c r="E95" i="1"/>
  <c r="E87" i="1"/>
  <c r="F87" i="1" s="1"/>
  <c r="G87" i="1"/>
  <c r="G79" i="1"/>
  <c r="E71" i="1"/>
  <c r="G71" i="1"/>
  <c r="G63" i="1"/>
  <c r="G55" i="1"/>
  <c r="E47" i="1"/>
  <c r="F47" i="1" s="1"/>
  <c r="G47" i="1"/>
  <c r="E39" i="1"/>
  <c r="G39" i="1"/>
  <c r="G31" i="1"/>
  <c r="G15" i="1"/>
  <c r="D15" i="1"/>
  <c r="G7" i="1"/>
  <c r="E7" i="1"/>
  <c r="F7" i="1" s="1"/>
  <c r="D96" i="1"/>
  <c r="D74" i="1"/>
  <c r="D64" i="1"/>
  <c r="E90" i="1"/>
  <c r="E63" i="1"/>
  <c r="G3" i="1"/>
  <c r="D3" i="1"/>
  <c r="D94" i="1"/>
  <c r="E94" i="1"/>
  <c r="G94" i="1"/>
  <c r="D86" i="1"/>
  <c r="G86" i="1"/>
  <c r="E78" i="1"/>
  <c r="G78" i="1"/>
  <c r="D70" i="1"/>
  <c r="G70" i="1"/>
  <c r="D62" i="1"/>
  <c r="G62" i="1"/>
  <c r="D54" i="1"/>
  <c r="G54" i="1"/>
  <c r="D46" i="1"/>
  <c r="G46" i="1"/>
  <c r="D38" i="1"/>
  <c r="G38" i="1"/>
  <c r="D30" i="1"/>
  <c r="F30" i="1" s="1"/>
  <c r="G30" i="1"/>
  <c r="D22" i="1"/>
  <c r="E22" i="1"/>
  <c r="G22" i="1"/>
  <c r="E6" i="1"/>
  <c r="G6" i="1"/>
  <c r="D95" i="1"/>
  <c r="D73" i="1"/>
  <c r="D63" i="1"/>
  <c r="D39" i="1"/>
  <c r="D17" i="1"/>
  <c r="E89" i="1"/>
  <c r="E56" i="1"/>
  <c r="F56" i="1" s="1"/>
  <c r="E25" i="1"/>
  <c r="D77" i="1"/>
  <c r="G77" i="1"/>
  <c r="E77" i="1"/>
  <c r="D61" i="1"/>
  <c r="G61" i="1"/>
  <c r="D53" i="1"/>
  <c r="G53" i="1"/>
  <c r="D45" i="1"/>
  <c r="G45" i="1"/>
  <c r="D37" i="1"/>
  <c r="G37" i="1"/>
  <c r="D29" i="1"/>
  <c r="G29" i="1"/>
  <c r="D21" i="1"/>
  <c r="G21" i="1"/>
  <c r="D13" i="1"/>
  <c r="G13" i="1"/>
  <c r="D82" i="1"/>
  <c r="D72" i="1"/>
  <c r="D50" i="1"/>
  <c r="F50" i="1" s="1"/>
  <c r="D33" i="1"/>
  <c r="F33" i="1" s="1"/>
  <c r="E86" i="1"/>
  <c r="E55" i="1"/>
  <c r="F55" i="1" s="1"/>
  <c r="D85" i="1"/>
  <c r="G85" i="1"/>
  <c r="E69" i="1"/>
  <c r="G69" i="1"/>
  <c r="G100" i="1"/>
  <c r="E92" i="1"/>
  <c r="F92" i="1" s="1"/>
  <c r="G92" i="1"/>
  <c r="E84" i="1"/>
  <c r="F84" i="1" s="1"/>
  <c r="G84" i="1"/>
  <c r="G76" i="1"/>
  <c r="E76" i="1"/>
  <c r="F76" i="1" s="1"/>
  <c r="G68" i="1"/>
  <c r="E60" i="1"/>
  <c r="F60" i="1" s="1"/>
  <c r="G60" i="1"/>
  <c r="G52" i="1"/>
  <c r="E52" i="1"/>
  <c r="F52" i="1" s="1"/>
  <c r="E44" i="1"/>
  <c r="D44" i="1"/>
  <c r="G44" i="1"/>
  <c r="D36" i="1"/>
  <c r="F36" i="1" s="1"/>
  <c r="G36" i="1"/>
  <c r="G28" i="1"/>
  <c r="D28" i="1"/>
  <c r="E28" i="1"/>
  <c r="G20" i="1"/>
  <c r="G12" i="1"/>
  <c r="D12" i="1"/>
  <c r="E12" i="1"/>
  <c r="D4" i="1"/>
  <c r="G4" i="1"/>
  <c r="E4" i="1"/>
  <c r="D91" i="1"/>
  <c r="F91" i="1" s="1"/>
  <c r="D81" i="1"/>
  <c r="D71" i="1"/>
  <c r="D49" i="1"/>
  <c r="D10" i="1"/>
  <c r="E80" i="1"/>
  <c r="E49" i="1"/>
  <c r="E18" i="1"/>
  <c r="E83" i="1"/>
  <c r="F83" i="1" s="1"/>
  <c r="G83" i="1"/>
  <c r="G67" i="1"/>
  <c r="G59" i="1"/>
  <c r="E59" i="1"/>
  <c r="F59" i="1" s="1"/>
  <c r="E51" i="1"/>
  <c r="F51" i="1" s="1"/>
  <c r="G51" i="1"/>
  <c r="G43" i="1"/>
  <c r="E43" i="1"/>
  <c r="F43" i="1" s="1"/>
  <c r="D35" i="1"/>
  <c r="E35" i="1"/>
  <c r="G35" i="1"/>
  <c r="E27" i="1"/>
  <c r="F27" i="1" s="1"/>
  <c r="G27" i="1"/>
  <c r="E19" i="1"/>
  <c r="F19" i="1" s="1"/>
  <c r="G19" i="1"/>
  <c r="E11" i="1"/>
  <c r="F11" i="1" s="1"/>
  <c r="G11" i="1"/>
  <c r="D100" i="1"/>
  <c r="F100" i="1" s="1"/>
  <c r="D90" i="1"/>
  <c r="F90" i="1" s="1"/>
  <c r="D80" i="1"/>
  <c r="D68" i="1"/>
  <c r="F68" i="1" s="1"/>
  <c r="D58" i="1"/>
  <c r="D48" i="1"/>
  <c r="F48" i="1" s="1"/>
  <c r="D31" i="1"/>
  <c r="F31" i="1" s="1"/>
  <c r="E79" i="1"/>
  <c r="F79" i="1" s="1"/>
  <c r="E42" i="1"/>
  <c r="E15" i="1"/>
  <c r="E93" i="1"/>
  <c r="E38" i="1"/>
  <c r="E29" i="1"/>
  <c r="E46" i="1"/>
  <c r="F46" i="1" s="1"/>
  <c r="E37" i="1"/>
  <c r="E13" i="1"/>
  <c r="E54" i="1"/>
  <c r="E45" i="1"/>
  <c r="F89" i="1"/>
  <c r="E62" i="1"/>
  <c r="E53" i="1"/>
  <c r="F53" i="1" s="1"/>
  <c r="F75" i="1"/>
  <c r="E21" i="1"/>
  <c r="F21" i="1" s="1"/>
  <c r="D78" i="1"/>
  <c r="D14" i="1"/>
  <c r="F14" i="1" s="1"/>
  <c r="D6" i="1"/>
  <c r="F6" i="1" s="1"/>
  <c r="E70" i="1"/>
  <c r="E61" i="1"/>
  <c r="F67" i="1"/>
  <c r="E85" i="1"/>
  <c r="D69" i="1"/>
  <c r="D5" i="1"/>
  <c r="F96" i="1"/>
  <c r="F32" i="1"/>
  <c r="F34" i="1"/>
  <c r="F26" i="1"/>
  <c r="F3" i="1"/>
  <c r="F102" i="1" l="1"/>
  <c r="L101" i="1"/>
  <c r="M101" i="1"/>
  <c r="H101" i="1"/>
  <c r="I101" i="1"/>
  <c r="Q102" i="1"/>
  <c r="P102" i="1"/>
  <c r="Q101" i="1"/>
  <c r="P101" i="1"/>
  <c r="I102" i="1"/>
  <c r="H102" i="1"/>
  <c r="F101" i="1"/>
  <c r="L102" i="1"/>
  <c r="M102" i="1"/>
  <c r="N102" i="1" s="1"/>
  <c r="F65" i="1"/>
  <c r="F5" i="1"/>
  <c r="F42" i="1"/>
  <c r="F17" i="1"/>
  <c r="F37" i="1"/>
  <c r="F39" i="1"/>
  <c r="F64" i="1"/>
  <c r="F23" i="1"/>
  <c r="F82" i="1"/>
  <c r="F8" i="1"/>
  <c r="F69" i="1"/>
  <c r="F38" i="1"/>
  <c r="F66" i="1"/>
  <c r="F25" i="1"/>
  <c r="F73" i="1"/>
  <c r="F74" i="1"/>
  <c r="F85" i="1"/>
  <c r="F78" i="1"/>
  <c r="F71" i="1"/>
  <c r="F54" i="1"/>
  <c r="F70" i="1"/>
  <c r="F62" i="1"/>
  <c r="F81" i="1"/>
  <c r="F28" i="1"/>
  <c r="F12" i="1"/>
  <c r="F35" i="1"/>
  <c r="F22" i="1"/>
  <c r="F16" i="1"/>
  <c r="F45" i="1"/>
  <c r="F72" i="1"/>
  <c r="F10" i="1"/>
  <c r="F58" i="1"/>
  <c r="F80" i="1"/>
  <c r="F44" i="1"/>
  <c r="F95" i="1"/>
  <c r="F24" i="1"/>
  <c r="F13" i="1"/>
  <c r="F15" i="1"/>
  <c r="F18" i="1"/>
  <c r="F29" i="1"/>
  <c r="F49" i="1"/>
  <c r="F63" i="1"/>
  <c r="F94" i="1"/>
  <c r="F61" i="1"/>
  <c r="F77" i="1"/>
  <c r="F93" i="1"/>
  <c r="F4" i="1"/>
  <c r="F86" i="1"/>
  <c r="R101" i="1" l="1"/>
  <c r="N101" i="1"/>
  <c r="R102" i="1"/>
  <c r="J101" i="1"/>
  <c r="J102" i="1"/>
</calcChain>
</file>

<file path=xl/sharedStrings.xml><?xml version="1.0" encoding="utf-8"?>
<sst xmlns="http://schemas.openxmlformats.org/spreadsheetml/2006/main" count="23" uniqueCount="14">
  <si>
    <t>运</t>
  </si>
  <si>
    <t>雷ci发动率</t>
  </si>
  <si>
    <t>鱼鱼水发动率</t>
  </si>
  <si>
    <t>总发动率</t>
  </si>
  <si>
    <t>运ci项</t>
  </si>
  <si>
    <t>等级ci项</t>
  </si>
  <si>
    <t>旗舰ci项</t>
  </si>
  <si>
    <t>夜战配置ci项</t>
  </si>
  <si>
    <t>旗舰+夜战配置ci项</t>
  </si>
  <si>
    <t>僚舰无灯无照明弹</t>
  </si>
  <si>
    <t>旗舰无灯无照明弹（旗舰ci项15）</t>
  </si>
  <si>
    <t>僚舰有灯有照明弹（灯ci项7照明弹ci项4）</t>
  </si>
  <si>
    <t>旗舰有灯有照明弹（旗舰ci项15灯ci项7照明弹ci项4）</t>
  </si>
  <si>
    <t>等级（可变）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</si>
</sst>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0" fontId="0" fillId="2" borderId="1" xfId="1" applyNumberFormat="1" applyFont="1" applyFill="1" applyBorder="1"/>
    <xf numFmtId="10" fontId="0" fillId="2" borderId="1" xfId="0" applyNumberFormat="1" applyFill="1" applyBorder="1"/>
    <xf numFmtId="10" fontId="0" fillId="3" borderId="1" xfId="1" applyNumberFormat="1" applyFont="1" applyFill="1" applyBorder="1"/>
    <xf numFmtId="10" fontId="0" fillId="3" borderId="1" xfId="0" applyNumberFormat="1" applyFill="1" applyBorder="1"/>
    <xf numFmtId="10" fontId="0" fillId="4" borderId="1" xfId="1" applyNumberFormat="1" applyFont="1" applyFill="1" applyBorder="1"/>
    <xf numFmtId="10" fontId="0" fillId="4" borderId="1" xfId="0" applyNumberFormat="1" applyFill="1" applyBorder="1"/>
    <xf numFmtId="10" fontId="0" fillId="5" borderId="1" xfId="1" applyNumberFormat="1" applyFont="1" applyFill="1" applyBorder="1"/>
    <xf numFmtId="10" fontId="0" fillId="5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7" borderId="0" xfId="0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F9B6F-8A74-437F-A508-4B4E520A7C4C}">
  <dimension ref="A1:R102"/>
  <sheetViews>
    <sheetView tabSelected="1" topLeftCell="A65" workbookViewId="0">
      <selection sqref="A1:R102"/>
    </sheetView>
  </sheetViews>
  <sheetFormatPr defaultRowHeight="15"/>
  <cols>
    <col min="1" max="1" width="14" bestFit="1" customWidth="1"/>
    <col min="3" max="3" width="12" bestFit="1" customWidth="1"/>
    <col min="4" max="4" width="11" bestFit="1" customWidth="1"/>
    <col min="5" max="5" width="14" bestFit="1" customWidth="1"/>
    <col min="6" max="6" width="9.5703125" bestFit="1" customWidth="1"/>
    <col min="7" max="7" width="12" bestFit="1" customWidth="1"/>
    <col min="8" max="8" width="11" bestFit="1" customWidth="1"/>
    <col min="9" max="9" width="14" bestFit="1" customWidth="1"/>
    <col min="10" max="10" width="9.5703125" bestFit="1" customWidth="1"/>
    <col min="11" max="11" width="13.28515625" bestFit="1" customWidth="1"/>
    <col min="12" max="12" width="11" bestFit="1" customWidth="1"/>
    <col min="13" max="13" width="14" bestFit="1" customWidth="1"/>
    <col min="14" max="14" width="9.5703125" bestFit="1" customWidth="1"/>
    <col min="15" max="15" width="18.7109375" bestFit="1" customWidth="1"/>
    <col min="16" max="16" width="11" bestFit="1" customWidth="1"/>
    <col min="17" max="17" width="14" bestFit="1" customWidth="1"/>
    <col min="18" max="18" width="9.5703125" bestFit="1" customWidth="1"/>
  </cols>
  <sheetData>
    <row r="1" spans="1:18">
      <c r="A1" s="14" t="s">
        <v>13</v>
      </c>
      <c r="B1" s="14">
        <v>175</v>
      </c>
      <c r="C1" s="13" t="s">
        <v>9</v>
      </c>
      <c r="D1" s="13"/>
      <c r="E1" s="13"/>
      <c r="F1" s="13"/>
      <c r="G1" s="13" t="s">
        <v>10</v>
      </c>
      <c r="H1" s="13"/>
      <c r="I1" s="13"/>
      <c r="J1" s="13"/>
      <c r="K1" s="13" t="s">
        <v>11</v>
      </c>
      <c r="L1" s="13"/>
      <c r="M1" s="13"/>
      <c r="N1" s="13"/>
      <c r="O1" s="13" t="s">
        <v>12</v>
      </c>
      <c r="P1" s="13"/>
      <c r="Q1" s="13"/>
      <c r="R1" s="13"/>
    </row>
    <row r="2" spans="1:18">
      <c r="A2" t="s">
        <v>0</v>
      </c>
      <c r="B2" t="s">
        <v>4</v>
      </c>
      <c r="C2" s="1" t="s">
        <v>5</v>
      </c>
      <c r="D2" s="1" t="s">
        <v>1</v>
      </c>
      <c r="E2" s="1" t="s">
        <v>2</v>
      </c>
      <c r="F2" s="1" t="s">
        <v>3</v>
      </c>
      <c r="G2" s="2" t="s">
        <v>6</v>
      </c>
      <c r="H2" s="2" t="s">
        <v>1</v>
      </c>
      <c r="I2" s="2" t="s">
        <v>2</v>
      </c>
      <c r="J2" s="2" t="s">
        <v>3</v>
      </c>
      <c r="K2" s="3" t="s">
        <v>7</v>
      </c>
      <c r="L2" s="3" t="s">
        <v>1</v>
      </c>
      <c r="M2" s="3" t="s">
        <v>2</v>
      </c>
      <c r="N2" s="3" t="s">
        <v>3</v>
      </c>
      <c r="O2" s="4" t="s">
        <v>8</v>
      </c>
      <c r="P2" s="4" t="s">
        <v>1</v>
      </c>
      <c r="Q2" s="4" t="s">
        <v>2</v>
      </c>
      <c r="R2" s="4" t="s">
        <v>3</v>
      </c>
    </row>
    <row r="3" spans="1:18">
      <c r="A3">
        <v>1</v>
      </c>
      <c r="B3">
        <f>IF(A3&gt;50,50+SQRT(A3-50),A3)</f>
        <v>1</v>
      </c>
      <c r="C3" s="1">
        <f>IF(A3&gt;50,15+B3+0.8*SQRT(B1)+9,15+B3+0.75*SQRT(B1)+9)</f>
        <v>34.921567416492216</v>
      </c>
      <c r="D3" s="5">
        <f>C3/122</f>
        <v>0.28624235587288704</v>
      </c>
      <c r="E3" s="5">
        <f>C3/120</f>
        <v>0.2910130618041018</v>
      </c>
      <c r="F3" s="6">
        <f>E3+(1-E3)*D3</f>
        <v>0.49395515327640066</v>
      </c>
      <c r="G3" s="2">
        <f>C3+15</f>
        <v>49.921567416492216</v>
      </c>
      <c r="H3" s="7">
        <f>G3/122</f>
        <v>0.40919317554501816</v>
      </c>
      <c r="I3" s="7">
        <f>G3/120</f>
        <v>0.4160130618041018</v>
      </c>
      <c r="J3" s="8">
        <f>I3+(1-I3)*H3</f>
        <v>0.65497653152129365</v>
      </c>
      <c r="K3" s="3">
        <f>C3+11</f>
        <v>45.921567416492216</v>
      </c>
      <c r="L3" s="9">
        <f>K3/122</f>
        <v>0.37640629029911654</v>
      </c>
      <c r="M3" s="9">
        <f>K3/120</f>
        <v>0.38267972847076848</v>
      </c>
      <c r="N3" s="10">
        <f>M3+(1-M3)*L3</f>
        <v>0.6150429618035298</v>
      </c>
      <c r="O3" s="4">
        <f>C3+15+11</f>
        <v>60.921567416492216</v>
      </c>
      <c r="P3" s="11">
        <f>O3/122</f>
        <v>0.49935710997124766</v>
      </c>
      <c r="Q3" s="11">
        <f>O3/120</f>
        <v>0.50767972847076848</v>
      </c>
      <c r="R3" s="12">
        <f>Q3+(1-Q3)*P3</f>
        <v>0.75352335644186541</v>
      </c>
    </row>
    <row r="4" spans="1:18">
      <c r="A4">
        <v>2</v>
      </c>
      <c r="B4">
        <f>IF(A4&gt;50,50+SQRT(A4-50),A4)</f>
        <v>2</v>
      </c>
      <c r="C4" s="1">
        <f>IF(A4&gt;50,15+B4+0.8*SQRT(B1)+9,15+B4+0.75*SQRT(B1)+9)</f>
        <v>35.921567416492216</v>
      </c>
      <c r="D4" s="5">
        <f t="shared" ref="D4:D67" si="0">C4/122</f>
        <v>0.29443907718436241</v>
      </c>
      <c r="E4" s="5">
        <f t="shared" ref="E4:E67" si="1">C4/120</f>
        <v>0.29934639513743516</v>
      </c>
      <c r="F4" s="6">
        <f t="shared" ref="F4:F67" si="2">E4+(1-E4)*D4</f>
        <v>0.50564619597906568</v>
      </c>
      <c r="G4" s="2">
        <f t="shared" ref="G4:G67" si="3">C4+15</f>
        <v>50.921567416492216</v>
      </c>
      <c r="H4" s="7">
        <f t="shared" ref="H4:H67" si="4">G4/122</f>
        <v>0.41738989685649358</v>
      </c>
      <c r="I4" s="7">
        <f t="shared" ref="I4:I67" si="5">G4/120</f>
        <v>0.42434639513743516</v>
      </c>
      <c r="J4" s="8">
        <f t="shared" ref="J4:J67" si="6">I4+(1-I4)*H4</f>
        <v>0.6646183938960899</v>
      </c>
      <c r="K4" s="3">
        <f t="shared" ref="K4:K67" si="7">C4+11</f>
        <v>46.921567416492216</v>
      </c>
      <c r="L4" s="9">
        <f t="shared" ref="L4:L67" si="8">K4/122</f>
        <v>0.38460301161059196</v>
      </c>
      <c r="M4" s="9">
        <f t="shared" ref="M4:M67" si="9">K4/120</f>
        <v>0.39101306180410178</v>
      </c>
      <c r="N4" s="10">
        <f t="shared" ref="N4:N67" si="10">M4+(1-M4)*L4</f>
        <v>0.6252312722657577</v>
      </c>
      <c r="O4" s="4">
        <f t="shared" ref="O4:O67" si="11">C4+15+11</f>
        <v>61.921567416492216</v>
      </c>
      <c r="P4" s="11">
        <f t="shared" ref="P4:P67" si="12">O4/122</f>
        <v>0.50755383128272313</v>
      </c>
      <c r="Q4" s="11">
        <f t="shared" ref="Q4:Q67" si="13">O4/120</f>
        <v>0.51601306180410178</v>
      </c>
      <c r="R4" s="12">
        <f t="shared" ref="R4:R67" si="14">Q4+(1-Q4)*P4</f>
        <v>0.76166248657622448</v>
      </c>
    </row>
    <row r="5" spans="1:18">
      <c r="A5">
        <v>3</v>
      </c>
      <c r="B5">
        <f>IF(A5&gt;50,50+SQRT(A5-50),A5)</f>
        <v>3</v>
      </c>
      <c r="C5" s="1">
        <f>IF(A5&gt;50,15+B5+0.8*SQRT(B1)+9,15+B5+0.75*SQRT(B1)+9)</f>
        <v>36.921567416492216</v>
      </c>
      <c r="D5" s="5">
        <f t="shared" si="0"/>
        <v>0.30263579849583783</v>
      </c>
      <c r="E5" s="5">
        <f t="shared" si="1"/>
        <v>0.30767972847076847</v>
      </c>
      <c r="F5" s="6">
        <f t="shared" si="2"/>
        <v>0.51720062665987276</v>
      </c>
      <c r="G5" s="2">
        <f t="shared" si="3"/>
        <v>51.921567416492216</v>
      </c>
      <c r="H5" s="7">
        <f t="shared" si="4"/>
        <v>0.425586618167969</v>
      </c>
      <c r="I5" s="7">
        <f t="shared" si="5"/>
        <v>0.43267972847076847</v>
      </c>
      <c r="J5" s="8">
        <f t="shared" si="6"/>
        <v>0.67412364424902804</v>
      </c>
      <c r="K5" s="3">
        <f t="shared" si="7"/>
        <v>47.921567416492216</v>
      </c>
      <c r="L5" s="9">
        <f t="shared" si="8"/>
        <v>0.39279973292206732</v>
      </c>
      <c r="M5" s="9">
        <f t="shared" si="9"/>
        <v>0.39934639513743514</v>
      </c>
      <c r="N5" s="10">
        <f t="shared" si="10"/>
        <v>0.6352829707061276</v>
      </c>
      <c r="O5" s="4">
        <f t="shared" si="11"/>
        <v>62.921567416492216</v>
      </c>
      <c r="P5" s="11">
        <f t="shared" si="12"/>
        <v>0.51575055259419844</v>
      </c>
      <c r="Q5" s="11">
        <f t="shared" si="13"/>
        <v>0.52434639513743508</v>
      </c>
      <c r="R5" s="12">
        <f t="shared" si="14"/>
        <v>0.76966500468872545</v>
      </c>
    </row>
    <row r="6" spans="1:18">
      <c r="A6">
        <v>4</v>
      </c>
      <c r="B6">
        <f>IF(A6&gt;50,50+SQRT(A6-50),A6)</f>
        <v>4</v>
      </c>
      <c r="C6" s="1">
        <f>IF(A6&gt;50,15+B6+0.8*SQRT(B1)+9,15+B6+0.75*SQRT(B1)+9)</f>
        <v>37.921567416492216</v>
      </c>
      <c r="D6" s="5">
        <f t="shared" si="0"/>
        <v>0.31083251980731325</v>
      </c>
      <c r="E6" s="5">
        <f t="shared" si="1"/>
        <v>0.31601306180410182</v>
      </c>
      <c r="F6" s="6">
        <f t="shared" si="2"/>
        <v>0.52861844531882185</v>
      </c>
      <c r="G6" s="2">
        <f t="shared" si="3"/>
        <v>52.921567416492216</v>
      </c>
      <c r="H6" s="7">
        <f t="shared" si="4"/>
        <v>0.43378333947944442</v>
      </c>
      <c r="I6" s="7">
        <f t="shared" si="5"/>
        <v>0.44101306180410182</v>
      </c>
      <c r="J6" s="8">
        <f t="shared" si="6"/>
        <v>0.6834922825801083</v>
      </c>
      <c r="K6" s="3">
        <f t="shared" si="7"/>
        <v>48.921567416492216</v>
      </c>
      <c r="L6" s="9">
        <f t="shared" si="8"/>
        <v>0.40099645423354274</v>
      </c>
      <c r="M6" s="9">
        <f t="shared" si="9"/>
        <v>0.40767972847076844</v>
      </c>
      <c r="N6" s="10">
        <f t="shared" si="10"/>
        <v>0.64519805712463951</v>
      </c>
      <c r="O6" s="4">
        <f t="shared" si="11"/>
        <v>63.921567416492216</v>
      </c>
      <c r="P6" s="11">
        <f t="shared" si="12"/>
        <v>0.52394727390567386</v>
      </c>
      <c r="Q6" s="11">
        <f t="shared" si="13"/>
        <v>0.5326797284707685</v>
      </c>
      <c r="R6" s="12">
        <f t="shared" si="14"/>
        <v>0.77753091077936864</v>
      </c>
    </row>
    <row r="7" spans="1:18">
      <c r="A7">
        <v>5</v>
      </c>
      <c r="B7">
        <f>IF(A7&gt;50,50+SQRT(A7-50),A7)</f>
        <v>5</v>
      </c>
      <c r="C7" s="1">
        <f>IF(A7&gt;50,15+B7+0.8*SQRT(B1)+9,15+B7+0.75*SQRT(B1)+9)</f>
        <v>38.921567416492216</v>
      </c>
      <c r="D7" s="5">
        <f t="shared" si="0"/>
        <v>0.31902924111878866</v>
      </c>
      <c r="E7" s="5">
        <f t="shared" si="1"/>
        <v>0.32434639513743513</v>
      </c>
      <c r="F7" s="6">
        <f t="shared" si="2"/>
        <v>0.53989965195591316</v>
      </c>
      <c r="G7" s="2">
        <f t="shared" si="3"/>
        <v>53.921567416492216</v>
      </c>
      <c r="H7" s="7">
        <f t="shared" si="4"/>
        <v>0.44198006079091978</v>
      </c>
      <c r="I7" s="7">
        <f t="shared" si="5"/>
        <v>0.44934639513743513</v>
      </c>
      <c r="J7" s="8">
        <f t="shared" si="6"/>
        <v>0.69272430888933068</v>
      </c>
      <c r="K7" s="3">
        <f t="shared" si="7"/>
        <v>49.921567416492216</v>
      </c>
      <c r="L7" s="9">
        <f t="shared" si="8"/>
        <v>0.40919317554501816</v>
      </c>
      <c r="M7" s="9">
        <f t="shared" si="9"/>
        <v>0.4160130618041018</v>
      </c>
      <c r="N7" s="10">
        <f t="shared" si="10"/>
        <v>0.65497653152129365</v>
      </c>
      <c r="O7" s="4">
        <f t="shared" si="11"/>
        <v>64.921567416492223</v>
      </c>
      <c r="P7" s="11">
        <f t="shared" si="12"/>
        <v>0.53214399521714939</v>
      </c>
      <c r="Q7" s="11">
        <f t="shared" si="13"/>
        <v>0.54101306180410191</v>
      </c>
      <c r="R7" s="12">
        <f t="shared" si="14"/>
        <v>0.78526020484815395</v>
      </c>
    </row>
    <row r="8" spans="1:18">
      <c r="A8">
        <v>6</v>
      </c>
      <c r="B8">
        <f>IF(A8&gt;50,50+SQRT(A8-50),A8)</f>
        <v>6</v>
      </c>
      <c r="C8" s="1">
        <f>IF(A8&gt;50,15+B8+0.8*SQRT(B1)+9,15+B8+0.75*SQRT(B1)+9)</f>
        <v>39.921567416492216</v>
      </c>
      <c r="D8" s="5">
        <f t="shared" si="0"/>
        <v>0.32722596243026408</v>
      </c>
      <c r="E8" s="5">
        <f t="shared" si="1"/>
        <v>0.33267972847076849</v>
      </c>
      <c r="F8" s="6">
        <f t="shared" si="2"/>
        <v>0.55104424657114637</v>
      </c>
      <c r="G8" s="2">
        <f t="shared" si="3"/>
        <v>54.921567416492216</v>
      </c>
      <c r="H8" s="7">
        <f t="shared" si="4"/>
        <v>0.4501767821023952</v>
      </c>
      <c r="I8" s="7">
        <f t="shared" si="5"/>
        <v>0.45767972847076849</v>
      </c>
      <c r="J8" s="8">
        <f t="shared" si="6"/>
        <v>0.70181972317669516</v>
      </c>
      <c r="K8" s="3">
        <f t="shared" si="7"/>
        <v>50.921567416492216</v>
      </c>
      <c r="L8" s="9">
        <f t="shared" si="8"/>
        <v>0.41738989685649358</v>
      </c>
      <c r="M8" s="9">
        <f t="shared" si="9"/>
        <v>0.42434639513743516</v>
      </c>
      <c r="N8" s="10">
        <f t="shared" si="10"/>
        <v>0.6646183938960899</v>
      </c>
      <c r="O8" s="4">
        <f t="shared" si="11"/>
        <v>65.921567416492223</v>
      </c>
      <c r="P8" s="11">
        <f t="shared" si="12"/>
        <v>0.54034071652862481</v>
      </c>
      <c r="Q8" s="11">
        <f t="shared" si="13"/>
        <v>0.54934639513743522</v>
      </c>
      <c r="R8" s="12">
        <f t="shared" si="14"/>
        <v>0.79285288689508127</v>
      </c>
    </row>
    <row r="9" spans="1:18">
      <c r="A9">
        <v>7</v>
      </c>
      <c r="B9">
        <f t="shared" ref="B9:B71" si="15">IF(A9&gt;50,50+SQRT(A9-50),A9)</f>
        <v>7</v>
      </c>
      <c r="C9" s="1">
        <f>IF(A9&gt;50,15+B9+0.8*SQRT(B1)+9,15+B9+0.75*SQRT(B1)+9)</f>
        <v>40.921567416492216</v>
      </c>
      <c r="D9" s="5">
        <f t="shared" si="0"/>
        <v>0.3354226837417395</v>
      </c>
      <c r="E9" s="5">
        <f t="shared" si="1"/>
        <v>0.34101306180410179</v>
      </c>
      <c r="F9" s="6">
        <f t="shared" si="2"/>
        <v>0.5620522291645218</v>
      </c>
      <c r="G9" s="2">
        <f t="shared" si="3"/>
        <v>55.921567416492216</v>
      </c>
      <c r="H9" s="7">
        <f t="shared" si="4"/>
        <v>0.45837350341387062</v>
      </c>
      <c r="I9" s="7">
        <f t="shared" si="5"/>
        <v>0.46601306180410179</v>
      </c>
      <c r="J9" s="8">
        <f t="shared" si="6"/>
        <v>0.71077852544220166</v>
      </c>
      <c r="K9" s="3">
        <f t="shared" si="7"/>
        <v>51.921567416492216</v>
      </c>
      <c r="L9" s="9">
        <f t="shared" si="8"/>
        <v>0.425586618167969</v>
      </c>
      <c r="M9" s="9">
        <f t="shared" si="9"/>
        <v>0.43267972847076847</v>
      </c>
      <c r="N9" s="10">
        <f t="shared" si="10"/>
        <v>0.67412364424902804</v>
      </c>
      <c r="O9" s="4">
        <f t="shared" si="11"/>
        <v>66.921567416492223</v>
      </c>
      <c r="P9" s="11">
        <f t="shared" si="12"/>
        <v>0.54853743784010023</v>
      </c>
      <c r="Q9" s="11">
        <f t="shared" si="13"/>
        <v>0.55767972847076852</v>
      </c>
      <c r="R9" s="12">
        <f t="shared" si="14"/>
        <v>0.80030895692015058</v>
      </c>
    </row>
    <row r="10" spans="1:18">
      <c r="A10">
        <v>8</v>
      </c>
      <c r="B10">
        <f t="shared" si="15"/>
        <v>8</v>
      </c>
      <c r="C10" s="1">
        <f>IF(A10&gt;50,15+B10+0.8*SQRT(B1)+9,15+B10+0.75*SQRT(B1)+9)</f>
        <v>41.921567416492216</v>
      </c>
      <c r="D10" s="5">
        <f t="shared" si="0"/>
        <v>0.34361940505321487</v>
      </c>
      <c r="E10" s="5">
        <f t="shared" si="1"/>
        <v>0.34934639513743515</v>
      </c>
      <c r="F10" s="6">
        <f t="shared" si="2"/>
        <v>0.57292359973603924</v>
      </c>
      <c r="G10" s="2">
        <f t="shared" si="3"/>
        <v>56.921567416492216</v>
      </c>
      <c r="H10" s="7">
        <f t="shared" si="4"/>
        <v>0.46657022472534604</v>
      </c>
      <c r="I10" s="7">
        <f t="shared" si="5"/>
        <v>0.47434639513743515</v>
      </c>
      <c r="J10" s="8">
        <f t="shared" si="6"/>
        <v>0.71960071568585027</v>
      </c>
      <c r="K10" s="3">
        <f t="shared" si="7"/>
        <v>52.921567416492216</v>
      </c>
      <c r="L10" s="9">
        <f t="shared" si="8"/>
        <v>0.43378333947944442</v>
      </c>
      <c r="M10" s="9">
        <f t="shared" si="9"/>
        <v>0.44101306180410182</v>
      </c>
      <c r="N10" s="10">
        <f t="shared" si="10"/>
        <v>0.6834922825801083</v>
      </c>
      <c r="O10" s="4">
        <f t="shared" si="11"/>
        <v>67.921567416492223</v>
      </c>
      <c r="P10" s="11">
        <f t="shared" si="12"/>
        <v>0.55673415915157565</v>
      </c>
      <c r="Q10" s="11">
        <f t="shared" si="13"/>
        <v>0.56601306180410182</v>
      </c>
      <c r="R10" s="12">
        <f t="shared" si="14"/>
        <v>0.80762841492336201</v>
      </c>
    </row>
    <row r="11" spans="1:18">
      <c r="A11">
        <v>9</v>
      </c>
      <c r="B11">
        <f t="shared" si="15"/>
        <v>9</v>
      </c>
      <c r="C11" s="1">
        <f>IF(A11&gt;50,15+B11+0.8*SQRT(B1)+9,15+B11+0.75*SQRT(B1)+9)</f>
        <v>42.921567416492216</v>
      </c>
      <c r="D11" s="5">
        <f t="shared" si="0"/>
        <v>0.35181612636469028</v>
      </c>
      <c r="E11" s="5">
        <f t="shared" si="1"/>
        <v>0.35767972847076845</v>
      </c>
      <c r="F11" s="6">
        <f t="shared" si="2"/>
        <v>0.58365835828569879</v>
      </c>
      <c r="G11" s="2">
        <f t="shared" si="3"/>
        <v>57.921567416492216</v>
      </c>
      <c r="H11" s="7">
        <f t="shared" si="4"/>
        <v>0.47476694603682146</v>
      </c>
      <c r="I11" s="7">
        <f t="shared" si="5"/>
        <v>0.48267972847076845</v>
      </c>
      <c r="J11" s="8">
        <f t="shared" si="6"/>
        <v>0.72828629390764099</v>
      </c>
      <c r="K11" s="3">
        <f t="shared" si="7"/>
        <v>53.921567416492216</v>
      </c>
      <c r="L11" s="9">
        <f t="shared" si="8"/>
        <v>0.44198006079091978</v>
      </c>
      <c r="M11" s="9">
        <f t="shared" si="9"/>
        <v>0.44934639513743513</v>
      </c>
      <c r="N11" s="10">
        <f t="shared" si="10"/>
        <v>0.69272430888933068</v>
      </c>
      <c r="O11" s="4">
        <f t="shared" si="11"/>
        <v>68.921567416492223</v>
      </c>
      <c r="P11" s="11">
        <f t="shared" si="12"/>
        <v>0.56493088046305107</v>
      </c>
      <c r="Q11" s="11">
        <f t="shared" si="13"/>
        <v>0.57434639513743524</v>
      </c>
      <c r="R11" s="12">
        <f t="shared" si="14"/>
        <v>0.81481126090471556</v>
      </c>
    </row>
    <row r="12" spans="1:18">
      <c r="A12">
        <v>10</v>
      </c>
      <c r="B12">
        <f t="shared" si="15"/>
        <v>10</v>
      </c>
      <c r="C12" s="1">
        <f>IF(A12&gt;50,15+B12+0.8*SQRT(B1)+9,15+B12+0.75*SQRT(B1)+9)</f>
        <v>43.921567416492216</v>
      </c>
      <c r="D12" s="5">
        <f t="shared" si="0"/>
        <v>0.3600128476761657</v>
      </c>
      <c r="E12" s="5">
        <f t="shared" si="1"/>
        <v>0.36601306180410181</v>
      </c>
      <c r="F12" s="6">
        <f t="shared" si="2"/>
        <v>0.59425650481350045</v>
      </c>
      <c r="G12" s="2">
        <f t="shared" si="3"/>
        <v>58.921567416492216</v>
      </c>
      <c r="H12" s="7">
        <f t="shared" si="4"/>
        <v>0.48296366734829688</v>
      </c>
      <c r="I12" s="7">
        <f t="shared" si="5"/>
        <v>0.49101306180410181</v>
      </c>
      <c r="J12" s="8">
        <f t="shared" si="6"/>
        <v>0.73683526010757372</v>
      </c>
      <c r="K12" s="3">
        <f t="shared" si="7"/>
        <v>54.921567416492216</v>
      </c>
      <c r="L12" s="9">
        <f t="shared" si="8"/>
        <v>0.4501767821023952</v>
      </c>
      <c r="M12" s="9">
        <f t="shared" si="9"/>
        <v>0.45767972847076849</v>
      </c>
      <c r="N12" s="10">
        <f t="shared" si="10"/>
        <v>0.70181972317669516</v>
      </c>
      <c r="O12" s="4">
        <f t="shared" si="11"/>
        <v>69.921567416492223</v>
      </c>
      <c r="P12" s="11">
        <f t="shared" si="12"/>
        <v>0.57312760177452637</v>
      </c>
      <c r="Q12" s="11">
        <f t="shared" si="13"/>
        <v>0.58267972847076854</v>
      </c>
      <c r="R12" s="12">
        <f t="shared" si="14"/>
        <v>0.82185749486421111</v>
      </c>
    </row>
    <row r="13" spans="1:18">
      <c r="A13">
        <v>11</v>
      </c>
      <c r="B13">
        <f t="shared" si="15"/>
        <v>11</v>
      </c>
      <c r="C13" s="1">
        <f>IF(A13&gt;50,15+B13+0.8*SQRT(B1)+9,15+B13+0.75*SQRT(B1)+9)</f>
        <v>44.921567416492216</v>
      </c>
      <c r="D13" s="5">
        <f t="shared" si="0"/>
        <v>0.36820956898764112</v>
      </c>
      <c r="E13" s="5">
        <f t="shared" si="1"/>
        <v>0.37434639513743512</v>
      </c>
      <c r="F13" s="6">
        <f t="shared" si="2"/>
        <v>0.60471803931944412</v>
      </c>
      <c r="G13" s="2">
        <f t="shared" si="3"/>
        <v>59.921567416492216</v>
      </c>
      <c r="H13" s="7">
        <f t="shared" si="4"/>
        <v>0.49116038865977224</v>
      </c>
      <c r="I13" s="7">
        <f t="shared" si="5"/>
        <v>0.49934639513743512</v>
      </c>
      <c r="J13" s="8">
        <f t="shared" si="6"/>
        <v>0.74524761428564856</v>
      </c>
      <c r="K13" s="3">
        <f t="shared" si="7"/>
        <v>55.921567416492216</v>
      </c>
      <c r="L13" s="9">
        <f t="shared" si="8"/>
        <v>0.45837350341387062</v>
      </c>
      <c r="M13" s="9">
        <f t="shared" si="9"/>
        <v>0.46601306180410179</v>
      </c>
      <c r="N13" s="10">
        <f t="shared" si="10"/>
        <v>0.71077852544220166</v>
      </c>
      <c r="O13" s="4">
        <f t="shared" si="11"/>
        <v>70.921567416492223</v>
      </c>
      <c r="P13" s="11">
        <f t="shared" si="12"/>
        <v>0.58132432308600179</v>
      </c>
      <c r="Q13" s="11">
        <f t="shared" si="13"/>
        <v>0.59101306180410185</v>
      </c>
      <c r="R13" s="12">
        <f t="shared" si="14"/>
        <v>0.82876711680184878</v>
      </c>
    </row>
    <row r="14" spans="1:18">
      <c r="A14">
        <v>12</v>
      </c>
      <c r="B14">
        <f t="shared" si="15"/>
        <v>12</v>
      </c>
      <c r="C14" s="1">
        <f>IF(A14&gt;50,15+B14+0.8*SQRT(B1)+9,15+B14+0.75*SQRT(B1)+9)</f>
        <v>45.921567416492216</v>
      </c>
      <c r="D14" s="5">
        <f t="shared" si="0"/>
        <v>0.37640629029911654</v>
      </c>
      <c r="E14" s="5">
        <f t="shared" si="1"/>
        <v>0.38267972847076848</v>
      </c>
      <c r="F14" s="6">
        <f t="shared" si="2"/>
        <v>0.6150429618035298</v>
      </c>
      <c r="G14" s="2">
        <f t="shared" si="3"/>
        <v>60.921567416492216</v>
      </c>
      <c r="H14" s="7">
        <f t="shared" si="4"/>
        <v>0.49935710997124766</v>
      </c>
      <c r="I14" s="7">
        <f t="shared" si="5"/>
        <v>0.50767972847076848</v>
      </c>
      <c r="J14" s="8">
        <f t="shared" si="6"/>
        <v>0.75352335644186541</v>
      </c>
      <c r="K14" s="3">
        <f t="shared" si="7"/>
        <v>56.921567416492216</v>
      </c>
      <c r="L14" s="9">
        <f t="shared" si="8"/>
        <v>0.46657022472534604</v>
      </c>
      <c r="M14" s="9">
        <f t="shared" si="9"/>
        <v>0.47434639513743515</v>
      </c>
      <c r="N14" s="10">
        <f t="shared" si="10"/>
        <v>0.71960071568585027</v>
      </c>
      <c r="O14" s="4">
        <f t="shared" si="11"/>
        <v>71.921567416492223</v>
      </c>
      <c r="P14" s="11">
        <f t="shared" si="12"/>
        <v>0.58952104439747721</v>
      </c>
      <c r="Q14" s="11">
        <f t="shared" si="13"/>
        <v>0.59934639513743515</v>
      </c>
      <c r="R14" s="12">
        <f t="shared" si="14"/>
        <v>0.83554012671762856</v>
      </c>
    </row>
    <row r="15" spans="1:18">
      <c r="A15">
        <v>13</v>
      </c>
      <c r="B15">
        <f t="shared" si="15"/>
        <v>13</v>
      </c>
      <c r="C15" s="1">
        <f>IF(A15&gt;50,15+B15+0.8*SQRT(B1)+9,15+B15+0.75*SQRT(B1)+9)</f>
        <v>46.921567416492216</v>
      </c>
      <c r="D15" s="5">
        <f t="shared" si="0"/>
        <v>0.38460301161059196</v>
      </c>
      <c r="E15" s="5">
        <f t="shared" si="1"/>
        <v>0.39101306180410178</v>
      </c>
      <c r="F15" s="6">
        <f t="shared" si="2"/>
        <v>0.6252312722657577</v>
      </c>
      <c r="G15" s="2">
        <f t="shared" si="3"/>
        <v>61.921567416492216</v>
      </c>
      <c r="H15" s="7">
        <f t="shared" si="4"/>
        <v>0.50755383128272313</v>
      </c>
      <c r="I15" s="7">
        <f t="shared" si="5"/>
        <v>0.51601306180410178</v>
      </c>
      <c r="J15" s="8">
        <f t="shared" si="6"/>
        <v>0.76166248657622448</v>
      </c>
      <c r="K15" s="3">
        <f t="shared" si="7"/>
        <v>57.921567416492216</v>
      </c>
      <c r="L15" s="9">
        <f t="shared" si="8"/>
        <v>0.47476694603682146</v>
      </c>
      <c r="M15" s="9">
        <f t="shared" si="9"/>
        <v>0.48267972847076845</v>
      </c>
      <c r="N15" s="10">
        <f t="shared" si="10"/>
        <v>0.72828629390764099</v>
      </c>
      <c r="O15" s="4">
        <f t="shared" si="11"/>
        <v>72.921567416492223</v>
      </c>
      <c r="P15" s="11">
        <f t="shared" si="12"/>
        <v>0.59771776570895263</v>
      </c>
      <c r="Q15" s="11">
        <f t="shared" si="13"/>
        <v>0.60767972847076857</v>
      </c>
      <c r="R15" s="12">
        <f t="shared" si="14"/>
        <v>0.84217652461155046</v>
      </c>
    </row>
    <row r="16" spans="1:18">
      <c r="A16">
        <v>14</v>
      </c>
      <c r="B16">
        <f t="shared" si="15"/>
        <v>14</v>
      </c>
      <c r="C16" s="1">
        <f>IF(A16&gt;50,15+B16+0.8*SQRT(B1)+9,15+B16+0.75*SQRT(B1)+9)</f>
        <v>47.921567416492216</v>
      </c>
      <c r="D16" s="5">
        <f t="shared" si="0"/>
        <v>0.39279973292206732</v>
      </c>
      <c r="E16" s="5">
        <f t="shared" si="1"/>
        <v>0.39934639513743514</v>
      </c>
      <c r="F16" s="6">
        <f t="shared" si="2"/>
        <v>0.6352829707061276</v>
      </c>
      <c r="G16" s="2">
        <f t="shared" si="3"/>
        <v>62.921567416492216</v>
      </c>
      <c r="H16" s="7">
        <f t="shared" si="4"/>
        <v>0.51575055259419844</v>
      </c>
      <c r="I16" s="7">
        <f t="shared" si="5"/>
        <v>0.52434639513743508</v>
      </c>
      <c r="J16" s="8">
        <f t="shared" si="6"/>
        <v>0.76966500468872545</v>
      </c>
      <c r="K16" s="3">
        <f t="shared" si="7"/>
        <v>58.921567416492216</v>
      </c>
      <c r="L16" s="9">
        <f t="shared" si="8"/>
        <v>0.48296366734829688</v>
      </c>
      <c r="M16" s="9">
        <f t="shared" si="9"/>
        <v>0.49101306180410181</v>
      </c>
      <c r="N16" s="10">
        <f t="shared" si="10"/>
        <v>0.73683526010757372</v>
      </c>
      <c r="O16" s="4">
        <f t="shared" si="11"/>
        <v>73.921567416492223</v>
      </c>
      <c r="P16" s="11">
        <f t="shared" si="12"/>
        <v>0.60591448702042805</v>
      </c>
      <c r="Q16" s="11">
        <f t="shared" si="13"/>
        <v>0.61601306180410187</v>
      </c>
      <c r="R16" s="12">
        <f t="shared" si="14"/>
        <v>0.84867631048361436</v>
      </c>
    </row>
    <row r="17" spans="1:18">
      <c r="A17">
        <v>15</v>
      </c>
      <c r="B17">
        <f t="shared" si="15"/>
        <v>15</v>
      </c>
      <c r="C17" s="1">
        <f>IF(A17&gt;50,15+B17+0.8*SQRT(B1)+9,15+B17+0.75*SQRT(B1)+9)</f>
        <v>48.921567416492216</v>
      </c>
      <c r="D17" s="5">
        <f t="shared" si="0"/>
        <v>0.40099645423354274</v>
      </c>
      <c r="E17" s="5">
        <f t="shared" si="1"/>
        <v>0.40767972847076844</v>
      </c>
      <c r="F17" s="6">
        <f t="shared" si="2"/>
        <v>0.64519805712463951</v>
      </c>
      <c r="G17" s="2">
        <f t="shared" si="3"/>
        <v>63.921567416492216</v>
      </c>
      <c r="H17" s="7">
        <f t="shared" si="4"/>
        <v>0.52394727390567386</v>
      </c>
      <c r="I17" s="7">
        <f t="shared" si="5"/>
        <v>0.5326797284707685</v>
      </c>
      <c r="J17" s="8">
        <f t="shared" si="6"/>
        <v>0.77753091077936864</v>
      </c>
      <c r="K17" s="3">
        <f t="shared" si="7"/>
        <v>59.921567416492216</v>
      </c>
      <c r="L17" s="9">
        <f t="shared" si="8"/>
        <v>0.49116038865977224</v>
      </c>
      <c r="M17" s="9">
        <f t="shared" si="9"/>
        <v>0.49934639513743512</v>
      </c>
      <c r="N17" s="10">
        <f t="shared" si="10"/>
        <v>0.74524761428564856</v>
      </c>
      <c r="O17" s="4">
        <f t="shared" si="11"/>
        <v>74.921567416492223</v>
      </c>
      <c r="P17" s="11">
        <f t="shared" si="12"/>
        <v>0.61411120833190347</v>
      </c>
      <c r="Q17" s="11">
        <f t="shared" si="13"/>
        <v>0.62434639513743517</v>
      </c>
      <c r="R17" s="12">
        <f t="shared" si="14"/>
        <v>0.85503948433382027</v>
      </c>
    </row>
    <row r="18" spans="1:18">
      <c r="A18">
        <v>16</v>
      </c>
      <c r="B18">
        <f t="shared" si="15"/>
        <v>16</v>
      </c>
      <c r="C18" s="1">
        <f>IF(A18&gt;50,15+B18+0.8*SQRT(B1)+9,15+B18+0.75*SQRT(B1)+9)</f>
        <v>49.921567416492216</v>
      </c>
      <c r="D18" s="5">
        <f t="shared" si="0"/>
        <v>0.40919317554501816</v>
      </c>
      <c r="E18" s="5">
        <f t="shared" si="1"/>
        <v>0.4160130618041018</v>
      </c>
      <c r="F18" s="6">
        <f t="shared" si="2"/>
        <v>0.65497653152129365</v>
      </c>
      <c r="G18" s="2">
        <f t="shared" si="3"/>
        <v>64.921567416492223</v>
      </c>
      <c r="H18" s="7">
        <f t="shared" si="4"/>
        <v>0.53214399521714939</v>
      </c>
      <c r="I18" s="7">
        <f t="shared" si="5"/>
        <v>0.54101306180410191</v>
      </c>
      <c r="J18" s="8">
        <f t="shared" si="6"/>
        <v>0.78526020484815395</v>
      </c>
      <c r="K18" s="3">
        <f t="shared" si="7"/>
        <v>60.921567416492216</v>
      </c>
      <c r="L18" s="9">
        <f t="shared" si="8"/>
        <v>0.49935710997124766</v>
      </c>
      <c r="M18" s="9">
        <f t="shared" si="9"/>
        <v>0.50767972847076848</v>
      </c>
      <c r="N18" s="10">
        <f t="shared" si="10"/>
        <v>0.75352335644186541</v>
      </c>
      <c r="O18" s="4">
        <f t="shared" si="11"/>
        <v>75.921567416492223</v>
      </c>
      <c r="P18" s="11">
        <f t="shared" si="12"/>
        <v>0.62230792964337889</v>
      </c>
      <c r="Q18" s="11">
        <f t="shared" si="13"/>
        <v>0.63267972847076848</v>
      </c>
      <c r="R18" s="12">
        <f t="shared" si="14"/>
        <v>0.86126604616216829</v>
      </c>
    </row>
    <row r="19" spans="1:18">
      <c r="A19">
        <v>17</v>
      </c>
      <c r="B19">
        <f t="shared" si="15"/>
        <v>17</v>
      </c>
      <c r="C19" s="1">
        <f>IF(A19&gt;50,15+B19+0.8*SQRT(B1)+9,15+B19+0.75*SQRT(B1)+9)</f>
        <v>50.921567416492216</v>
      </c>
      <c r="D19" s="5">
        <f t="shared" si="0"/>
        <v>0.41738989685649358</v>
      </c>
      <c r="E19" s="5">
        <f t="shared" si="1"/>
        <v>0.42434639513743516</v>
      </c>
      <c r="F19" s="6">
        <f t="shared" si="2"/>
        <v>0.6646183938960899</v>
      </c>
      <c r="G19" s="2">
        <f t="shared" si="3"/>
        <v>65.921567416492223</v>
      </c>
      <c r="H19" s="7">
        <f t="shared" si="4"/>
        <v>0.54034071652862481</v>
      </c>
      <c r="I19" s="7">
        <f t="shared" si="5"/>
        <v>0.54934639513743522</v>
      </c>
      <c r="J19" s="8">
        <f t="shared" si="6"/>
        <v>0.79285288689508127</v>
      </c>
      <c r="K19" s="3">
        <f t="shared" si="7"/>
        <v>61.921567416492216</v>
      </c>
      <c r="L19" s="9">
        <f t="shared" si="8"/>
        <v>0.50755383128272313</v>
      </c>
      <c r="M19" s="9">
        <f t="shared" si="9"/>
        <v>0.51601306180410178</v>
      </c>
      <c r="N19" s="10">
        <f t="shared" si="10"/>
        <v>0.76166248657622448</v>
      </c>
      <c r="O19" s="4">
        <f t="shared" si="11"/>
        <v>76.921567416492223</v>
      </c>
      <c r="P19" s="11">
        <f t="shared" si="12"/>
        <v>0.63050465095485431</v>
      </c>
      <c r="Q19" s="11">
        <f t="shared" si="13"/>
        <v>0.64101306180410189</v>
      </c>
      <c r="R19" s="12">
        <f t="shared" si="14"/>
        <v>0.86735599596865853</v>
      </c>
    </row>
    <row r="20" spans="1:18">
      <c r="A20">
        <v>18</v>
      </c>
      <c r="B20">
        <f t="shared" si="15"/>
        <v>18</v>
      </c>
      <c r="C20" s="1">
        <f>IF(A20&gt;50,15+B20+0.8*SQRT(B1)+9,15+B20+0.75*SQRT(B1)+9)</f>
        <v>51.921567416492216</v>
      </c>
      <c r="D20" s="5">
        <f t="shared" si="0"/>
        <v>0.425586618167969</v>
      </c>
      <c r="E20" s="5">
        <f t="shared" si="1"/>
        <v>0.43267972847076847</v>
      </c>
      <c r="F20" s="6">
        <f t="shared" si="2"/>
        <v>0.67412364424902804</v>
      </c>
      <c r="G20" s="2">
        <f t="shared" si="3"/>
        <v>66.921567416492223</v>
      </c>
      <c r="H20" s="7">
        <f t="shared" si="4"/>
        <v>0.54853743784010023</v>
      </c>
      <c r="I20" s="7">
        <f t="shared" si="5"/>
        <v>0.55767972847076852</v>
      </c>
      <c r="J20" s="8">
        <f t="shared" si="6"/>
        <v>0.80030895692015058</v>
      </c>
      <c r="K20" s="3">
        <f t="shared" si="7"/>
        <v>62.921567416492216</v>
      </c>
      <c r="L20" s="9">
        <f t="shared" si="8"/>
        <v>0.51575055259419844</v>
      </c>
      <c r="M20" s="9">
        <f t="shared" si="9"/>
        <v>0.52434639513743508</v>
      </c>
      <c r="N20" s="10">
        <f t="shared" si="10"/>
        <v>0.76966500468872545</v>
      </c>
      <c r="O20" s="4">
        <f t="shared" si="11"/>
        <v>77.921567416492223</v>
      </c>
      <c r="P20" s="11">
        <f t="shared" si="12"/>
        <v>0.63870137226632973</v>
      </c>
      <c r="Q20" s="11">
        <f t="shared" si="13"/>
        <v>0.6493463951374352</v>
      </c>
      <c r="R20" s="12">
        <f t="shared" si="14"/>
        <v>0.87330933375329067</v>
      </c>
    </row>
    <row r="21" spans="1:18">
      <c r="A21">
        <v>19</v>
      </c>
      <c r="B21">
        <f t="shared" si="15"/>
        <v>19</v>
      </c>
      <c r="C21" s="1">
        <f>IF(A21&gt;50,15+B21+0.8*SQRT(B1)+9,15+B21+0.75*SQRT(B1)+9)</f>
        <v>52.921567416492216</v>
      </c>
      <c r="D21" s="5">
        <f t="shared" si="0"/>
        <v>0.43378333947944442</v>
      </c>
      <c r="E21" s="5">
        <f t="shared" si="1"/>
        <v>0.44101306180410182</v>
      </c>
      <c r="F21" s="6">
        <f t="shared" si="2"/>
        <v>0.6834922825801083</v>
      </c>
      <c r="G21" s="2">
        <f t="shared" si="3"/>
        <v>67.921567416492223</v>
      </c>
      <c r="H21" s="7">
        <f t="shared" si="4"/>
        <v>0.55673415915157565</v>
      </c>
      <c r="I21" s="7">
        <f t="shared" si="5"/>
        <v>0.56601306180410182</v>
      </c>
      <c r="J21" s="8">
        <f t="shared" si="6"/>
        <v>0.80762841492336201</v>
      </c>
      <c r="K21" s="3">
        <f t="shared" si="7"/>
        <v>63.921567416492216</v>
      </c>
      <c r="L21" s="9">
        <f t="shared" si="8"/>
        <v>0.52394727390567386</v>
      </c>
      <c r="M21" s="9">
        <f t="shared" si="9"/>
        <v>0.5326797284707685</v>
      </c>
      <c r="N21" s="10">
        <f t="shared" si="10"/>
        <v>0.77753091077936864</v>
      </c>
      <c r="O21" s="4">
        <f t="shared" si="11"/>
        <v>78.921567416492223</v>
      </c>
      <c r="P21" s="11">
        <f t="shared" si="12"/>
        <v>0.64689809357780514</v>
      </c>
      <c r="Q21" s="11">
        <f t="shared" si="13"/>
        <v>0.6576797284707685</v>
      </c>
      <c r="R21" s="12">
        <f t="shared" si="14"/>
        <v>0.87912605951606493</v>
      </c>
    </row>
    <row r="22" spans="1:18">
      <c r="A22">
        <v>20</v>
      </c>
      <c r="B22">
        <f t="shared" si="15"/>
        <v>20</v>
      </c>
      <c r="C22" s="1">
        <f>IF(A22&gt;50,15+B22+0.8*SQRT(B1)+9,15+B22+0.75*SQRT(B1)+9)</f>
        <v>53.921567416492216</v>
      </c>
      <c r="D22" s="5">
        <f t="shared" si="0"/>
        <v>0.44198006079091978</v>
      </c>
      <c r="E22" s="5">
        <f t="shared" si="1"/>
        <v>0.44934639513743513</v>
      </c>
      <c r="F22" s="6">
        <f t="shared" si="2"/>
        <v>0.69272430888933068</v>
      </c>
      <c r="G22" s="2">
        <f t="shared" si="3"/>
        <v>68.921567416492223</v>
      </c>
      <c r="H22" s="7">
        <f t="shared" si="4"/>
        <v>0.56493088046305107</v>
      </c>
      <c r="I22" s="7">
        <f t="shared" si="5"/>
        <v>0.57434639513743524</v>
      </c>
      <c r="J22" s="8">
        <f t="shared" si="6"/>
        <v>0.81481126090471556</v>
      </c>
      <c r="K22" s="3">
        <f t="shared" si="7"/>
        <v>64.921567416492223</v>
      </c>
      <c r="L22" s="9">
        <f t="shared" si="8"/>
        <v>0.53214399521714939</v>
      </c>
      <c r="M22" s="9">
        <f t="shared" si="9"/>
        <v>0.54101306180410191</v>
      </c>
      <c r="N22" s="10">
        <f t="shared" si="10"/>
        <v>0.78526020484815395</v>
      </c>
      <c r="O22" s="4">
        <f t="shared" si="11"/>
        <v>79.921567416492223</v>
      </c>
      <c r="P22" s="11">
        <f t="shared" si="12"/>
        <v>0.65509481488928056</v>
      </c>
      <c r="Q22" s="11">
        <f t="shared" si="13"/>
        <v>0.66601306180410191</v>
      </c>
      <c r="R22" s="12">
        <f t="shared" si="14"/>
        <v>0.88480617325698141</v>
      </c>
    </row>
    <row r="23" spans="1:18">
      <c r="A23">
        <v>21</v>
      </c>
      <c r="B23">
        <f t="shared" si="15"/>
        <v>21</v>
      </c>
      <c r="C23" s="1">
        <f>IF(A23&gt;50,15+B23+0.8*SQRT(B1)+9,15+B23+0.75*SQRT(B1)+9)</f>
        <v>54.921567416492216</v>
      </c>
      <c r="D23" s="5">
        <f t="shared" si="0"/>
        <v>0.4501767821023952</v>
      </c>
      <c r="E23" s="5">
        <f t="shared" si="1"/>
        <v>0.45767972847076849</v>
      </c>
      <c r="F23" s="6">
        <f t="shared" si="2"/>
        <v>0.70181972317669516</v>
      </c>
      <c r="G23" s="2">
        <f t="shared" si="3"/>
        <v>69.921567416492223</v>
      </c>
      <c r="H23" s="7">
        <f t="shared" si="4"/>
        <v>0.57312760177452637</v>
      </c>
      <c r="I23" s="7">
        <f t="shared" si="5"/>
        <v>0.58267972847076854</v>
      </c>
      <c r="J23" s="8">
        <f t="shared" si="6"/>
        <v>0.82185749486421111</v>
      </c>
      <c r="K23" s="3">
        <f t="shared" si="7"/>
        <v>65.921567416492223</v>
      </c>
      <c r="L23" s="9">
        <f t="shared" si="8"/>
        <v>0.54034071652862481</v>
      </c>
      <c r="M23" s="9">
        <f t="shared" si="9"/>
        <v>0.54934639513743522</v>
      </c>
      <c r="N23" s="10">
        <f t="shared" si="10"/>
        <v>0.79285288689508127</v>
      </c>
      <c r="O23" s="4">
        <f t="shared" si="11"/>
        <v>80.921567416492223</v>
      </c>
      <c r="P23" s="11">
        <f t="shared" si="12"/>
        <v>0.66329153620075598</v>
      </c>
      <c r="Q23" s="11">
        <f t="shared" si="13"/>
        <v>0.67434639513743522</v>
      </c>
      <c r="R23" s="12">
        <f t="shared" si="14"/>
        <v>0.89034967497603978</v>
      </c>
    </row>
    <row r="24" spans="1:18">
      <c r="A24">
        <v>22</v>
      </c>
      <c r="B24">
        <f t="shared" si="15"/>
        <v>22</v>
      </c>
      <c r="C24" s="1">
        <f>IF(A24&gt;50,15+B24+0.8*SQRT(B1)+9,15+B24+0.75*SQRT(B1)+9)</f>
        <v>55.921567416492216</v>
      </c>
      <c r="D24" s="5">
        <f t="shared" si="0"/>
        <v>0.45837350341387062</v>
      </c>
      <c r="E24" s="5">
        <f t="shared" si="1"/>
        <v>0.46601306180410179</v>
      </c>
      <c r="F24" s="6">
        <f t="shared" si="2"/>
        <v>0.71077852544220166</v>
      </c>
      <c r="G24" s="2">
        <f t="shared" si="3"/>
        <v>70.921567416492223</v>
      </c>
      <c r="H24" s="7">
        <f t="shared" si="4"/>
        <v>0.58132432308600179</v>
      </c>
      <c r="I24" s="7">
        <f t="shared" si="5"/>
        <v>0.59101306180410185</v>
      </c>
      <c r="J24" s="8">
        <f t="shared" si="6"/>
        <v>0.82876711680184878</v>
      </c>
      <c r="K24" s="3">
        <f t="shared" si="7"/>
        <v>66.921567416492223</v>
      </c>
      <c r="L24" s="9">
        <f t="shared" si="8"/>
        <v>0.54853743784010023</v>
      </c>
      <c r="M24" s="9">
        <f t="shared" si="9"/>
        <v>0.55767972847076852</v>
      </c>
      <c r="N24" s="10">
        <f t="shared" si="10"/>
        <v>0.80030895692015058</v>
      </c>
      <c r="O24" s="4">
        <f t="shared" si="11"/>
        <v>81.921567416492223</v>
      </c>
      <c r="P24" s="11">
        <f t="shared" si="12"/>
        <v>0.67148825751223129</v>
      </c>
      <c r="Q24" s="11">
        <f t="shared" si="13"/>
        <v>0.68267972847076852</v>
      </c>
      <c r="R24" s="12">
        <f t="shared" si="14"/>
        <v>0.89575656467324027</v>
      </c>
    </row>
    <row r="25" spans="1:18">
      <c r="A25">
        <v>23</v>
      </c>
      <c r="B25">
        <f t="shared" si="15"/>
        <v>23</v>
      </c>
      <c r="C25" s="1">
        <f>IF(A25&gt;50,15+B25+0.8*SQRT(B1)+9,15+B25+0.75*SQRT(B1)+9)</f>
        <v>56.921567416492216</v>
      </c>
      <c r="D25" s="5">
        <f t="shared" si="0"/>
        <v>0.46657022472534604</v>
      </c>
      <c r="E25" s="5">
        <f t="shared" si="1"/>
        <v>0.47434639513743515</v>
      </c>
      <c r="F25" s="6">
        <f t="shared" si="2"/>
        <v>0.71960071568585027</v>
      </c>
      <c r="G25" s="2">
        <f t="shared" si="3"/>
        <v>71.921567416492223</v>
      </c>
      <c r="H25" s="7">
        <f t="shared" si="4"/>
        <v>0.58952104439747721</v>
      </c>
      <c r="I25" s="7">
        <f t="shared" si="5"/>
        <v>0.59934639513743515</v>
      </c>
      <c r="J25" s="8">
        <f t="shared" si="6"/>
        <v>0.83554012671762856</v>
      </c>
      <c r="K25" s="3">
        <f t="shared" si="7"/>
        <v>67.921567416492223</v>
      </c>
      <c r="L25" s="9">
        <f t="shared" si="8"/>
        <v>0.55673415915157565</v>
      </c>
      <c r="M25" s="9">
        <f t="shared" si="9"/>
        <v>0.56601306180410182</v>
      </c>
      <c r="N25" s="10">
        <f t="shared" si="10"/>
        <v>0.80762841492336201</v>
      </c>
      <c r="O25" s="4">
        <f t="shared" si="11"/>
        <v>82.921567416492223</v>
      </c>
      <c r="P25" s="11">
        <f t="shared" si="12"/>
        <v>0.67968497882370671</v>
      </c>
      <c r="Q25" s="11">
        <f t="shared" si="13"/>
        <v>0.69101306180410182</v>
      </c>
      <c r="R25" s="12">
        <f t="shared" si="14"/>
        <v>0.90102684234858288</v>
      </c>
    </row>
    <row r="26" spans="1:18">
      <c r="A26">
        <v>24</v>
      </c>
      <c r="B26">
        <f t="shared" si="15"/>
        <v>24</v>
      </c>
      <c r="C26" s="1">
        <f>IF(A26&gt;50,15+B26+0.8*SQRT(B1)+9,15+B26+0.75*SQRT(B1)+9)</f>
        <v>57.921567416492216</v>
      </c>
      <c r="D26" s="5">
        <f t="shared" si="0"/>
        <v>0.47476694603682146</v>
      </c>
      <c r="E26" s="5">
        <f t="shared" si="1"/>
        <v>0.48267972847076845</v>
      </c>
      <c r="F26" s="6">
        <f t="shared" si="2"/>
        <v>0.72828629390764099</v>
      </c>
      <c r="G26" s="2">
        <f t="shared" si="3"/>
        <v>72.921567416492223</v>
      </c>
      <c r="H26" s="7">
        <f t="shared" si="4"/>
        <v>0.59771776570895263</v>
      </c>
      <c r="I26" s="7">
        <f t="shared" si="5"/>
        <v>0.60767972847076857</v>
      </c>
      <c r="J26" s="8">
        <f t="shared" si="6"/>
        <v>0.84217652461155046</v>
      </c>
      <c r="K26" s="3">
        <f t="shared" si="7"/>
        <v>68.921567416492223</v>
      </c>
      <c r="L26" s="9">
        <f t="shared" si="8"/>
        <v>0.56493088046305107</v>
      </c>
      <c r="M26" s="9">
        <f t="shared" si="9"/>
        <v>0.57434639513743524</v>
      </c>
      <c r="N26" s="10">
        <f t="shared" si="10"/>
        <v>0.81481126090471556</v>
      </c>
      <c r="O26" s="4">
        <f t="shared" si="11"/>
        <v>83.921567416492223</v>
      </c>
      <c r="P26" s="11">
        <f t="shared" si="12"/>
        <v>0.68788170013518213</v>
      </c>
      <c r="Q26" s="11">
        <f t="shared" si="13"/>
        <v>0.69934639513743524</v>
      </c>
      <c r="R26" s="12">
        <f t="shared" si="14"/>
        <v>0.9061605080020676</v>
      </c>
    </row>
    <row r="27" spans="1:18">
      <c r="A27">
        <v>25</v>
      </c>
      <c r="B27">
        <f t="shared" si="15"/>
        <v>25</v>
      </c>
      <c r="C27" s="1">
        <f>IF(A27&gt;50,15+B27+0.8*SQRT(B1)+9,15+B27+0.75*SQRT(B1)+9)</f>
        <v>58.921567416492216</v>
      </c>
      <c r="D27" s="5">
        <f t="shared" si="0"/>
        <v>0.48296366734829688</v>
      </c>
      <c r="E27" s="5">
        <f t="shared" si="1"/>
        <v>0.49101306180410181</v>
      </c>
      <c r="F27" s="6">
        <f t="shared" si="2"/>
        <v>0.73683526010757372</v>
      </c>
      <c r="G27" s="2">
        <f t="shared" si="3"/>
        <v>73.921567416492223</v>
      </c>
      <c r="H27" s="7">
        <f t="shared" si="4"/>
        <v>0.60591448702042805</v>
      </c>
      <c r="I27" s="7">
        <f t="shared" si="5"/>
        <v>0.61601306180410187</v>
      </c>
      <c r="J27" s="8">
        <f t="shared" si="6"/>
        <v>0.84867631048361436</v>
      </c>
      <c r="K27" s="3">
        <f t="shared" si="7"/>
        <v>69.921567416492223</v>
      </c>
      <c r="L27" s="9">
        <f t="shared" si="8"/>
        <v>0.57312760177452637</v>
      </c>
      <c r="M27" s="9">
        <f t="shared" si="9"/>
        <v>0.58267972847076854</v>
      </c>
      <c r="N27" s="10">
        <f t="shared" si="10"/>
        <v>0.82185749486421111</v>
      </c>
      <c r="O27" s="4">
        <f t="shared" si="11"/>
        <v>84.921567416492223</v>
      </c>
      <c r="P27" s="11">
        <f t="shared" si="12"/>
        <v>0.69607842144665755</v>
      </c>
      <c r="Q27" s="11">
        <f t="shared" si="13"/>
        <v>0.70767972847076854</v>
      </c>
      <c r="R27" s="12">
        <f t="shared" si="14"/>
        <v>0.91115756163369432</v>
      </c>
    </row>
    <row r="28" spans="1:18">
      <c r="A28">
        <v>26</v>
      </c>
      <c r="B28">
        <f t="shared" si="15"/>
        <v>26</v>
      </c>
      <c r="C28" s="1">
        <f>IF(A28&gt;50,15+B28+0.8*SQRT(B1)+9,15+B28+0.75*SQRT(B1)+9)</f>
        <v>59.921567416492216</v>
      </c>
      <c r="D28" s="5">
        <f t="shared" si="0"/>
        <v>0.49116038865977224</v>
      </c>
      <c r="E28" s="5">
        <f t="shared" si="1"/>
        <v>0.49934639513743512</v>
      </c>
      <c r="F28" s="6">
        <f t="shared" si="2"/>
        <v>0.74524761428564856</v>
      </c>
      <c r="G28" s="2">
        <f t="shared" si="3"/>
        <v>74.921567416492223</v>
      </c>
      <c r="H28" s="7">
        <f t="shared" si="4"/>
        <v>0.61411120833190347</v>
      </c>
      <c r="I28" s="7">
        <f t="shared" si="5"/>
        <v>0.62434639513743517</v>
      </c>
      <c r="J28" s="8">
        <f t="shared" si="6"/>
        <v>0.85503948433382027</v>
      </c>
      <c r="K28" s="3">
        <f t="shared" si="7"/>
        <v>70.921567416492223</v>
      </c>
      <c r="L28" s="9">
        <f t="shared" si="8"/>
        <v>0.58132432308600179</v>
      </c>
      <c r="M28" s="9">
        <f t="shared" si="9"/>
        <v>0.59101306180410185</v>
      </c>
      <c r="N28" s="10">
        <f t="shared" si="10"/>
        <v>0.82876711680184878</v>
      </c>
      <c r="O28" s="4">
        <f t="shared" si="11"/>
        <v>85.921567416492223</v>
      </c>
      <c r="P28" s="11">
        <f t="shared" si="12"/>
        <v>0.70427514275813297</v>
      </c>
      <c r="Q28" s="11">
        <f t="shared" si="13"/>
        <v>0.71601306180410185</v>
      </c>
      <c r="R28" s="12">
        <f t="shared" si="14"/>
        <v>0.91601800324346305</v>
      </c>
    </row>
    <row r="29" spans="1:18">
      <c r="A29">
        <v>27</v>
      </c>
      <c r="B29">
        <f t="shared" si="15"/>
        <v>27</v>
      </c>
      <c r="C29" s="1">
        <f>IF(A29&gt;50,15+B29+0.8*SQRT(B1)+9,15+B29+0.75*SQRT(B1)+9)</f>
        <v>60.921567416492216</v>
      </c>
      <c r="D29" s="5">
        <f t="shared" si="0"/>
        <v>0.49935710997124766</v>
      </c>
      <c r="E29" s="5">
        <f t="shared" si="1"/>
        <v>0.50767972847076848</v>
      </c>
      <c r="F29" s="6">
        <f t="shared" si="2"/>
        <v>0.75352335644186541</v>
      </c>
      <c r="G29" s="2">
        <f t="shared" si="3"/>
        <v>75.921567416492223</v>
      </c>
      <c r="H29" s="7">
        <f t="shared" si="4"/>
        <v>0.62230792964337889</v>
      </c>
      <c r="I29" s="7">
        <f t="shared" si="5"/>
        <v>0.63267972847076848</v>
      </c>
      <c r="J29" s="8">
        <f t="shared" si="6"/>
        <v>0.86126604616216829</v>
      </c>
      <c r="K29" s="3">
        <f t="shared" si="7"/>
        <v>71.921567416492223</v>
      </c>
      <c r="L29" s="9">
        <f t="shared" si="8"/>
        <v>0.58952104439747721</v>
      </c>
      <c r="M29" s="9">
        <f t="shared" si="9"/>
        <v>0.59934639513743515</v>
      </c>
      <c r="N29" s="10">
        <f t="shared" si="10"/>
        <v>0.83554012671762856</v>
      </c>
      <c r="O29" s="4">
        <f t="shared" si="11"/>
        <v>86.921567416492223</v>
      </c>
      <c r="P29" s="11">
        <f t="shared" si="12"/>
        <v>0.71247186406960838</v>
      </c>
      <c r="Q29" s="11">
        <f t="shared" si="13"/>
        <v>0.72434639513743515</v>
      </c>
      <c r="R29" s="12">
        <f t="shared" si="14"/>
        <v>0.92074183283137401</v>
      </c>
    </row>
    <row r="30" spans="1:18">
      <c r="A30">
        <v>28</v>
      </c>
      <c r="B30">
        <f t="shared" si="15"/>
        <v>28</v>
      </c>
      <c r="C30" s="1">
        <f>IF(A30&gt;50,15+B30+0.8*SQRT(B1)+9,15+B30+0.75*SQRT(B1)+9)</f>
        <v>61.921567416492216</v>
      </c>
      <c r="D30" s="5">
        <f t="shared" si="0"/>
        <v>0.50755383128272313</v>
      </c>
      <c r="E30" s="5">
        <f t="shared" si="1"/>
        <v>0.51601306180410178</v>
      </c>
      <c r="F30" s="6">
        <f t="shared" si="2"/>
        <v>0.76166248657622448</v>
      </c>
      <c r="G30" s="2">
        <f t="shared" si="3"/>
        <v>76.921567416492223</v>
      </c>
      <c r="H30" s="7">
        <f t="shared" si="4"/>
        <v>0.63050465095485431</v>
      </c>
      <c r="I30" s="7">
        <f t="shared" si="5"/>
        <v>0.64101306180410189</v>
      </c>
      <c r="J30" s="8">
        <f t="shared" si="6"/>
        <v>0.86735599596865853</v>
      </c>
      <c r="K30" s="3">
        <f t="shared" si="7"/>
        <v>72.921567416492223</v>
      </c>
      <c r="L30" s="9">
        <f t="shared" si="8"/>
        <v>0.59771776570895263</v>
      </c>
      <c r="M30" s="9">
        <f t="shared" si="9"/>
        <v>0.60767972847076857</v>
      </c>
      <c r="N30" s="10">
        <f t="shared" si="10"/>
        <v>0.84217652461155046</v>
      </c>
      <c r="O30" s="4">
        <f t="shared" si="11"/>
        <v>87.921567416492223</v>
      </c>
      <c r="P30" s="11">
        <f t="shared" si="12"/>
        <v>0.7206685853810838</v>
      </c>
      <c r="Q30" s="11">
        <f t="shared" si="13"/>
        <v>0.73267972847076857</v>
      </c>
      <c r="R30" s="12">
        <f t="shared" si="14"/>
        <v>0.92532905039742697</v>
      </c>
    </row>
    <row r="31" spans="1:18">
      <c r="A31">
        <v>29</v>
      </c>
      <c r="B31">
        <f t="shared" si="15"/>
        <v>29</v>
      </c>
      <c r="C31" s="1">
        <f>IF(A31&gt;50,15+B31+0.8*SQRT(B1)+9,15+B31+0.75*SQRT(B1)+9)</f>
        <v>62.921567416492216</v>
      </c>
      <c r="D31" s="5">
        <f t="shared" si="0"/>
        <v>0.51575055259419844</v>
      </c>
      <c r="E31" s="5">
        <f t="shared" si="1"/>
        <v>0.52434639513743508</v>
      </c>
      <c r="F31" s="6">
        <f t="shared" si="2"/>
        <v>0.76966500468872545</v>
      </c>
      <c r="G31" s="2">
        <f t="shared" si="3"/>
        <v>77.921567416492223</v>
      </c>
      <c r="H31" s="7">
        <f t="shared" si="4"/>
        <v>0.63870137226632973</v>
      </c>
      <c r="I31" s="7">
        <f t="shared" si="5"/>
        <v>0.6493463951374352</v>
      </c>
      <c r="J31" s="8">
        <f t="shared" si="6"/>
        <v>0.87330933375329067</v>
      </c>
      <c r="K31" s="3">
        <f t="shared" si="7"/>
        <v>73.921567416492223</v>
      </c>
      <c r="L31" s="9">
        <f t="shared" si="8"/>
        <v>0.60591448702042805</v>
      </c>
      <c r="M31" s="9">
        <f t="shared" si="9"/>
        <v>0.61601306180410187</v>
      </c>
      <c r="N31" s="10">
        <f t="shared" si="10"/>
        <v>0.84867631048361436</v>
      </c>
      <c r="O31" s="4">
        <f t="shared" si="11"/>
        <v>88.921567416492223</v>
      </c>
      <c r="P31" s="11">
        <f t="shared" si="12"/>
        <v>0.72886530669255922</v>
      </c>
      <c r="Q31" s="11">
        <f t="shared" si="13"/>
        <v>0.74101306180410187</v>
      </c>
      <c r="R31" s="12">
        <f t="shared" si="14"/>
        <v>0.92977965594162204</v>
      </c>
    </row>
    <row r="32" spans="1:18">
      <c r="A32">
        <v>30</v>
      </c>
      <c r="B32">
        <f t="shared" si="15"/>
        <v>30</v>
      </c>
      <c r="C32" s="1">
        <f>IF(A32&gt;50,15+B32+0.8*SQRT(B1)+9,15+B32+0.75*SQRT(B1)+9)</f>
        <v>63.921567416492216</v>
      </c>
      <c r="D32" s="5">
        <f t="shared" si="0"/>
        <v>0.52394727390567386</v>
      </c>
      <c r="E32" s="5">
        <f t="shared" si="1"/>
        <v>0.5326797284707685</v>
      </c>
      <c r="F32" s="6">
        <f t="shared" si="2"/>
        <v>0.77753091077936864</v>
      </c>
      <c r="G32" s="2">
        <f t="shared" si="3"/>
        <v>78.921567416492223</v>
      </c>
      <c r="H32" s="7">
        <f t="shared" si="4"/>
        <v>0.64689809357780514</v>
      </c>
      <c r="I32" s="7">
        <f t="shared" si="5"/>
        <v>0.6576797284707685</v>
      </c>
      <c r="J32" s="8">
        <f t="shared" si="6"/>
        <v>0.87912605951606493</v>
      </c>
      <c r="K32" s="3">
        <f t="shared" si="7"/>
        <v>74.921567416492223</v>
      </c>
      <c r="L32" s="9">
        <f t="shared" si="8"/>
        <v>0.61411120833190347</v>
      </c>
      <c r="M32" s="9">
        <f t="shared" si="9"/>
        <v>0.62434639513743517</v>
      </c>
      <c r="N32" s="10">
        <f t="shared" si="10"/>
        <v>0.85503948433382027</v>
      </c>
      <c r="O32" s="4">
        <f t="shared" si="11"/>
        <v>89.921567416492223</v>
      </c>
      <c r="P32" s="11">
        <f t="shared" si="12"/>
        <v>0.73706202800403464</v>
      </c>
      <c r="Q32" s="11">
        <f t="shared" si="13"/>
        <v>0.74934639513743517</v>
      </c>
      <c r="R32" s="12">
        <f t="shared" si="14"/>
        <v>0.93409364946395912</v>
      </c>
    </row>
    <row r="33" spans="1:18">
      <c r="A33">
        <v>31</v>
      </c>
      <c r="B33">
        <f t="shared" si="15"/>
        <v>31</v>
      </c>
      <c r="C33" s="1">
        <f>IF(A33&gt;50,15+B33+0.8*SQRT(B1)+9,15+B33+0.75*SQRT(B1)+9)</f>
        <v>64.921567416492223</v>
      </c>
      <c r="D33" s="5">
        <f t="shared" si="0"/>
        <v>0.53214399521714939</v>
      </c>
      <c r="E33" s="5">
        <f t="shared" si="1"/>
        <v>0.54101306180410191</v>
      </c>
      <c r="F33" s="6">
        <f t="shared" si="2"/>
        <v>0.78526020484815395</v>
      </c>
      <c r="G33" s="2">
        <f t="shared" si="3"/>
        <v>79.921567416492223</v>
      </c>
      <c r="H33" s="7">
        <f t="shared" si="4"/>
        <v>0.65509481488928056</v>
      </c>
      <c r="I33" s="7">
        <f t="shared" si="5"/>
        <v>0.66601306180410191</v>
      </c>
      <c r="J33" s="8">
        <f t="shared" si="6"/>
        <v>0.88480617325698141</v>
      </c>
      <c r="K33" s="3">
        <f t="shared" si="7"/>
        <v>75.921567416492223</v>
      </c>
      <c r="L33" s="9">
        <f t="shared" si="8"/>
        <v>0.62230792964337889</v>
      </c>
      <c r="M33" s="9">
        <f t="shared" si="9"/>
        <v>0.63267972847076848</v>
      </c>
      <c r="N33" s="10">
        <f t="shared" si="10"/>
        <v>0.86126604616216829</v>
      </c>
      <c r="O33" s="4">
        <f t="shared" si="11"/>
        <v>90.921567416492223</v>
      </c>
      <c r="P33" s="11">
        <f t="shared" si="12"/>
        <v>0.74525874931551006</v>
      </c>
      <c r="Q33" s="11">
        <f t="shared" si="13"/>
        <v>0.75767972847076848</v>
      </c>
      <c r="R33" s="12">
        <f t="shared" si="14"/>
        <v>0.93827103096443842</v>
      </c>
    </row>
    <row r="34" spans="1:18">
      <c r="A34">
        <v>32</v>
      </c>
      <c r="B34">
        <f t="shared" si="15"/>
        <v>32</v>
      </c>
      <c r="C34" s="1">
        <f>IF(A34&gt;50,15+B34+0.8*SQRT(B1)+9,15+B34+0.75*SQRT(B1)+9)</f>
        <v>65.921567416492223</v>
      </c>
      <c r="D34" s="5">
        <f t="shared" si="0"/>
        <v>0.54034071652862481</v>
      </c>
      <c r="E34" s="5">
        <f t="shared" si="1"/>
        <v>0.54934639513743522</v>
      </c>
      <c r="F34" s="6">
        <f t="shared" si="2"/>
        <v>0.79285288689508127</v>
      </c>
      <c r="G34" s="2">
        <f t="shared" si="3"/>
        <v>80.921567416492223</v>
      </c>
      <c r="H34" s="7">
        <f t="shared" si="4"/>
        <v>0.66329153620075598</v>
      </c>
      <c r="I34" s="7">
        <f t="shared" si="5"/>
        <v>0.67434639513743522</v>
      </c>
      <c r="J34" s="8">
        <f t="shared" si="6"/>
        <v>0.89034967497603978</v>
      </c>
      <c r="K34" s="3">
        <f t="shared" si="7"/>
        <v>76.921567416492223</v>
      </c>
      <c r="L34" s="9">
        <f t="shared" si="8"/>
        <v>0.63050465095485431</v>
      </c>
      <c r="M34" s="9">
        <f t="shared" si="9"/>
        <v>0.64101306180410189</v>
      </c>
      <c r="N34" s="10">
        <f t="shared" si="10"/>
        <v>0.86735599596865853</v>
      </c>
      <c r="O34" s="4">
        <f t="shared" si="11"/>
        <v>91.921567416492223</v>
      </c>
      <c r="P34" s="11">
        <f t="shared" si="12"/>
        <v>0.75345547062698548</v>
      </c>
      <c r="Q34" s="11">
        <f t="shared" si="13"/>
        <v>0.76601306180410189</v>
      </c>
      <c r="R34" s="12">
        <f t="shared" si="14"/>
        <v>0.94231180044305973</v>
      </c>
    </row>
    <row r="35" spans="1:18">
      <c r="A35">
        <v>33</v>
      </c>
      <c r="B35">
        <f t="shared" si="15"/>
        <v>33</v>
      </c>
      <c r="C35" s="1">
        <f>IF(A35&gt;50,15+B35+0.8*SQRT(B1)+9,15+B35+0.75*SQRT(B1)+9)</f>
        <v>66.921567416492223</v>
      </c>
      <c r="D35" s="5">
        <f t="shared" si="0"/>
        <v>0.54853743784010023</v>
      </c>
      <c r="E35" s="5">
        <f t="shared" si="1"/>
        <v>0.55767972847076852</v>
      </c>
      <c r="F35" s="6">
        <f t="shared" si="2"/>
        <v>0.80030895692015058</v>
      </c>
      <c r="G35" s="2">
        <f t="shared" si="3"/>
        <v>81.921567416492223</v>
      </c>
      <c r="H35" s="7">
        <f t="shared" si="4"/>
        <v>0.67148825751223129</v>
      </c>
      <c r="I35" s="7">
        <f t="shared" si="5"/>
        <v>0.68267972847076852</v>
      </c>
      <c r="J35" s="8">
        <f t="shared" si="6"/>
        <v>0.89575656467324027</v>
      </c>
      <c r="K35" s="3">
        <f t="shared" si="7"/>
        <v>77.921567416492223</v>
      </c>
      <c r="L35" s="9">
        <f t="shared" si="8"/>
        <v>0.63870137226632973</v>
      </c>
      <c r="M35" s="9">
        <f t="shared" si="9"/>
        <v>0.6493463951374352</v>
      </c>
      <c r="N35" s="10">
        <f t="shared" si="10"/>
        <v>0.87330933375329067</v>
      </c>
      <c r="O35" s="4">
        <f t="shared" si="11"/>
        <v>92.921567416492223</v>
      </c>
      <c r="P35" s="11">
        <f t="shared" si="12"/>
        <v>0.7616521919384609</v>
      </c>
      <c r="Q35" s="11">
        <f t="shared" si="13"/>
        <v>0.7743463951374352</v>
      </c>
      <c r="R35" s="12">
        <f t="shared" si="14"/>
        <v>0.94621595789982305</v>
      </c>
    </row>
    <row r="36" spans="1:18">
      <c r="A36">
        <v>34</v>
      </c>
      <c r="B36">
        <f t="shared" si="15"/>
        <v>34</v>
      </c>
      <c r="C36" s="1">
        <f>IF(A36&gt;50,15+B36+0.8*SQRT(B1)+9,15+B36+0.75*SQRT(B1)+9)</f>
        <v>67.921567416492223</v>
      </c>
      <c r="D36" s="5">
        <f t="shared" si="0"/>
        <v>0.55673415915157565</v>
      </c>
      <c r="E36" s="5">
        <f t="shared" si="1"/>
        <v>0.56601306180410182</v>
      </c>
      <c r="F36" s="6">
        <f t="shared" si="2"/>
        <v>0.80762841492336201</v>
      </c>
      <c r="G36" s="2">
        <f t="shared" si="3"/>
        <v>82.921567416492223</v>
      </c>
      <c r="H36" s="7">
        <f t="shared" si="4"/>
        <v>0.67968497882370671</v>
      </c>
      <c r="I36" s="7">
        <f t="shared" si="5"/>
        <v>0.69101306180410182</v>
      </c>
      <c r="J36" s="8">
        <f t="shared" si="6"/>
        <v>0.90102684234858288</v>
      </c>
      <c r="K36" s="3">
        <f t="shared" si="7"/>
        <v>78.921567416492223</v>
      </c>
      <c r="L36" s="9">
        <f t="shared" si="8"/>
        <v>0.64689809357780514</v>
      </c>
      <c r="M36" s="9">
        <f t="shared" si="9"/>
        <v>0.6576797284707685</v>
      </c>
      <c r="N36" s="10">
        <f t="shared" si="10"/>
        <v>0.87912605951606493</v>
      </c>
      <c r="O36" s="4">
        <f t="shared" si="11"/>
        <v>93.921567416492223</v>
      </c>
      <c r="P36" s="11">
        <f t="shared" si="12"/>
        <v>0.76984891324993621</v>
      </c>
      <c r="Q36" s="11">
        <f t="shared" si="13"/>
        <v>0.7826797284707685</v>
      </c>
      <c r="R36" s="12">
        <f t="shared" si="14"/>
        <v>0.94998350333472836</v>
      </c>
    </row>
    <row r="37" spans="1:18">
      <c r="A37">
        <v>35</v>
      </c>
      <c r="B37">
        <f t="shared" si="15"/>
        <v>35</v>
      </c>
      <c r="C37" s="1">
        <f>IF(A37&gt;50,15+B37+0.8*SQRT(B1)+9,15+B37+0.75*SQRT(B1)+9)</f>
        <v>68.921567416492223</v>
      </c>
      <c r="D37" s="5">
        <f t="shared" si="0"/>
        <v>0.56493088046305107</v>
      </c>
      <c r="E37" s="5">
        <f t="shared" si="1"/>
        <v>0.57434639513743524</v>
      </c>
      <c r="F37" s="6">
        <f t="shared" si="2"/>
        <v>0.81481126090471556</v>
      </c>
      <c r="G37" s="2">
        <f t="shared" si="3"/>
        <v>83.921567416492223</v>
      </c>
      <c r="H37" s="7">
        <f t="shared" si="4"/>
        <v>0.68788170013518213</v>
      </c>
      <c r="I37" s="7">
        <f t="shared" si="5"/>
        <v>0.69934639513743524</v>
      </c>
      <c r="J37" s="8">
        <f t="shared" si="6"/>
        <v>0.9061605080020676</v>
      </c>
      <c r="K37" s="3">
        <f t="shared" si="7"/>
        <v>79.921567416492223</v>
      </c>
      <c r="L37" s="9">
        <f t="shared" si="8"/>
        <v>0.65509481488928056</v>
      </c>
      <c r="M37" s="9">
        <f t="shared" si="9"/>
        <v>0.66601306180410191</v>
      </c>
      <c r="N37" s="10">
        <f t="shared" si="10"/>
        <v>0.88480617325698141</v>
      </c>
      <c r="O37" s="4">
        <f t="shared" si="11"/>
        <v>94.921567416492223</v>
      </c>
      <c r="P37" s="11">
        <f t="shared" si="12"/>
        <v>0.77804563456141163</v>
      </c>
      <c r="Q37" s="11">
        <f t="shared" si="13"/>
        <v>0.79101306180410191</v>
      </c>
      <c r="R37" s="12">
        <f t="shared" si="14"/>
        <v>0.95361443674777591</v>
      </c>
    </row>
    <row r="38" spans="1:18">
      <c r="A38">
        <v>36</v>
      </c>
      <c r="B38">
        <f t="shared" si="15"/>
        <v>36</v>
      </c>
      <c r="C38" s="1">
        <f>IF(A38&gt;50,15+B38+0.8*SQRT(B1)+9,15+B38+0.75*SQRT(B1)+9)</f>
        <v>69.921567416492223</v>
      </c>
      <c r="D38" s="5">
        <f t="shared" si="0"/>
        <v>0.57312760177452637</v>
      </c>
      <c r="E38" s="5">
        <f t="shared" si="1"/>
        <v>0.58267972847076854</v>
      </c>
      <c r="F38" s="6">
        <f t="shared" si="2"/>
        <v>0.82185749486421111</v>
      </c>
      <c r="G38" s="2">
        <f t="shared" si="3"/>
        <v>84.921567416492223</v>
      </c>
      <c r="H38" s="7">
        <f t="shared" si="4"/>
        <v>0.69607842144665755</v>
      </c>
      <c r="I38" s="7">
        <f t="shared" si="5"/>
        <v>0.70767972847076854</v>
      </c>
      <c r="J38" s="8">
        <f t="shared" si="6"/>
        <v>0.91115756163369432</v>
      </c>
      <c r="K38" s="3">
        <f t="shared" si="7"/>
        <v>80.921567416492223</v>
      </c>
      <c r="L38" s="9">
        <f t="shared" si="8"/>
        <v>0.66329153620075598</v>
      </c>
      <c r="M38" s="9">
        <f t="shared" si="9"/>
        <v>0.67434639513743522</v>
      </c>
      <c r="N38" s="10">
        <f t="shared" si="10"/>
        <v>0.89034967497603978</v>
      </c>
      <c r="O38" s="4">
        <f t="shared" si="11"/>
        <v>95.921567416492223</v>
      </c>
      <c r="P38" s="11">
        <f t="shared" si="12"/>
        <v>0.78624235587288704</v>
      </c>
      <c r="Q38" s="11">
        <f t="shared" si="13"/>
        <v>0.79934639513743522</v>
      </c>
      <c r="R38" s="12">
        <f t="shared" si="14"/>
        <v>0.95710875813896557</v>
      </c>
    </row>
    <row r="39" spans="1:18">
      <c r="A39">
        <v>37</v>
      </c>
      <c r="B39">
        <f t="shared" si="15"/>
        <v>37</v>
      </c>
      <c r="C39" s="1">
        <f>IF(A39&gt;50,15+B39+0.8*SQRT(B1)+9,15+B39+0.75*SQRT(B1)+9)</f>
        <v>70.921567416492223</v>
      </c>
      <c r="D39" s="5">
        <f t="shared" si="0"/>
        <v>0.58132432308600179</v>
      </c>
      <c r="E39" s="5">
        <f t="shared" si="1"/>
        <v>0.59101306180410185</v>
      </c>
      <c r="F39" s="6">
        <f t="shared" si="2"/>
        <v>0.82876711680184878</v>
      </c>
      <c r="G39" s="2">
        <f t="shared" si="3"/>
        <v>85.921567416492223</v>
      </c>
      <c r="H39" s="7">
        <f t="shared" si="4"/>
        <v>0.70427514275813297</v>
      </c>
      <c r="I39" s="7">
        <f t="shared" si="5"/>
        <v>0.71601306180410185</v>
      </c>
      <c r="J39" s="8">
        <f t="shared" si="6"/>
        <v>0.91601800324346305</v>
      </c>
      <c r="K39" s="3">
        <f t="shared" si="7"/>
        <v>81.921567416492223</v>
      </c>
      <c r="L39" s="9">
        <f t="shared" si="8"/>
        <v>0.67148825751223129</v>
      </c>
      <c r="M39" s="9">
        <f t="shared" si="9"/>
        <v>0.68267972847076852</v>
      </c>
      <c r="N39" s="10">
        <f t="shared" si="10"/>
        <v>0.89575656467324027</v>
      </c>
      <c r="O39" s="4">
        <f t="shared" si="11"/>
        <v>96.921567416492223</v>
      </c>
      <c r="P39" s="11">
        <f t="shared" si="12"/>
        <v>0.79443907718436246</v>
      </c>
      <c r="Q39" s="11">
        <f t="shared" si="13"/>
        <v>0.80767972847076852</v>
      </c>
      <c r="R39" s="12">
        <f t="shared" si="14"/>
        <v>0.96046646750829723</v>
      </c>
    </row>
    <row r="40" spans="1:18">
      <c r="A40">
        <v>38</v>
      </c>
      <c r="B40">
        <f t="shared" si="15"/>
        <v>38</v>
      </c>
      <c r="C40" s="1">
        <f>IF(A40&gt;50,15+B40+0.8*SQRT(B1)+9,15+B40+0.75*SQRT(B1)+9)</f>
        <v>71.921567416492223</v>
      </c>
      <c r="D40" s="5">
        <f t="shared" si="0"/>
        <v>0.58952104439747721</v>
      </c>
      <c r="E40" s="5">
        <f t="shared" si="1"/>
        <v>0.59934639513743515</v>
      </c>
      <c r="F40" s="6">
        <f t="shared" si="2"/>
        <v>0.83554012671762856</v>
      </c>
      <c r="G40" s="2">
        <f t="shared" si="3"/>
        <v>86.921567416492223</v>
      </c>
      <c r="H40" s="7">
        <f t="shared" si="4"/>
        <v>0.71247186406960838</v>
      </c>
      <c r="I40" s="7">
        <f t="shared" si="5"/>
        <v>0.72434639513743515</v>
      </c>
      <c r="J40" s="8">
        <f t="shared" si="6"/>
        <v>0.92074183283137401</v>
      </c>
      <c r="K40" s="3">
        <f t="shared" si="7"/>
        <v>82.921567416492223</v>
      </c>
      <c r="L40" s="9">
        <f t="shared" si="8"/>
        <v>0.67968497882370671</v>
      </c>
      <c r="M40" s="9">
        <f t="shared" si="9"/>
        <v>0.69101306180410182</v>
      </c>
      <c r="N40" s="10">
        <f t="shared" si="10"/>
        <v>0.90102684234858288</v>
      </c>
      <c r="O40" s="4">
        <f t="shared" si="11"/>
        <v>97.921567416492223</v>
      </c>
      <c r="P40" s="11">
        <f t="shared" si="12"/>
        <v>0.80263579849583788</v>
      </c>
      <c r="Q40" s="11">
        <f t="shared" si="13"/>
        <v>0.81601306180410182</v>
      </c>
      <c r="R40" s="12">
        <f t="shared" si="14"/>
        <v>0.9636875648557709</v>
      </c>
    </row>
    <row r="41" spans="1:18">
      <c r="A41">
        <v>39</v>
      </c>
      <c r="B41">
        <f t="shared" si="15"/>
        <v>39</v>
      </c>
      <c r="C41" s="1">
        <f>IF(A41&gt;50,15+B41+0.8*SQRT(B1)+9,15+B41+0.75*SQRT(B1)+9)</f>
        <v>72.921567416492223</v>
      </c>
      <c r="D41" s="5">
        <f t="shared" si="0"/>
        <v>0.59771776570895263</v>
      </c>
      <c r="E41" s="5">
        <f t="shared" si="1"/>
        <v>0.60767972847076857</v>
      </c>
      <c r="F41" s="6">
        <f t="shared" si="2"/>
        <v>0.84217652461155046</v>
      </c>
      <c r="G41" s="2">
        <f t="shared" si="3"/>
        <v>87.921567416492223</v>
      </c>
      <c r="H41" s="7">
        <f t="shared" si="4"/>
        <v>0.7206685853810838</v>
      </c>
      <c r="I41" s="7">
        <f t="shared" si="5"/>
        <v>0.73267972847076857</v>
      </c>
      <c r="J41" s="8">
        <f t="shared" si="6"/>
        <v>0.92532905039742697</v>
      </c>
      <c r="K41" s="3">
        <f t="shared" si="7"/>
        <v>83.921567416492223</v>
      </c>
      <c r="L41" s="9">
        <f t="shared" si="8"/>
        <v>0.68788170013518213</v>
      </c>
      <c r="M41" s="9">
        <f t="shared" si="9"/>
        <v>0.69934639513743524</v>
      </c>
      <c r="N41" s="10">
        <f t="shared" si="10"/>
        <v>0.9061605080020676</v>
      </c>
      <c r="O41" s="4">
        <f t="shared" si="11"/>
        <v>98.921567416492223</v>
      </c>
      <c r="P41" s="11">
        <f t="shared" si="12"/>
        <v>0.8108325198073133</v>
      </c>
      <c r="Q41" s="11">
        <f t="shared" si="13"/>
        <v>0.82434639513743524</v>
      </c>
      <c r="R41" s="12">
        <f t="shared" si="14"/>
        <v>0.96677205018138679</v>
      </c>
    </row>
    <row r="42" spans="1:18">
      <c r="A42">
        <v>40</v>
      </c>
      <c r="B42">
        <f t="shared" si="15"/>
        <v>40</v>
      </c>
      <c r="C42" s="1">
        <f>IF(A42&gt;50,15+B42+0.8*SQRT(B1)+9,15+B42+0.75*SQRT(B1)+9)</f>
        <v>73.921567416492209</v>
      </c>
      <c r="D42" s="5">
        <f t="shared" si="0"/>
        <v>0.60591448702042794</v>
      </c>
      <c r="E42" s="5">
        <f t="shared" si="1"/>
        <v>0.61601306180410176</v>
      </c>
      <c r="F42" s="6">
        <f t="shared" si="2"/>
        <v>0.84867631048361425</v>
      </c>
      <c r="G42" s="2">
        <f t="shared" si="3"/>
        <v>88.921567416492209</v>
      </c>
      <c r="H42" s="7">
        <f t="shared" si="4"/>
        <v>0.72886530669255911</v>
      </c>
      <c r="I42" s="7">
        <f t="shared" si="5"/>
        <v>0.74101306180410176</v>
      </c>
      <c r="J42" s="8">
        <f t="shared" si="6"/>
        <v>0.92977965594162204</v>
      </c>
      <c r="K42" s="3">
        <f t="shared" si="7"/>
        <v>84.921567416492209</v>
      </c>
      <c r="L42" s="9">
        <f t="shared" si="8"/>
        <v>0.69607842144665744</v>
      </c>
      <c r="M42" s="9">
        <f t="shared" si="9"/>
        <v>0.70767972847076843</v>
      </c>
      <c r="N42" s="10">
        <f t="shared" si="10"/>
        <v>0.91115756163369421</v>
      </c>
      <c r="O42" s="4">
        <f t="shared" si="11"/>
        <v>99.921567416492209</v>
      </c>
      <c r="P42" s="11">
        <f t="shared" si="12"/>
        <v>0.81902924111878861</v>
      </c>
      <c r="Q42" s="11">
        <f t="shared" si="13"/>
        <v>0.83267972847076843</v>
      </c>
      <c r="R42" s="12">
        <f t="shared" si="14"/>
        <v>0.96971992348514457</v>
      </c>
    </row>
    <row r="43" spans="1:18">
      <c r="A43">
        <v>41</v>
      </c>
      <c r="B43">
        <f t="shared" si="15"/>
        <v>41</v>
      </c>
      <c r="C43" s="1">
        <f>IF(A43&gt;50,15+B43+0.8*SQRT(B1)+9,15+B43+0.75*SQRT(B1)+9)</f>
        <v>74.921567416492209</v>
      </c>
      <c r="D43" s="5">
        <f t="shared" si="0"/>
        <v>0.61411120833190336</v>
      </c>
      <c r="E43" s="5">
        <f t="shared" si="1"/>
        <v>0.62434639513743506</v>
      </c>
      <c r="F43" s="6">
        <f t="shared" si="2"/>
        <v>0.85503948433382015</v>
      </c>
      <c r="G43" s="2">
        <f t="shared" si="3"/>
        <v>89.921567416492209</v>
      </c>
      <c r="H43" s="7">
        <f t="shared" si="4"/>
        <v>0.73706202800403453</v>
      </c>
      <c r="I43" s="7">
        <f t="shared" si="5"/>
        <v>0.74934639513743506</v>
      </c>
      <c r="J43" s="8">
        <f t="shared" si="6"/>
        <v>0.93409364946395912</v>
      </c>
      <c r="K43" s="3">
        <f t="shared" si="7"/>
        <v>85.921567416492209</v>
      </c>
      <c r="L43" s="9">
        <f t="shared" si="8"/>
        <v>0.70427514275813285</v>
      </c>
      <c r="M43" s="9">
        <f t="shared" si="9"/>
        <v>0.71601306180410174</v>
      </c>
      <c r="N43" s="10">
        <f t="shared" si="10"/>
        <v>0.91601800324346305</v>
      </c>
      <c r="O43" s="4">
        <f t="shared" si="11"/>
        <v>100.92156741649221</v>
      </c>
      <c r="P43" s="11">
        <f t="shared" si="12"/>
        <v>0.82722596243026403</v>
      </c>
      <c r="Q43" s="11">
        <f t="shared" si="13"/>
        <v>0.84101306180410174</v>
      </c>
      <c r="R43" s="12">
        <f t="shared" si="14"/>
        <v>0.97253118476704459</v>
      </c>
    </row>
    <row r="44" spans="1:18">
      <c r="A44">
        <v>42</v>
      </c>
      <c r="B44">
        <f t="shared" si="15"/>
        <v>42</v>
      </c>
      <c r="C44" s="1">
        <f>IF(A44&gt;50,15+B44+0.8*SQRT(B1)+9,15+B44+0.75*SQRT(B1)+9)</f>
        <v>75.921567416492209</v>
      </c>
      <c r="D44" s="5">
        <f t="shared" si="0"/>
        <v>0.62230792964337878</v>
      </c>
      <c r="E44" s="5">
        <f t="shared" si="1"/>
        <v>0.63267972847076837</v>
      </c>
      <c r="F44" s="6">
        <f t="shared" si="2"/>
        <v>0.86126604616216818</v>
      </c>
      <c r="G44" s="2">
        <f t="shared" si="3"/>
        <v>90.921567416492209</v>
      </c>
      <c r="H44" s="7">
        <f t="shared" si="4"/>
        <v>0.74525874931550995</v>
      </c>
      <c r="I44" s="7">
        <f t="shared" si="5"/>
        <v>0.75767972847076837</v>
      </c>
      <c r="J44" s="8">
        <f t="shared" si="6"/>
        <v>0.93827103096443831</v>
      </c>
      <c r="K44" s="3">
        <f t="shared" si="7"/>
        <v>86.921567416492209</v>
      </c>
      <c r="L44" s="9">
        <f t="shared" si="8"/>
        <v>0.71247186406960827</v>
      </c>
      <c r="M44" s="9">
        <f t="shared" si="9"/>
        <v>0.72434639513743504</v>
      </c>
      <c r="N44" s="10">
        <f t="shared" si="10"/>
        <v>0.9207418328313739</v>
      </c>
      <c r="O44" s="4">
        <f t="shared" si="11"/>
        <v>101.92156741649221</v>
      </c>
      <c r="P44" s="11">
        <f t="shared" si="12"/>
        <v>0.83542268374173945</v>
      </c>
      <c r="Q44" s="11">
        <f t="shared" si="13"/>
        <v>0.84934639513743504</v>
      </c>
      <c r="R44" s="12">
        <f t="shared" si="14"/>
        <v>0.9752058340270866</v>
      </c>
    </row>
    <row r="45" spans="1:18">
      <c r="A45">
        <v>43</v>
      </c>
      <c r="B45">
        <f t="shared" si="15"/>
        <v>43</v>
      </c>
      <c r="C45" s="1">
        <f>IF(A45&gt;50,15+B45+0.8*SQRT(B1)+9,15+B45+0.75*SQRT(B1)+9)</f>
        <v>76.921567416492209</v>
      </c>
      <c r="D45" s="5">
        <f t="shared" si="0"/>
        <v>0.6305046509548542</v>
      </c>
      <c r="E45" s="5">
        <f t="shared" si="1"/>
        <v>0.64101306180410178</v>
      </c>
      <c r="F45" s="6">
        <f t="shared" si="2"/>
        <v>0.86735599596865842</v>
      </c>
      <c r="G45" s="2">
        <f t="shared" si="3"/>
        <v>91.921567416492209</v>
      </c>
      <c r="H45" s="7">
        <f t="shared" si="4"/>
        <v>0.75345547062698537</v>
      </c>
      <c r="I45" s="7">
        <f t="shared" si="5"/>
        <v>0.76601306180410178</v>
      </c>
      <c r="J45" s="8">
        <f t="shared" si="6"/>
        <v>0.94231180044305962</v>
      </c>
      <c r="K45" s="3">
        <f t="shared" si="7"/>
        <v>87.921567416492209</v>
      </c>
      <c r="L45" s="9">
        <f t="shared" si="8"/>
        <v>0.72066858538108369</v>
      </c>
      <c r="M45" s="9">
        <f t="shared" si="9"/>
        <v>0.73267972847076845</v>
      </c>
      <c r="N45" s="10">
        <f t="shared" si="10"/>
        <v>0.92532905039742697</v>
      </c>
      <c r="O45" s="4">
        <f t="shared" si="11"/>
        <v>102.92156741649221</v>
      </c>
      <c r="P45" s="11">
        <f t="shared" si="12"/>
        <v>0.84361940505321487</v>
      </c>
      <c r="Q45" s="11">
        <f t="shared" si="13"/>
        <v>0.85767972847076845</v>
      </c>
      <c r="R45" s="12">
        <f t="shared" si="14"/>
        <v>0.97774387126527074</v>
      </c>
    </row>
    <row r="46" spans="1:18">
      <c r="A46">
        <v>44</v>
      </c>
      <c r="B46">
        <f t="shared" si="15"/>
        <v>44</v>
      </c>
      <c r="C46" s="1">
        <f>IF(A46&gt;50,15+B46+0.8*SQRT(B1)+9,15+B46+0.75*SQRT(B1)+9)</f>
        <v>77.921567416492209</v>
      </c>
      <c r="D46" s="5">
        <f t="shared" si="0"/>
        <v>0.63870137226632961</v>
      </c>
      <c r="E46" s="5">
        <f t="shared" si="1"/>
        <v>0.64934639513743508</v>
      </c>
      <c r="F46" s="6">
        <f t="shared" si="2"/>
        <v>0.87330933375329067</v>
      </c>
      <c r="G46" s="2">
        <f t="shared" si="3"/>
        <v>92.921567416492209</v>
      </c>
      <c r="H46" s="7">
        <f t="shared" si="4"/>
        <v>0.76165219193846068</v>
      </c>
      <c r="I46" s="7">
        <f t="shared" si="5"/>
        <v>0.77434639513743508</v>
      </c>
      <c r="J46" s="8">
        <f t="shared" si="6"/>
        <v>0.94621595789982293</v>
      </c>
      <c r="K46" s="3">
        <f t="shared" si="7"/>
        <v>88.921567416492209</v>
      </c>
      <c r="L46" s="9">
        <f t="shared" si="8"/>
        <v>0.72886530669255911</v>
      </c>
      <c r="M46" s="9">
        <f t="shared" si="9"/>
        <v>0.74101306180410176</v>
      </c>
      <c r="N46" s="10">
        <f t="shared" si="10"/>
        <v>0.92977965594162204</v>
      </c>
      <c r="O46" s="4">
        <f t="shared" si="11"/>
        <v>103.92156741649221</v>
      </c>
      <c r="P46" s="11">
        <f t="shared" si="12"/>
        <v>0.85181612636469028</v>
      </c>
      <c r="Q46" s="11">
        <f t="shared" si="13"/>
        <v>0.86601306180410176</v>
      </c>
      <c r="R46" s="12">
        <f t="shared" si="14"/>
        <v>0.98014529648159698</v>
      </c>
    </row>
    <row r="47" spans="1:18">
      <c r="A47">
        <v>45</v>
      </c>
      <c r="B47">
        <f t="shared" si="15"/>
        <v>45</v>
      </c>
      <c r="C47" s="1">
        <f>IF(A47&gt;50,15+B47+0.8*SQRT(B1)+9,15+B47+0.75*SQRT(B1)+9)</f>
        <v>78.921567416492209</v>
      </c>
      <c r="D47" s="5">
        <f t="shared" si="0"/>
        <v>0.64689809357780503</v>
      </c>
      <c r="E47" s="5">
        <f t="shared" si="1"/>
        <v>0.65767972847076839</v>
      </c>
      <c r="F47" s="6">
        <f t="shared" si="2"/>
        <v>0.87912605951606493</v>
      </c>
      <c r="G47" s="2">
        <f t="shared" si="3"/>
        <v>93.921567416492209</v>
      </c>
      <c r="H47" s="7">
        <f t="shared" si="4"/>
        <v>0.7698489132499361</v>
      </c>
      <c r="I47" s="7">
        <f t="shared" si="5"/>
        <v>0.78267972847076839</v>
      </c>
      <c r="J47" s="8">
        <f t="shared" si="6"/>
        <v>0.94998350333472836</v>
      </c>
      <c r="K47" s="3">
        <f t="shared" si="7"/>
        <v>89.921567416492209</v>
      </c>
      <c r="L47" s="9">
        <f t="shared" si="8"/>
        <v>0.73706202800403453</v>
      </c>
      <c r="M47" s="9">
        <f t="shared" si="9"/>
        <v>0.74934639513743506</v>
      </c>
      <c r="N47" s="10">
        <f t="shared" si="10"/>
        <v>0.93409364946395912</v>
      </c>
      <c r="O47" s="4">
        <f t="shared" si="11"/>
        <v>104.92156741649221</v>
      </c>
      <c r="P47" s="11">
        <f t="shared" si="12"/>
        <v>0.8600128476761657</v>
      </c>
      <c r="Q47" s="11">
        <f t="shared" si="13"/>
        <v>0.87434639513743506</v>
      </c>
      <c r="R47" s="12">
        <f t="shared" si="14"/>
        <v>0.98241010967606524</v>
      </c>
    </row>
    <row r="48" spans="1:18">
      <c r="A48">
        <v>46</v>
      </c>
      <c r="B48">
        <f t="shared" si="15"/>
        <v>46</v>
      </c>
      <c r="C48" s="1">
        <f>IF(A48&gt;50,15+B48+0.8*SQRT(B1)+9,15+B48+0.75*SQRT(B1)+9)</f>
        <v>79.921567416492209</v>
      </c>
      <c r="D48" s="5">
        <f t="shared" si="0"/>
        <v>0.65509481488928045</v>
      </c>
      <c r="E48" s="5">
        <f t="shared" si="1"/>
        <v>0.66601306180410169</v>
      </c>
      <c r="F48" s="6">
        <f t="shared" si="2"/>
        <v>0.88480617325698119</v>
      </c>
      <c r="G48" s="2">
        <f t="shared" si="3"/>
        <v>94.921567416492209</v>
      </c>
      <c r="H48" s="7">
        <f t="shared" si="4"/>
        <v>0.77804563456141151</v>
      </c>
      <c r="I48" s="7">
        <f t="shared" si="5"/>
        <v>0.79101306180410169</v>
      </c>
      <c r="J48" s="8">
        <f t="shared" si="6"/>
        <v>0.95361443674777591</v>
      </c>
      <c r="K48" s="3">
        <f t="shared" si="7"/>
        <v>90.921567416492209</v>
      </c>
      <c r="L48" s="9">
        <f t="shared" si="8"/>
        <v>0.74525874931550995</v>
      </c>
      <c r="M48" s="9">
        <f t="shared" si="9"/>
        <v>0.75767972847076837</v>
      </c>
      <c r="N48" s="10">
        <f t="shared" si="10"/>
        <v>0.93827103096443831</v>
      </c>
      <c r="O48" s="4">
        <f t="shared" si="11"/>
        <v>105.92156741649221</v>
      </c>
      <c r="P48" s="11">
        <f t="shared" si="12"/>
        <v>0.86820956898764101</v>
      </c>
      <c r="Q48" s="11">
        <f t="shared" si="13"/>
        <v>0.88267972847076837</v>
      </c>
      <c r="R48" s="12">
        <f t="shared" si="14"/>
        <v>0.9845383108486756</v>
      </c>
    </row>
    <row r="49" spans="1:18">
      <c r="A49">
        <v>47</v>
      </c>
      <c r="B49">
        <f t="shared" si="15"/>
        <v>47</v>
      </c>
      <c r="C49" s="1">
        <f>IF(A49&gt;50,15+B49+0.8*SQRT(B1)+9,15+B49+0.75*SQRT(B1)+9)</f>
        <v>80.921567416492209</v>
      </c>
      <c r="D49" s="5">
        <f t="shared" si="0"/>
        <v>0.66329153620075576</v>
      </c>
      <c r="E49" s="5">
        <f t="shared" si="1"/>
        <v>0.67434639513743511</v>
      </c>
      <c r="F49" s="6">
        <f t="shared" si="2"/>
        <v>0.89034967497603967</v>
      </c>
      <c r="G49" s="2">
        <f t="shared" si="3"/>
        <v>95.921567416492209</v>
      </c>
      <c r="H49" s="7">
        <f t="shared" si="4"/>
        <v>0.78624235587288693</v>
      </c>
      <c r="I49" s="7">
        <f t="shared" si="5"/>
        <v>0.79934639513743511</v>
      </c>
      <c r="J49" s="8">
        <f t="shared" si="6"/>
        <v>0.95710875813896545</v>
      </c>
      <c r="K49" s="3">
        <f t="shared" si="7"/>
        <v>91.921567416492209</v>
      </c>
      <c r="L49" s="9">
        <f t="shared" si="8"/>
        <v>0.75345547062698537</v>
      </c>
      <c r="M49" s="9">
        <f t="shared" si="9"/>
        <v>0.76601306180410178</v>
      </c>
      <c r="N49" s="10">
        <f t="shared" si="10"/>
        <v>0.94231180044305962</v>
      </c>
      <c r="O49" s="4">
        <f t="shared" si="11"/>
        <v>106.92156741649221</v>
      </c>
      <c r="P49" s="11">
        <f t="shared" si="12"/>
        <v>0.87640629029911643</v>
      </c>
      <c r="Q49" s="11">
        <f t="shared" si="13"/>
        <v>0.89101306180410178</v>
      </c>
      <c r="R49" s="12">
        <f t="shared" si="14"/>
        <v>0.98652989999942797</v>
      </c>
    </row>
    <row r="50" spans="1:18">
      <c r="A50">
        <v>48</v>
      </c>
      <c r="B50">
        <f t="shared" si="15"/>
        <v>48</v>
      </c>
      <c r="C50" s="1">
        <f>IF(A50&gt;50,15+B50+0.8*SQRT(B1)+9,15+B50+0.75*SQRT(B1)+9)</f>
        <v>81.921567416492209</v>
      </c>
      <c r="D50" s="5">
        <f t="shared" si="0"/>
        <v>0.67148825751223118</v>
      </c>
      <c r="E50" s="5">
        <f t="shared" si="1"/>
        <v>0.68267972847076841</v>
      </c>
      <c r="F50" s="6">
        <f t="shared" si="2"/>
        <v>0.89575656467324016</v>
      </c>
      <c r="G50" s="2">
        <f t="shared" si="3"/>
        <v>96.921567416492209</v>
      </c>
      <c r="H50" s="7">
        <f t="shared" si="4"/>
        <v>0.79443907718436235</v>
      </c>
      <c r="I50" s="7">
        <f t="shared" si="5"/>
        <v>0.80767972847076841</v>
      </c>
      <c r="J50" s="8">
        <f t="shared" si="6"/>
        <v>0.96046646750829712</v>
      </c>
      <c r="K50" s="3">
        <f t="shared" si="7"/>
        <v>92.921567416492209</v>
      </c>
      <c r="L50" s="9">
        <f t="shared" si="8"/>
        <v>0.76165219193846068</v>
      </c>
      <c r="M50" s="9">
        <f t="shared" si="9"/>
        <v>0.77434639513743508</v>
      </c>
      <c r="N50" s="10">
        <f t="shared" si="10"/>
        <v>0.94621595789982293</v>
      </c>
      <c r="O50" s="4">
        <f t="shared" si="11"/>
        <v>107.92156741649221</v>
      </c>
      <c r="P50" s="11">
        <f t="shared" si="12"/>
        <v>0.88460301161059185</v>
      </c>
      <c r="Q50" s="11">
        <f t="shared" si="13"/>
        <v>0.89934639513743508</v>
      </c>
      <c r="R50" s="12">
        <f t="shared" si="14"/>
        <v>0.98838487712832257</v>
      </c>
    </row>
    <row r="51" spans="1:18">
      <c r="A51">
        <v>49</v>
      </c>
      <c r="B51">
        <f t="shared" si="15"/>
        <v>49</v>
      </c>
      <c r="C51" s="1">
        <f>IF(A51&gt;50,15+B51+0.8*SQRT(B1)+9,15+B51+0.75*SQRT(B1)+9)</f>
        <v>82.921567416492209</v>
      </c>
      <c r="D51" s="5">
        <f t="shared" si="0"/>
        <v>0.6796849788237066</v>
      </c>
      <c r="E51" s="5">
        <f t="shared" si="1"/>
        <v>0.69101306180410171</v>
      </c>
      <c r="F51" s="6">
        <f t="shared" si="2"/>
        <v>0.90102684234858277</v>
      </c>
      <c r="G51" s="2">
        <f t="shared" si="3"/>
        <v>97.921567416492209</v>
      </c>
      <c r="H51" s="7">
        <f t="shared" si="4"/>
        <v>0.80263579849583777</v>
      </c>
      <c r="I51" s="7">
        <f t="shared" si="5"/>
        <v>0.81601306180410171</v>
      </c>
      <c r="J51" s="8">
        <f t="shared" si="6"/>
        <v>0.9636875648557709</v>
      </c>
      <c r="K51" s="3">
        <f t="shared" si="7"/>
        <v>93.921567416492209</v>
      </c>
      <c r="L51" s="9">
        <f t="shared" si="8"/>
        <v>0.7698489132499361</v>
      </c>
      <c r="M51" s="9">
        <f t="shared" si="9"/>
        <v>0.78267972847076839</v>
      </c>
      <c r="N51" s="10">
        <f t="shared" si="10"/>
        <v>0.94998350333472836</v>
      </c>
      <c r="O51" s="4">
        <f t="shared" si="11"/>
        <v>108.92156741649221</v>
      </c>
      <c r="P51" s="11">
        <f t="shared" si="12"/>
        <v>0.89279973292206727</v>
      </c>
      <c r="Q51" s="11">
        <f t="shared" si="13"/>
        <v>0.90767972847076839</v>
      </c>
      <c r="R51" s="12">
        <f t="shared" si="14"/>
        <v>0.99010324223535906</v>
      </c>
    </row>
    <row r="52" spans="1:18">
      <c r="A52">
        <v>50</v>
      </c>
      <c r="B52">
        <f t="shared" si="15"/>
        <v>50</v>
      </c>
      <c r="C52" s="1">
        <f>IF(A52&gt;50,15+B52+0.8*SQRT(B1)+9,15+B52+0.75*SQRT(B1)+9)</f>
        <v>83.921567416492209</v>
      </c>
      <c r="D52" s="5">
        <f t="shared" si="0"/>
        <v>0.68788170013518202</v>
      </c>
      <c r="E52" s="5">
        <f t="shared" si="1"/>
        <v>0.69934639513743513</v>
      </c>
      <c r="F52" s="6">
        <f t="shared" si="2"/>
        <v>0.90616050800206749</v>
      </c>
      <c r="G52" s="2">
        <f t="shared" si="3"/>
        <v>98.921567416492209</v>
      </c>
      <c r="H52" s="7">
        <f t="shared" si="4"/>
        <v>0.81083251980731319</v>
      </c>
      <c r="I52" s="7">
        <f t="shared" si="5"/>
        <v>0.82434639513743513</v>
      </c>
      <c r="J52" s="8">
        <f t="shared" si="6"/>
        <v>0.96677205018138679</v>
      </c>
      <c r="K52" s="3">
        <f t="shared" si="7"/>
        <v>94.921567416492209</v>
      </c>
      <c r="L52" s="9">
        <f t="shared" si="8"/>
        <v>0.77804563456141151</v>
      </c>
      <c r="M52" s="9">
        <f t="shared" si="9"/>
        <v>0.79101306180410169</v>
      </c>
      <c r="N52" s="10">
        <f t="shared" si="10"/>
        <v>0.95361443674777591</v>
      </c>
      <c r="O52" s="4">
        <f t="shared" si="11"/>
        <v>109.92156741649221</v>
      </c>
      <c r="P52" s="11">
        <f t="shared" si="12"/>
        <v>0.90099645423354269</v>
      </c>
      <c r="Q52" s="11">
        <f t="shared" si="13"/>
        <v>0.91601306180410169</v>
      </c>
      <c r="R52" s="12">
        <f t="shared" si="14"/>
        <v>0.99168499532053778</v>
      </c>
    </row>
    <row r="53" spans="1:18">
      <c r="A53">
        <v>51</v>
      </c>
      <c r="B53">
        <f t="shared" si="15"/>
        <v>51</v>
      </c>
      <c r="C53" s="1">
        <f>IF(A53&gt;50,15+B53+0.8*SQRT(B1)+9,15+B53+0.75*SQRT(B1)+9)</f>
        <v>85.583005244258359</v>
      </c>
      <c r="D53" s="5">
        <f t="shared" si="0"/>
        <v>0.70150004298572421</v>
      </c>
      <c r="E53" s="5">
        <f t="shared" si="1"/>
        <v>0.71319171036881968</v>
      </c>
      <c r="F53" s="6">
        <f t="shared" si="2"/>
        <v>0.91438773787375471</v>
      </c>
      <c r="G53" s="2">
        <f t="shared" si="3"/>
        <v>100.58300524425836</v>
      </c>
      <c r="H53" s="7">
        <f t="shared" si="4"/>
        <v>0.82445086265785539</v>
      </c>
      <c r="I53" s="7">
        <f t="shared" si="5"/>
        <v>0.83819171036881968</v>
      </c>
      <c r="J53" s="8">
        <f t="shared" si="6"/>
        <v>0.97159469434043844</v>
      </c>
      <c r="K53" s="3">
        <f t="shared" si="7"/>
        <v>96.583005244258359</v>
      </c>
      <c r="L53" s="9">
        <f t="shared" si="8"/>
        <v>0.79166397741195371</v>
      </c>
      <c r="M53" s="9">
        <f t="shared" si="9"/>
        <v>0.80485837703548635</v>
      </c>
      <c r="N53" s="10">
        <f t="shared" si="10"/>
        <v>0.95934497043019706</v>
      </c>
      <c r="O53" s="4">
        <f t="shared" si="11"/>
        <v>111.58300524425836</v>
      </c>
      <c r="P53" s="11">
        <f t="shared" si="12"/>
        <v>0.91461479708408489</v>
      </c>
      <c r="Q53" s="11">
        <f t="shared" si="13"/>
        <v>0.92985837703548635</v>
      </c>
      <c r="R53" s="12">
        <f t="shared" si="14"/>
        <v>0.99401094329032336</v>
      </c>
    </row>
    <row r="54" spans="1:18">
      <c r="A54">
        <v>52</v>
      </c>
      <c r="B54">
        <f t="shared" si="15"/>
        <v>51.414213562373092</v>
      </c>
      <c r="C54" s="1">
        <f>IF(A54&gt;50,15+B54+0.8*SQRT(B1)+9,15+B54+0.75*SQRT(B1)+9)</f>
        <v>85.997218806631452</v>
      </c>
      <c r="D54" s="5">
        <f t="shared" si="0"/>
        <v>0.70489523611992988</v>
      </c>
      <c r="E54" s="5">
        <f t="shared" si="1"/>
        <v>0.71664349005526207</v>
      </c>
      <c r="F54" s="6">
        <f t="shared" si="2"/>
        <v>0.91638014403887735</v>
      </c>
      <c r="G54" s="2">
        <f t="shared" si="3"/>
        <v>100.99721880663145</v>
      </c>
      <c r="H54" s="7">
        <f t="shared" si="4"/>
        <v>0.82784605579206105</v>
      </c>
      <c r="I54" s="7">
        <f t="shared" si="5"/>
        <v>0.84164349005526207</v>
      </c>
      <c r="J54" s="8">
        <f t="shared" si="6"/>
        <v>0.97273830222200963</v>
      </c>
      <c r="K54" s="3">
        <f t="shared" si="7"/>
        <v>96.997218806631452</v>
      </c>
      <c r="L54" s="9">
        <f t="shared" si="8"/>
        <v>0.79505917054615949</v>
      </c>
      <c r="M54" s="9">
        <f t="shared" si="9"/>
        <v>0.80831015672192874</v>
      </c>
      <c r="N54" s="10">
        <f t="shared" si="10"/>
        <v>0.96071492452071539</v>
      </c>
      <c r="O54" s="4">
        <f t="shared" si="11"/>
        <v>111.99721880663145</v>
      </c>
      <c r="P54" s="11">
        <f t="shared" si="12"/>
        <v>0.91800999021829055</v>
      </c>
      <c r="Q54" s="11">
        <f t="shared" si="13"/>
        <v>0.93331015672192874</v>
      </c>
      <c r="R54" s="12">
        <f t="shared" si="14"/>
        <v>0.99453209909729023</v>
      </c>
    </row>
    <row r="55" spans="1:18">
      <c r="A55">
        <v>53</v>
      </c>
      <c r="B55">
        <f t="shared" si="15"/>
        <v>51.732050807568875</v>
      </c>
      <c r="C55" s="1">
        <f>IF(A55&gt;50,15+B55+0.8*SQRT(B1)+9,15+B55+0.75*SQRT(B1)+9)</f>
        <v>86.315056051827227</v>
      </c>
      <c r="D55" s="5">
        <f t="shared" si="0"/>
        <v>0.70750045944120676</v>
      </c>
      <c r="E55" s="5">
        <f t="shared" si="1"/>
        <v>0.71929213376522694</v>
      </c>
      <c r="F55" s="6">
        <f t="shared" si="2"/>
        <v>0.91789307809508969</v>
      </c>
      <c r="G55" s="2">
        <f t="shared" si="3"/>
        <v>101.31505605182723</v>
      </c>
      <c r="H55" s="7">
        <f t="shared" si="4"/>
        <v>0.83045127911333794</v>
      </c>
      <c r="I55" s="7">
        <f t="shared" si="5"/>
        <v>0.84429213376522694</v>
      </c>
      <c r="J55" s="8">
        <f t="shared" si="6"/>
        <v>0.97359993044790272</v>
      </c>
      <c r="K55" s="3">
        <f t="shared" si="7"/>
        <v>97.315056051827227</v>
      </c>
      <c r="L55" s="9">
        <f t="shared" si="8"/>
        <v>0.79766439386743626</v>
      </c>
      <c r="M55" s="9">
        <f t="shared" si="9"/>
        <v>0.81095880043189361</v>
      </c>
      <c r="N55" s="10">
        <f t="shared" si="10"/>
        <v>0.9617502343013602</v>
      </c>
      <c r="O55" s="4">
        <f t="shared" si="11"/>
        <v>112.31505605182723</v>
      </c>
      <c r="P55" s="11">
        <f t="shared" si="12"/>
        <v>0.92061521353956743</v>
      </c>
      <c r="Q55" s="11">
        <f t="shared" si="13"/>
        <v>0.93595880043189361</v>
      </c>
      <c r="R55" s="12">
        <f t="shared" si="14"/>
        <v>0.99491610304761591</v>
      </c>
    </row>
    <row r="56" spans="1:18">
      <c r="A56">
        <v>54</v>
      </c>
      <c r="B56">
        <f t="shared" si="15"/>
        <v>52</v>
      </c>
      <c r="C56" s="1">
        <f>IF(A56&gt;50,15+B56+0.8*SQRT(B1)+9,15+B56+0.75*SQRT(B1)+9)</f>
        <v>86.583005244258359</v>
      </c>
      <c r="D56" s="5">
        <f t="shared" si="0"/>
        <v>0.70969676429719963</v>
      </c>
      <c r="E56" s="5">
        <f t="shared" si="1"/>
        <v>0.72152504370215298</v>
      </c>
      <c r="F56" s="6">
        <f t="shared" si="2"/>
        <v>0.91915781912453909</v>
      </c>
      <c r="G56" s="2">
        <f t="shared" si="3"/>
        <v>101.58300524425836</v>
      </c>
      <c r="H56" s="7">
        <f t="shared" si="4"/>
        <v>0.83264758396933081</v>
      </c>
      <c r="I56" s="7">
        <f t="shared" si="5"/>
        <v>0.84652504370215298</v>
      </c>
      <c r="J56" s="8">
        <f t="shared" si="6"/>
        <v>0.97431559526335398</v>
      </c>
      <c r="K56" s="3">
        <f t="shared" si="7"/>
        <v>97.583005244258359</v>
      </c>
      <c r="L56" s="9">
        <f t="shared" si="8"/>
        <v>0.79986069872342913</v>
      </c>
      <c r="M56" s="9">
        <f t="shared" si="9"/>
        <v>0.81319171036881965</v>
      </c>
      <c r="N56" s="10">
        <f t="shared" si="10"/>
        <v>0.96261231944054426</v>
      </c>
      <c r="O56" s="4">
        <f t="shared" si="11"/>
        <v>112.58300524425836</v>
      </c>
      <c r="P56" s="11">
        <f t="shared" si="12"/>
        <v>0.9228115183955603</v>
      </c>
      <c r="Q56" s="11">
        <f t="shared" si="13"/>
        <v>0.93819171036881965</v>
      </c>
      <c r="R56" s="12">
        <f t="shared" si="14"/>
        <v>0.99522911197280173</v>
      </c>
    </row>
    <row r="57" spans="1:18">
      <c r="A57">
        <v>55</v>
      </c>
      <c r="B57">
        <f t="shared" si="15"/>
        <v>52.236067977499786</v>
      </c>
      <c r="C57" s="1">
        <f>IF(A57&gt;50,15+B57+0.8*SQRT(B1)+9,15+B57+0.75*SQRT(B1)+9)</f>
        <v>86.819073221758146</v>
      </c>
      <c r="D57" s="5">
        <f t="shared" si="0"/>
        <v>0.71163174771932902</v>
      </c>
      <c r="E57" s="5">
        <f t="shared" si="1"/>
        <v>0.72349227684798456</v>
      </c>
      <c r="F57" s="6">
        <f t="shared" si="2"/>
        <v>0.92026395113254567</v>
      </c>
      <c r="G57" s="2">
        <f t="shared" si="3"/>
        <v>101.81907322175815</v>
      </c>
      <c r="H57" s="7">
        <f t="shared" si="4"/>
        <v>0.83458256739146019</v>
      </c>
      <c r="I57" s="7">
        <f t="shared" si="5"/>
        <v>0.84849227684798456</v>
      </c>
      <c r="J57" s="8">
        <f t="shared" si="6"/>
        <v>0.97493798141582821</v>
      </c>
      <c r="K57" s="3">
        <f t="shared" si="7"/>
        <v>97.819073221758146</v>
      </c>
      <c r="L57" s="9">
        <f t="shared" si="8"/>
        <v>0.80179568214555852</v>
      </c>
      <c r="M57" s="9">
        <f t="shared" si="9"/>
        <v>0.81515894351465124</v>
      </c>
      <c r="N57" s="10">
        <f t="shared" si="10"/>
        <v>0.96336370448782715</v>
      </c>
      <c r="O57" s="4">
        <f t="shared" si="11"/>
        <v>112.81907322175815</v>
      </c>
      <c r="P57" s="11">
        <f t="shared" si="12"/>
        <v>0.92474650181768969</v>
      </c>
      <c r="Q57" s="11">
        <f t="shared" si="13"/>
        <v>0.94015894351465124</v>
      </c>
      <c r="R57" s="12">
        <f t="shared" si="14"/>
        <v>0.99549675116455227</v>
      </c>
    </row>
    <row r="58" spans="1:18">
      <c r="A58">
        <v>56</v>
      </c>
      <c r="B58">
        <f t="shared" si="15"/>
        <v>52.449489742783179</v>
      </c>
      <c r="C58" s="1">
        <f>IF(A58&gt;50,15+B58+0.8*SQRT(B1)+9,15+B58+0.75*SQRT(B1)+9)</f>
        <v>87.032494987041545</v>
      </c>
      <c r="D58" s="5">
        <f t="shared" si="0"/>
        <v>0.71338110645116015</v>
      </c>
      <c r="E58" s="5">
        <f t="shared" si="1"/>
        <v>0.72527079155867957</v>
      </c>
      <c r="F58" s="6">
        <f t="shared" si="2"/>
        <v>0.92125741825100016</v>
      </c>
      <c r="G58" s="2">
        <f t="shared" si="3"/>
        <v>102.03249498704155</v>
      </c>
      <c r="H58" s="7">
        <f t="shared" si="4"/>
        <v>0.83633192612329132</v>
      </c>
      <c r="I58" s="7">
        <f t="shared" si="5"/>
        <v>0.85027079155867957</v>
      </c>
      <c r="J58" s="8">
        <f t="shared" si="6"/>
        <v>0.97549410885132481</v>
      </c>
      <c r="K58" s="3">
        <f t="shared" si="7"/>
        <v>98.032494987041545</v>
      </c>
      <c r="L58" s="9">
        <f t="shared" si="8"/>
        <v>0.80354504087738976</v>
      </c>
      <c r="M58" s="9">
        <f t="shared" si="9"/>
        <v>0.81693745822534625</v>
      </c>
      <c r="N58" s="10">
        <f t="shared" si="10"/>
        <v>0.96403645583877928</v>
      </c>
      <c r="O58" s="4">
        <f t="shared" si="11"/>
        <v>113.03249498704155</v>
      </c>
      <c r="P58" s="11">
        <f t="shared" si="12"/>
        <v>0.92649586054952082</v>
      </c>
      <c r="Q58" s="11">
        <f t="shared" si="13"/>
        <v>0.94193745822534625</v>
      </c>
      <c r="R58" s="12">
        <f t="shared" si="14"/>
        <v>0.99573216283254662</v>
      </c>
    </row>
    <row r="59" spans="1:18">
      <c r="A59">
        <v>57</v>
      </c>
      <c r="B59">
        <f t="shared" si="15"/>
        <v>52.645751311064593</v>
      </c>
      <c r="C59" s="1">
        <f>IF(A59&gt;50,15+B59+0.8*SQRT(B1)+9,15+B59+0.75*SQRT(B1)+9)</f>
        <v>87.22875655532296</v>
      </c>
      <c r="D59" s="5">
        <f t="shared" si="0"/>
        <v>0.71498980783051602</v>
      </c>
      <c r="E59" s="5">
        <f t="shared" si="1"/>
        <v>0.72690630462769135</v>
      </c>
      <c r="F59" s="6">
        <f t="shared" si="2"/>
        <v>0.92216551340166375</v>
      </c>
      <c r="G59" s="2">
        <f t="shared" si="3"/>
        <v>102.22875655532296</v>
      </c>
      <c r="H59" s="7">
        <f t="shared" si="4"/>
        <v>0.8379406275026472</v>
      </c>
      <c r="I59" s="7">
        <f t="shared" si="5"/>
        <v>0.85190630462769135</v>
      </c>
      <c r="J59" s="8">
        <f t="shared" si="6"/>
        <v>0.97600002865714952</v>
      </c>
      <c r="K59" s="3">
        <f t="shared" si="7"/>
        <v>98.22875655532296</v>
      </c>
      <c r="L59" s="9">
        <f t="shared" si="8"/>
        <v>0.80515374225674552</v>
      </c>
      <c r="M59" s="9">
        <f t="shared" si="9"/>
        <v>0.81857297129435802</v>
      </c>
      <c r="N59" s="10">
        <f t="shared" si="10"/>
        <v>0.96464962240322771</v>
      </c>
      <c r="O59" s="4">
        <f t="shared" si="11"/>
        <v>113.22875655532296</v>
      </c>
      <c r="P59" s="11">
        <f t="shared" si="12"/>
        <v>0.92810456192887669</v>
      </c>
      <c r="Q59" s="11">
        <f t="shared" si="13"/>
        <v>0.94357297129435802</v>
      </c>
      <c r="R59" s="12">
        <f t="shared" si="14"/>
        <v>0.99594315405215605</v>
      </c>
    </row>
    <row r="60" spans="1:18">
      <c r="A60">
        <v>58</v>
      </c>
      <c r="B60">
        <f t="shared" si="15"/>
        <v>52.828427124746192</v>
      </c>
      <c r="C60" s="1">
        <f>IF(A60&gt;50,15+B60+0.8*SQRT(B1)+9,15+B60+0.75*SQRT(B1)+9)</f>
        <v>87.411432369004544</v>
      </c>
      <c r="D60" s="5">
        <f t="shared" si="0"/>
        <v>0.71648715056561096</v>
      </c>
      <c r="E60" s="5">
        <f t="shared" si="1"/>
        <v>0.72842860307503787</v>
      </c>
      <c r="F60" s="6">
        <f t="shared" si="2"/>
        <v>0.92300601943292648</v>
      </c>
      <c r="G60" s="2">
        <f t="shared" si="3"/>
        <v>102.41143236900454</v>
      </c>
      <c r="H60" s="7">
        <f t="shared" si="4"/>
        <v>0.83943797023774214</v>
      </c>
      <c r="I60" s="7">
        <f t="shared" si="5"/>
        <v>0.85342860307503787</v>
      </c>
      <c r="J60" s="8">
        <f t="shared" si="6"/>
        <v>0.97646619900463849</v>
      </c>
      <c r="K60" s="3">
        <f t="shared" si="7"/>
        <v>98.411432369004544</v>
      </c>
      <c r="L60" s="9">
        <f t="shared" si="8"/>
        <v>0.80665108499184057</v>
      </c>
      <c r="M60" s="9">
        <f t="shared" si="9"/>
        <v>0.82009526974170455</v>
      </c>
      <c r="N60" s="10">
        <f t="shared" si="10"/>
        <v>0.96521561559972302</v>
      </c>
      <c r="O60" s="4">
        <f t="shared" si="11"/>
        <v>113.41143236900454</v>
      </c>
      <c r="P60" s="11">
        <f t="shared" si="12"/>
        <v>0.92960190466397163</v>
      </c>
      <c r="Q60" s="11">
        <f t="shared" si="13"/>
        <v>0.94509526974170455</v>
      </c>
      <c r="R60" s="12">
        <f t="shared" si="14"/>
        <v>0.9961348115648776</v>
      </c>
    </row>
    <row r="61" spans="1:18">
      <c r="A61">
        <v>59</v>
      </c>
      <c r="B61">
        <f t="shared" si="15"/>
        <v>53</v>
      </c>
      <c r="C61" s="1">
        <f>IF(A61&gt;50,15+B61+0.8*SQRT(B1)+9,15+B61+0.75*SQRT(B1)+9)</f>
        <v>87.583005244258359</v>
      </c>
      <c r="D61" s="5">
        <f t="shared" si="0"/>
        <v>0.71789348560867505</v>
      </c>
      <c r="E61" s="5">
        <f t="shared" si="1"/>
        <v>0.72985837703548628</v>
      </c>
      <c r="F61" s="6">
        <f t="shared" si="2"/>
        <v>0.92379128835346558</v>
      </c>
      <c r="G61" s="2">
        <f t="shared" si="3"/>
        <v>102.58300524425836</v>
      </c>
      <c r="H61" s="7">
        <f t="shared" si="4"/>
        <v>0.84084430528080623</v>
      </c>
      <c r="I61" s="7">
        <f t="shared" si="5"/>
        <v>0.85485837703548628</v>
      </c>
      <c r="J61" s="8">
        <f t="shared" si="6"/>
        <v>0.97689988416441154</v>
      </c>
      <c r="K61" s="3">
        <f t="shared" si="7"/>
        <v>98.583005244258359</v>
      </c>
      <c r="L61" s="9">
        <f t="shared" si="8"/>
        <v>0.80805742003490455</v>
      </c>
      <c r="M61" s="9">
        <f t="shared" si="9"/>
        <v>0.82152504370215296</v>
      </c>
      <c r="N61" s="10">
        <f t="shared" si="10"/>
        <v>0.96574305642903358</v>
      </c>
      <c r="O61" s="4">
        <f t="shared" si="11"/>
        <v>113.58300524425836</v>
      </c>
      <c r="P61" s="11">
        <f t="shared" si="12"/>
        <v>0.93100823970703572</v>
      </c>
      <c r="Q61" s="11">
        <f t="shared" si="13"/>
        <v>0.94652504370215296</v>
      </c>
      <c r="R61" s="12">
        <f t="shared" si="14"/>
        <v>0.99631066863342221</v>
      </c>
    </row>
    <row r="62" spans="1:18">
      <c r="A62">
        <v>60</v>
      </c>
      <c r="B62">
        <f t="shared" si="15"/>
        <v>53.162277660168378</v>
      </c>
      <c r="C62" s="1">
        <f>IF(A62&gt;50,15+B62+0.8*SQRT(B1)+9,15+B62+0.75*SQRT(B1)+9)</f>
        <v>87.74528290442673</v>
      </c>
      <c r="D62" s="5">
        <f t="shared" si="0"/>
        <v>0.71922363036415349</v>
      </c>
      <c r="E62" s="5">
        <f t="shared" si="1"/>
        <v>0.73121069087022272</v>
      </c>
      <c r="F62" s="6">
        <f t="shared" si="2"/>
        <v>0.92453031358561388</v>
      </c>
      <c r="G62" s="2">
        <f t="shared" si="3"/>
        <v>102.74528290442673</v>
      </c>
      <c r="H62" s="7">
        <f t="shared" si="4"/>
        <v>0.84217445003628466</v>
      </c>
      <c r="I62" s="7">
        <f t="shared" si="5"/>
        <v>0.85621069087022272</v>
      </c>
      <c r="J62" s="8">
        <f t="shared" si="6"/>
        <v>0.9773063732076902</v>
      </c>
      <c r="K62" s="3">
        <f t="shared" si="7"/>
        <v>98.74528290442673</v>
      </c>
      <c r="L62" s="9">
        <f t="shared" si="8"/>
        <v>0.80938756479038299</v>
      </c>
      <c r="M62" s="9">
        <f t="shared" si="9"/>
        <v>0.8228773575368894</v>
      </c>
      <c r="N62" s="10">
        <f t="shared" si="10"/>
        <v>0.96623822178934415</v>
      </c>
      <c r="O62" s="4">
        <f t="shared" si="11"/>
        <v>113.74528290442673</v>
      </c>
      <c r="P62" s="11">
        <f t="shared" si="12"/>
        <v>0.93233838446251416</v>
      </c>
      <c r="Q62" s="11">
        <f t="shared" si="13"/>
        <v>0.9478773575368894</v>
      </c>
      <c r="R62" s="12">
        <f t="shared" si="14"/>
        <v>0.99647329780486316</v>
      </c>
    </row>
    <row r="63" spans="1:18">
      <c r="A63">
        <v>61</v>
      </c>
      <c r="B63">
        <f t="shared" si="15"/>
        <v>53.316624790355398</v>
      </c>
      <c r="C63" s="1">
        <f>IF(A63&gt;50,15+B63+0.8*SQRT(B1)+9,15+B63+0.75*SQRT(B1)+9)</f>
        <v>87.899630034613764</v>
      </c>
      <c r="D63" s="5">
        <f t="shared" si="0"/>
        <v>0.72048877077552265</v>
      </c>
      <c r="E63" s="5">
        <f t="shared" si="1"/>
        <v>0.73249691695511465</v>
      </c>
      <c r="F63" s="6">
        <f t="shared" si="2"/>
        <v>0.92522988443678666</v>
      </c>
      <c r="G63" s="2">
        <f t="shared" si="3"/>
        <v>102.89963003461376</v>
      </c>
      <c r="H63" s="7">
        <f t="shared" si="4"/>
        <v>0.84343959044765382</v>
      </c>
      <c r="I63" s="7">
        <f t="shared" si="5"/>
        <v>0.85749691695511465</v>
      </c>
      <c r="J63" s="8">
        <f t="shared" si="6"/>
        <v>0.97768965895602078</v>
      </c>
      <c r="K63" s="3">
        <f t="shared" si="7"/>
        <v>98.899630034613764</v>
      </c>
      <c r="L63" s="9">
        <f t="shared" si="8"/>
        <v>0.81065270520175214</v>
      </c>
      <c r="M63" s="9">
        <f t="shared" si="9"/>
        <v>0.82416358362178133</v>
      </c>
      <c r="N63" s="10">
        <f t="shared" si="10"/>
        <v>0.96670585023176603</v>
      </c>
      <c r="O63" s="4">
        <f t="shared" si="11"/>
        <v>113.89963003461376</v>
      </c>
      <c r="P63" s="11">
        <f t="shared" si="12"/>
        <v>0.93360352487388332</v>
      </c>
      <c r="Q63" s="11">
        <f t="shared" si="13"/>
        <v>0.94916358362178133</v>
      </c>
      <c r="R63" s="12">
        <f t="shared" si="14"/>
        <v>0.99662464114444271</v>
      </c>
    </row>
    <row r="64" spans="1:18">
      <c r="A64">
        <v>62</v>
      </c>
      <c r="B64">
        <f t="shared" si="15"/>
        <v>53.464101615137757</v>
      </c>
      <c r="C64" s="1">
        <f>IF(A64&gt;50,15+B64+0.8*SQRT(B1)+9,15+B64+0.75*SQRT(B1)+9)</f>
        <v>88.047106859396123</v>
      </c>
      <c r="D64" s="5">
        <f t="shared" si="0"/>
        <v>0.72169759720816495</v>
      </c>
      <c r="E64" s="5">
        <f t="shared" si="1"/>
        <v>0.73372589049496773</v>
      </c>
      <c r="F64" s="6">
        <f t="shared" si="2"/>
        <v>0.92589527552349327</v>
      </c>
      <c r="G64" s="2">
        <f t="shared" si="3"/>
        <v>103.04710685939612</v>
      </c>
      <c r="H64" s="7">
        <f t="shared" si="4"/>
        <v>0.84464841688029613</v>
      </c>
      <c r="I64" s="7">
        <f t="shared" si="5"/>
        <v>0.85872589049496773</v>
      </c>
      <c r="J64" s="8">
        <f t="shared" si="6"/>
        <v>0.97805284343456678</v>
      </c>
      <c r="K64" s="3">
        <f t="shared" si="7"/>
        <v>99.047106859396123</v>
      </c>
      <c r="L64" s="9">
        <f t="shared" si="8"/>
        <v>0.81186153163439445</v>
      </c>
      <c r="M64" s="9">
        <f t="shared" si="9"/>
        <v>0.8253925571616344</v>
      </c>
      <c r="N64" s="10">
        <f t="shared" si="10"/>
        <v>0.96714962313915487</v>
      </c>
      <c r="O64" s="4">
        <f t="shared" si="11"/>
        <v>114.04710685939612</v>
      </c>
      <c r="P64" s="11">
        <f t="shared" si="12"/>
        <v>0.93481235130652562</v>
      </c>
      <c r="Q64" s="11">
        <f t="shared" si="13"/>
        <v>0.9503925571616344</v>
      </c>
      <c r="R64" s="12">
        <f t="shared" si="14"/>
        <v>0.99676620744367106</v>
      </c>
    </row>
    <row r="65" spans="1:18">
      <c r="A65">
        <v>63</v>
      </c>
      <c r="B65">
        <f t="shared" si="15"/>
        <v>53.605551275463988</v>
      </c>
      <c r="C65" s="1">
        <f>IF(A65&gt;50,15+B65+0.8*SQRT(B1)+9,15+B65+0.75*SQRT(B1)+9)</f>
        <v>88.188556519722354</v>
      </c>
      <c r="D65" s="5">
        <f t="shared" si="0"/>
        <v>0.72285702065346191</v>
      </c>
      <c r="E65" s="5">
        <f t="shared" si="1"/>
        <v>0.73490463766435299</v>
      </c>
      <c r="F65" s="6">
        <f t="shared" si="2"/>
        <v>0.92653068147134876</v>
      </c>
      <c r="G65" s="2">
        <f t="shared" si="3"/>
        <v>103.18855651972235</v>
      </c>
      <c r="H65" s="7">
        <f t="shared" si="4"/>
        <v>0.84580784032559309</v>
      </c>
      <c r="I65" s="7">
        <f t="shared" si="5"/>
        <v>0.85990463766435299</v>
      </c>
      <c r="J65" s="8">
        <f t="shared" si="6"/>
        <v>0.97839839352109803</v>
      </c>
      <c r="K65" s="3">
        <f t="shared" si="7"/>
        <v>99.188556519722354</v>
      </c>
      <c r="L65" s="9">
        <f t="shared" si="8"/>
        <v>0.81302095507969141</v>
      </c>
      <c r="M65" s="9">
        <f t="shared" si="9"/>
        <v>0.82657130433101966</v>
      </c>
      <c r="N65" s="10">
        <f t="shared" si="10"/>
        <v>0.96757246812203923</v>
      </c>
      <c r="O65" s="4">
        <f t="shared" si="11"/>
        <v>114.18855651972235</v>
      </c>
      <c r="P65" s="11">
        <f t="shared" si="12"/>
        <v>0.93597177475182258</v>
      </c>
      <c r="Q65" s="11">
        <f t="shared" si="13"/>
        <v>0.95157130433101966</v>
      </c>
      <c r="R65" s="12">
        <f t="shared" si="14"/>
        <v>0.99689919656523107</v>
      </c>
    </row>
    <row r="66" spans="1:18">
      <c r="A66">
        <v>64</v>
      </c>
      <c r="B66">
        <f t="shared" si="15"/>
        <v>53.741657386773944</v>
      </c>
      <c r="C66" s="1">
        <f>IF(A66&gt;50,15+B66+0.8*SQRT(B1)+9,15+B66+0.75*SQRT(B1)+9)</f>
        <v>88.324662631032297</v>
      </c>
      <c r="D66" s="5">
        <f t="shared" si="0"/>
        <v>0.72397264451665821</v>
      </c>
      <c r="E66" s="5">
        <f t="shared" si="1"/>
        <v>0.73603885525860246</v>
      </c>
      <c r="F66" s="6">
        <f t="shared" si="2"/>
        <v>0.92713950326667649</v>
      </c>
      <c r="G66" s="2">
        <f t="shared" si="3"/>
        <v>103.3246626310323</v>
      </c>
      <c r="H66" s="7">
        <f t="shared" si="4"/>
        <v>0.84692346418878928</v>
      </c>
      <c r="I66" s="7">
        <f t="shared" si="5"/>
        <v>0.86103885525860246</v>
      </c>
      <c r="J66" s="8">
        <f t="shared" si="6"/>
        <v>0.9787283093506266</v>
      </c>
      <c r="K66" s="3">
        <f t="shared" si="7"/>
        <v>99.324662631032297</v>
      </c>
      <c r="L66" s="9">
        <f t="shared" si="8"/>
        <v>0.81413657894288771</v>
      </c>
      <c r="M66" s="9">
        <f t="shared" si="9"/>
        <v>0.82770552192526914</v>
      </c>
      <c r="N66" s="10">
        <f t="shared" si="10"/>
        <v>0.96797675887578083</v>
      </c>
      <c r="O66" s="4">
        <f t="shared" si="11"/>
        <v>114.3246626310323</v>
      </c>
      <c r="P66" s="11">
        <f t="shared" si="12"/>
        <v>0.93708739861501877</v>
      </c>
      <c r="Q66" s="11">
        <f t="shared" si="13"/>
        <v>0.95270552192526914</v>
      </c>
      <c r="R66" s="12">
        <f t="shared" si="14"/>
        <v>0.99702458135317373</v>
      </c>
    </row>
    <row r="67" spans="1:18">
      <c r="A67">
        <v>65</v>
      </c>
      <c r="B67">
        <f t="shared" si="15"/>
        <v>53.87298334620742</v>
      </c>
      <c r="C67" s="1">
        <f>IF(A67&gt;50,15+B67+0.8*SQRT(B1)+9,15+B67+0.75*SQRT(B1)+9)</f>
        <v>88.455988590465779</v>
      </c>
      <c r="D67" s="5">
        <f t="shared" si="0"/>
        <v>0.72504908680709657</v>
      </c>
      <c r="E67" s="5">
        <f t="shared" si="1"/>
        <v>0.73713323825388144</v>
      </c>
      <c r="F67" s="6">
        <f t="shared" si="2"/>
        <v>0.92772454380984337</v>
      </c>
      <c r="G67" s="2">
        <f t="shared" si="3"/>
        <v>103.45598859046578</v>
      </c>
      <c r="H67" s="7">
        <f t="shared" si="4"/>
        <v>0.84799990647922774</v>
      </c>
      <c r="I67" s="7">
        <f t="shared" si="5"/>
        <v>0.86213323825388144</v>
      </c>
      <c r="J67" s="8">
        <f t="shared" si="6"/>
        <v>0.97904423932118401</v>
      </c>
      <c r="K67" s="3">
        <f t="shared" si="7"/>
        <v>99.455988590465779</v>
      </c>
      <c r="L67" s="9">
        <f t="shared" si="8"/>
        <v>0.81521302123332606</v>
      </c>
      <c r="M67" s="9">
        <f t="shared" si="9"/>
        <v>0.82879990492054811</v>
      </c>
      <c r="N67" s="10">
        <f t="shared" si="10"/>
        <v>0.96836445166570073</v>
      </c>
      <c r="O67" s="4">
        <f t="shared" si="11"/>
        <v>114.45598859046578</v>
      </c>
      <c r="P67" s="11">
        <f t="shared" si="12"/>
        <v>0.93816384090545724</v>
      </c>
      <c r="Q67" s="11">
        <f t="shared" si="13"/>
        <v>0.95379990492054811</v>
      </c>
      <c r="R67" s="12">
        <f t="shared" si="14"/>
        <v>0.99714316357048405</v>
      </c>
    </row>
    <row r="68" spans="1:18">
      <c r="A68">
        <v>66</v>
      </c>
      <c r="B68">
        <f t="shared" si="15"/>
        <v>54</v>
      </c>
      <c r="C68" s="1">
        <f>IF(A68&gt;50,15+B68+0.8*SQRT(B1)+9,15+B68+0.75*SQRT(B1)+9)</f>
        <v>88.583005244258359</v>
      </c>
      <c r="D68" s="5">
        <f t="shared" ref="D68:D102" si="16">C68/122</f>
        <v>0.72609020692015047</v>
      </c>
      <c r="E68" s="5">
        <f t="shared" ref="E68:E100" si="17">C68/120</f>
        <v>0.7381917103688197</v>
      </c>
      <c r="F68" s="6">
        <f t="shared" ref="F68:F100" si="18">E68+(1-E68)*D68</f>
        <v>0.92828814556053407</v>
      </c>
      <c r="G68" s="2">
        <f t="shared" ref="G68:G100" si="19">C68+15</f>
        <v>103.58300524425836</v>
      </c>
      <c r="H68" s="7">
        <f t="shared" ref="H68:H102" si="20">G68/122</f>
        <v>0.84904102659228164</v>
      </c>
      <c r="I68" s="7">
        <f t="shared" ref="I68:I100" si="21">G68/120</f>
        <v>0.8631917103688197</v>
      </c>
      <c r="J68" s="8">
        <f t="shared" ref="J68:J100" si="22">I68+(1-I68)*H68</f>
        <v>0.9793475610436112</v>
      </c>
      <c r="K68" s="3">
        <f t="shared" ref="K68:K100" si="23">C68+11</f>
        <v>99.583005244258359</v>
      </c>
      <c r="L68" s="9">
        <f t="shared" ref="L68:L102" si="24">K68/122</f>
        <v>0.81625414134637997</v>
      </c>
      <c r="M68" s="9">
        <f t="shared" ref="M68:M100" si="25">K68/120</f>
        <v>0.82985837703548637</v>
      </c>
      <c r="N68" s="10">
        <f t="shared" ref="N68:N100" si="26">M68+(1-M68)*L68</f>
        <v>0.968737181395665</v>
      </c>
      <c r="O68" s="4">
        <f t="shared" ref="O68:O100" si="27">C68+15+11</f>
        <v>114.58300524425836</v>
      </c>
      <c r="P68" s="11">
        <f t="shared" ref="P68:P102" si="28">O68/122</f>
        <v>0.93920496101851114</v>
      </c>
      <c r="Q68" s="11">
        <f t="shared" ref="Q68:Q100" si="29">O68/120</f>
        <v>0.95485837703548637</v>
      </c>
      <c r="R68" s="12">
        <f t="shared" ref="R68:R100" si="30">Q68+(1-Q68)*P68</f>
        <v>0.9972556132721847</v>
      </c>
    </row>
    <row r="69" spans="1:18">
      <c r="A69">
        <v>67</v>
      </c>
      <c r="B69">
        <f t="shared" si="15"/>
        <v>54.123105625617661</v>
      </c>
      <c r="C69" s="1">
        <f>IF(A69&gt;50,15+B69+0.8*SQRT(B1)+9,15+B69+0.75*SQRT(B1)+9)</f>
        <v>88.706110869876014</v>
      </c>
      <c r="D69" s="5">
        <f t="shared" si="16"/>
        <v>0.72709926942521319</v>
      </c>
      <c r="E69" s="5">
        <f t="shared" si="17"/>
        <v>0.73921759058230008</v>
      </c>
      <c r="F69" s="6">
        <f t="shared" si="18"/>
        <v>0.92883228994885658</v>
      </c>
      <c r="G69" s="2">
        <f t="shared" si="19"/>
        <v>103.70611086987601</v>
      </c>
      <c r="H69" s="7">
        <f t="shared" si="20"/>
        <v>0.85005008909734436</v>
      </c>
      <c r="I69" s="7">
        <f t="shared" si="21"/>
        <v>0.86421759058230008</v>
      </c>
      <c r="J69" s="8">
        <f t="shared" si="22"/>
        <v>0.97963943980566803</v>
      </c>
      <c r="K69" s="3">
        <f t="shared" si="23"/>
        <v>99.706110869876014</v>
      </c>
      <c r="L69" s="9">
        <f t="shared" si="24"/>
        <v>0.81726320385144269</v>
      </c>
      <c r="M69" s="9">
        <f t="shared" si="25"/>
        <v>0.83088425724896675</v>
      </c>
      <c r="N69" s="10">
        <f t="shared" si="26"/>
        <v>0.96909633099139258</v>
      </c>
      <c r="O69" s="4">
        <f t="shared" si="27"/>
        <v>114.70611086987601</v>
      </c>
      <c r="P69" s="11">
        <f t="shared" si="28"/>
        <v>0.94021402352357386</v>
      </c>
      <c r="Q69" s="11">
        <f t="shared" si="29"/>
        <v>0.95588425724896675</v>
      </c>
      <c r="R69" s="12">
        <f t="shared" si="30"/>
        <v>0.99736249724164661</v>
      </c>
    </row>
    <row r="70" spans="1:18">
      <c r="A70">
        <v>68</v>
      </c>
      <c r="B70">
        <f t="shared" si="15"/>
        <v>54.242640687119284</v>
      </c>
      <c r="C70" s="1">
        <f>IF(A70&gt;50,15+B70+0.8*SQRT(B1)+9,15+B70+0.75*SQRT(B1)+9)</f>
        <v>88.82564593137765</v>
      </c>
      <c r="D70" s="5">
        <f t="shared" si="16"/>
        <v>0.72807906501129227</v>
      </c>
      <c r="E70" s="5">
        <f t="shared" si="17"/>
        <v>0.74021371609481379</v>
      </c>
      <c r="F70" s="6">
        <f t="shared" si="18"/>
        <v>0.92935867078325995</v>
      </c>
      <c r="G70" s="2">
        <f t="shared" si="19"/>
        <v>103.82564593137765</v>
      </c>
      <c r="H70" s="7">
        <f t="shared" si="20"/>
        <v>0.85102988468342333</v>
      </c>
      <c r="I70" s="7">
        <f t="shared" si="21"/>
        <v>0.86521371609481379</v>
      </c>
      <c r="J70" s="8">
        <f t="shared" si="22"/>
        <v>0.97992087174355158</v>
      </c>
      <c r="K70" s="3">
        <f t="shared" si="23"/>
        <v>99.82564593137765</v>
      </c>
      <c r="L70" s="9">
        <f t="shared" si="24"/>
        <v>0.81824299943752177</v>
      </c>
      <c r="M70" s="9">
        <f t="shared" si="25"/>
        <v>0.83188038276148046</v>
      </c>
      <c r="N70" s="10">
        <f t="shared" si="26"/>
        <v>0.96944308263501477</v>
      </c>
      <c r="O70" s="4">
        <f t="shared" si="27"/>
        <v>114.82564593137765</v>
      </c>
      <c r="P70" s="11">
        <f t="shared" si="28"/>
        <v>0.94119381910965283</v>
      </c>
      <c r="Q70" s="11">
        <f t="shared" si="29"/>
        <v>0.95688038276148046</v>
      </c>
      <c r="R70" s="12">
        <f t="shared" si="30"/>
        <v>0.99746429998874908</v>
      </c>
    </row>
    <row r="71" spans="1:18">
      <c r="A71">
        <v>69</v>
      </c>
      <c r="B71">
        <f t="shared" si="15"/>
        <v>54.358898943540673</v>
      </c>
      <c r="C71" s="1">
        <f>IF(A71&gt;50,15+B71+0.8*SQRT(B1)+9,15+B71+0.75*SQRT(B1)+9)</f>
        <v>88.94190418779904</v>
      </c>
      <c r="D71" s="5">
        <f t="shared" si="16"/>
        <v>0.72903200153933634</v>
      </c>
      <c r="E71" s="5">
        <f t="shared" si="17"/>
        <v>0.74118253489832531</v>
      </c>
      <c r="F71" s="6">
        <f t="shared" si="18"/>
        <v>0.92986874951473653</v>
      </c>
      <c r="G71" s="2">
        <f t="shared" si="19"/>
        <v>103.94190418779904</v>
      </c>
      <c r="H71" s="7">
        <f t="shared" si="20"/>
        <v>0.85198282121146751</v>
      </c>
      <c r="I71" s="7">
        <f t="shared" si="21"/>
        <v>0.86618253489832531</v>
      </c>
      <c r="J71" s="8">
        <f t="shared" si="22"/>
        <v>0.98019271634301719</v>
      </c>
      <c r="K71" s="3">
        <f t="shared" si="23"/>
        <v>99.94190418779904</v>
      </c>
      <c r="L71" s="9">
        <f t="shared" si="24"/>
        <v>0.81919593596556595</v>
      </c>
      <c r="M71" s="9">
        <f t="shared" si="25"/>
        <v>0.83284920156499198</v>
      </c>
      <c r="N71" s="10">
        <f t="shared" si="26"/>
        <v>0.96977845633635007</v>
      </c>
      <c r="O71" s="4">
        <f t="shared" si="27"/>
        <v>114.94190418779904</v>
      </c>
      <c r="P71" s="11">
        <f t="shared" si="28"/>
        <v>0.94214675563769701</v>
      </c>
      <c r="Q71" s="11">
        <f t="shared" si="29"/>
        <v>0.95784920156499198</v>
      </c>
      <c r="R71" s="12">
        <f t="shared" si="30"/>
        <v>0.9975614395580733</v>
      </c>
    </row>
    <row r="72" spans="1:18">
      <c r="A72">
        <v>70</v>
      </c>
      <c r="B72">
        <f t="shared" ref="B72:B102" si="31">IF(A72&gt;50,50+SQRT(A72-50),A72)</f>
        <v>54.47213595499958</v>
      </c>
      <c r="C72" s="1">
        <f>IF(A72&gt;50,15+B72+0.8*SQRT(B1)+9,15+B72+0.75*SQRT(B1)+9)</f>
        <v>89.055141199257932</v>
      </c>
      <c r="D72" s="5">
        <f t="shared" si="16"/>
        <v>0.72996017376440925</v>
      </c>
      <c r="E72" s="5">
        <f t="shared" si="17"/>
        <v>0.74212617666048275</v>
      </c>
      <c r="F72" s="6">
        <f t="shared" si="18"/>
        <v>0.93036379755468934</v>
      </c>
      <c r="G72" s="2">
        <f t="shared" si="19"/>
        <v>104.05514119925793</v>
      </c>
      <c r="H72" s="7">
        <f t="shared" si="20"/>
        <v>0.85291099343654042</v>
      </c>
      <c r="I72" s="7">
        <f t="shared" si="21"/>
        <v>0.86712617666048275</v>
      </c>
      <c r="J72" s="8">
        <f t="shared" si="22"/>
        <v>0.98045572132670178</v>
      </c>
      <c r="K72" s="3">
        <f t="shared" si="23"/>
        <v>100.05514119925793</v>
      </c>
      <c r="L72" s="9">
        <f t="shared" si="24"/>
        <v>0.82012410819063875</v>
      </c>
      <c r="M72" s="9">
        <f t="shared" si="25"/>
        <v>0.83379284332714942</v>
      </c>
      <c r="N72" s="10">
        <f t="shared" si="26"/>
        <v>0.97010333946837279</v>
      </c>
      <c r="O72" s="4">
        <f t="shared" si="27"/>
        <v>115.05514119925793</v>
      </c>
      <c r="P72" s="11">
        <f t="shared" si="28"/>
        <v>0.94307492786276992</v>
      </c>
      <c r="Q72" s="11">
        <f t="shared" si="29"/>
        <v>0.95879284332714942</v>
      </c>
      <c r="R72" s="12">
        <f t="shared" si="30"/>
        <v>0.9976542796338278</v>
      </c>
    </row>
    <row r="73" spans="1:18">
      <c r="A73">
        <v>71</v>
      </c>
      <c r="B73">
        <f t="shared" si="31"/>
        <v>54.582575694955842</v>
      </c>
      <c r="C73" s="1">
        <f>IF(A73&gt;50,15+B73+0.8*SQRT(B1)+9,15+B73+0.75*SQRT(B1)+9)</f>
        <v>89.165580939214195</v>
      </c>
      <c r="D73" s="5">
        <f t="shared" si="16"/>
        <v>0.73086541753454259</v>
      </c>
      <c r="E73" s="5">
        <f t="shared" si="17"/>
        <v>0.74304650782678494</v>
      </c>
      <c r="F73" s="6">
        <f t="shared" si="18"/>
        <v>0.93084492917092065</v>
      </c>
      <c r="G73" s="2">
        <f t="shared" si="19"/>
        <v>104.16558093921419</v>
      </c>
      <c r="H73" s="7">
        <f t="shared" si="20"/>
        <v>0.85381623720667377</v>
      </c>
      <c r="I73" s="7">
        <f t="shared" si="21"/>
        <v>0.86804650782678494</v>
      </c>
      <c r="J73" s="8">
        <f t="shared" si="22"/>
        <v>0.98071054200039964</v>
      </c>
      <c r="K73" s="3">
        <f t="shared" si="23"/>
        <v>100.16558093921419</v>
      </c>
      <c r="L73" s="9">
        <f t="shared" si="24"/>
        <v>0.82102935196077209</v>
      </c>
      <c r="M73" s="9">
        <f t="shared" si="25"/>
        <v>0.83471317449345162</v>
      </c>
      <c r="N73" s="10">
        <f t="shared" si="26"/>
        <v>0.97041850972674626</v>
      </c>
      <c r="O73" s="4">
        <f t="shared" si="27"/>
        <v>115.16558093921419</v>
      </c>
      <c r="P73" s="11">
        <f t="shared" si="28"/>
        <v>0.94398017163290326</v>
      </c>
      <c r="Q73" s="11">
        <f t="shared" si="29"/>
        <v>0.95971317449345162</v>
      </c>
      <c r="R73" s="12">
        <f t="shared" si="30"/>
        <v>0.99774313894966804</v>
      </c>
    </row>
    <row r="74" spans="1:18">
      <c r="A74">
        <v>72</v>
      </c>
      <c r="B74">
        <f t="shared" si="31"/>
        <v>54.690415759823431</v>
      </c>
      <c r="C74" s="1">
        <f>IF(A74&gt;50,15+B74+0.8*SQRT(B1)+9,15+B74+0.75*SQRT(B1)+9)</f>
        <v>89.273421004081783</v>
      </c>
      <c r="D74" s="5">
        <f t="shared" si="16"/>
        <v>0.73174935249247364</v>
      </c>
      <c r="E74" s="5">
        <f t="shared" si="17"/>
        <v>0.74394517503401481</v>
      </c>
      <c r="F74" s="6">
        <f t="shared" si="18"/>
        <v>0.93131312740544814</v>
      </c>
      <c r="G74" s="2">
        <f t="shared" si="19"/>
        <v>104.27342100408178</v>
      </c>
      <c r="H74" s="7">
        <f t="shared" si="20"/>
        <v>0.85470017216460481</v>
      </c>
      <c r="I74" s="7">
        <f t="shared" si="21"/>
        <v>0.86894517503401481</v>
      </c>
      <c r="J74" s="8">
        <f t="shared" si="22"/>
        <v>0.98095775649544448</v>
      </c>
      <c r="K74" s="3">
        <f t="shared" si="23"/>
        <v>100.27342100408178</v>
      </c>
      <c r="L74" s="9">
        <f t="shared" si="24"/>
        <v>0.82191328691870313</v>
      </c>
      <c r="M74" s="9">
        <f t="shared" si="25"/>
        <v>0.83561184170068148</v>
      </c>
      <c r="N74" s="10">
        <f t="shared" si="26"/>
        <v>0.97072465321898649</v>
      </c>
      <c r="O74" s="4">
        <f t="shared" si="27"/>
        <v>115.27342100408178</v>
      </c>
      <c r="P74" s="11">
        <f t="shared" si="28"/>
        <v>0.94486410659083431</v>
      </c>
      <c r="Q74" s="11">
        <f t="shared" si="29"/>
        <v>0.96061184170068148</v>
      </c>
      <c r="R74" s="12">
        <f t="shared" si="30"/>
        <v>0.9978282987024254</v>
      </c>
    </row>
    <row r="75" spans="1:18">
      <c r="A75">
        <v>73</v>
      </c>
      <c r="B75">
        <f t="shared" si="31"/>
        <v>54.795831523312721</v>
      </c>
      <c r="C75" s="1">
        <f>IF(A75&gt;50,15+B75+0.8*SQRT(B1)+9,15+B75+0.75*SQRT(B1)+9)</f>
        <v>89.378836767571087</v>
      </c>
      <c r="D75" s="5">
        <f t="shared" si="16"/>
        <v>0.73261341612763187</v>
      </c>
      <c r="E75" s="5">
        <f t="shared" si="17"/>
        <v>0.74482363972975907</v>
      </c>
      <c r="F75" s="6">
        <f t="shared" si="18"/>
        <v>0.93176926474235566</v>
      </c>
      <c r="G75" s="2">
        <f t="shared" si="19"/>
        <v>104.37883676757109</v>
      </c>
      <c r="H75" s="7">
        <f t="shared" si="20"/>
        <v>0.85556423579976304</v>
      </c>
      <c r="I75" s="7">
        <f t="shared" si="21"/>
        <v>0.86982363972975907</v>
      </c>
      <c r="J75" s="8">
        <f t="shared" si="22"/>
        <v>0.98119787792356239</v>
      </c>
      <c r="K75" s="3">
        <f t="shared" si="23"/>
        <v>100.37883676757109</v>
      </c>
      <c r="L75" s="9">
        <f t="shared" si="24"/>
        <v>0.82277735055386136</v>
      </c>
      <c r="M75" s="9">
        <f t="shared" si="25"/>
        <v>0.83649030639642574</v>
      </c>
      <c r="N75" s="10">
        <f t="shared" si="26"/>
        <v>0.9710223788894482</v>
      </c>
      <c r="O75" s="4">
        <f t="shared" si="27"/>
        <v>115.37883676757109</v>
      </c>
      <c r="P75" s="11">
        <f t="shared" si="28"/>
        <v>0.94572817022599254</v>
      </c>
      <c r="Q75" s="11">
        <f t="shared" si="29"/>
        <v>0.96149030639642574</v>
      </c>
      <c r="R75" s="12">
        <f t="shared" si="30"/>
        <v>0.99791000846409761</v>
      </c>
    </row>
    <row r="76" spans="1:18">
      <c r="A76">
        <v>74</v>
      </c>
      <c r="B76">
        <f t="shared" si="31"/>
        <v>54.898979485566358</v>
      </c>
      <c r="C76" s="1">
        <f>IF(A76&gt;50,15+B76+0.8*SQRT(B1)+9,15+B76+0.75*SQRT(B1)+9)</f>
        <v>89.481984729824717</v>
      </c>
      <c r="D76" s="5">
        <f t="shared" si="16"/>
        <v>0.7334588912280714</v>
      </c>
      <c r="E76" s="5">
        <f t="shared" si="17"/>
        <v>0.74568320608187266</v>
      </c>
      <c r="F76" s="6">
        <f t="shared" si="18"/>
        <v>0.93221411976974022</v>
      </c>
      <c r="G76" s="2">
        <f t="shared" si="19"/>
        <v>104.48198472982472</v>
      </c>
      <c r="H76" s="7">
        <f t="shared" si="20"/>
        <v>0.85640971090020257</v>
      </c>
      <c r="I76" s="7">
        <f t="shared" si="21"/>
        <v>0.87068320608187266</v>
      </c>
      <c r="J76" s="8">
        <f t="shared" si="22"/>
        <v>0.98143136417583721</v>
      </c>
      <c r="K76" s="3">
        <f t="shared" si="23"/>
        <v>100.48198472982472</v>
      </c>
      <c r="L76" s="9">
        <f t="shared" si="24"/>
        <v>0.82362282565430101</v>
      </c>
      <c r="M76" s="9">
        <f t="shared" si="25"/>
        <v>0.83734987274853934</v>
      </c>
      <c r="N76" s="10">
        <f t="shared" si="26"/>
        <v>0.97131223014841894</v>
      </c>
      <c r="O76" s="4">
        <f t="shared" si="27"/>
        <v>115.48198472982472</v>
      </c>
      <c r="P76" s="11">
        <f t="shared" si="28"/>
        <v>0.94657364532643207</v>
      </c>
      <c r="Q76" s="11">
        <f t="shared" si="29"/>
        <v>0.96234987274853934</v>
      </c>
      <c r="R76" s="12">
        <f t="shared" si="30"/>
        <v>0.9979884909479585</v>
      </c>
    </row>
    <row r="77" spans="1:18">
      <c r="A77">
        <v>75</v>
      </c>
      <c r="B77">
        <f t="shared" si="31"/>
        <v>55</v>
      </c>
      <c r="C77" s="1">
        <f>IF(A77&gt;50,15+B77+0.8*SQRT(B1)+9,15+B77+0.75*SQRT(B1)+9)</f>
        <v>89.583005244258359</v>
      </c>
      <c r="D77" s="5">
        <f t="shared" si="16"/>
        <v>0.73428692823162589</v>
      </c>
      <c r="E77" s="5">
        <f t="shared" si="17"/>
        <v>0.746525043702153</v>
      </c>
      <c r="F77" s="6">
        <f t="shared" si="18"/>
        <v>0.93264839074574468</v>
      </c>
      <c r="G77" s="2">
        <f t="shared" si="19"/>
        <v>104.58300524425836</v>
      </c>
      <c r="H77" s="7">
        <f t="shared" si="20"/>
        <v>0.85723774790375706</v>
      </c>
      <c r="I77" s="7">
        <f t="shared" si="21"/>
        <v>0.871525043702153</v>
      </c>
      <c r="J77" s="8">
        <f t="shared" si="22"/>
        <v>0.98165862590095299</v>
      </c>
      <c r="K77" s="3">
        <f t="shared" si="23"/>
        <v>100.58300524425836</v>
      </c>
      <c r="L77" s="9">
        <f t="shared" si="24"/>
        <v>0.82445086265785539</v>
      </c>
      <c r="M77" s="9">
        <f t="shared" si="25"/>
        <v>0.83819171036881968</v>
      </c>
      <c r="N77" s="10">
        <f t="shared" si="26"/>
        <v>0.97159469434043844</v>
      </c>
      <c r="O77" s="4">
        <f t="shared" si="27"/>
        <v>115.58300524425836</v>
      </c>
      <c r="P77" s="11">
        <f t="shared" si="28"/>
        <v>0.94740168232998656</v>
      </c>
      <c r="Q77" s="11">
        <f t="shared" si="29"/>
        <v>0.96319171036881968</v>
      </c>
      <c r="R77" s="12">
        <f t="shared" si="30"/>
        <v>0.99806394588908931</v>
      </c>
    </row>
    <row r="78" spans="1:18">
      <c r="A78">
        <v>76</v>
      </c>
      <c r="B78">
        <f t="shared" si="31"/>
        <v>55.099019513592786</v>
      </c>
      <c r="C78" s="1">
        <f>IF(A78&gt;50,15+B78+0.8*SQRT(B1)+9,15+B78+0.75*SQRT(B1)+9)</f>
        <v>89.682024757851153</v>
      </c>
      <c r="D78" s="5">
        <f t="shared" si="16"/>
        <v>0.73509856358894388</v>
      </c>
      <c r="E78" s="5">
        <f t="shared" si="17"/>
        <v>0.74735020631542626</v>
      </c>
      <c r="F78" s="6">
        <f t="shared" si="18"/>
        <v>0.93307270674399945</v>
      </c>
      <c r="G78" s="2">
        <f t="shared" si="19"/>
        <v>104.68202475785115</v>
      </c>
      <c r="H78" s="7">
        <f t="shared" si="20"/>
        <v>0.85804938326107505</v>
      </c>
      <c r="I78" s="7">
        <f t="shared" si="21"/>
        <v>0.87235020631542626</v>
      </c>
      <c r="J78" s="8">
        <f t="shared" si="22"/>
        <v>0.98188003305987825</v>
      </c>
      <c r="K78" s="3">
        <f t="shared" si="23"/>
        <v>100.68202475785115</v>
      </c>
      <c r="L78" s="9">
        <f t="shared" si="24"/>
        <v>0.82526249801517337</v>
      </c>
      <c r="M78" s="9">
        <f t="shared" si="25"/>
        <v>0.83901687298209293</v>
      </c>
      <c r="N78" s="10">
        <f t="shared" si="26"/>
        <v>0.9718702105231849</v>
      </c>
      <c r="O78" s="4">
        <f t="shared" si="27"/>
        <v>115.68202475785115</v>
      </c>
      <c r="P78" s="11">
        <f t="shared" si="28"/>
        <v>0.94821331768730455</v>
      </c>
      <c r="Q78" s="11">
        <f t="shared" si="29"/>
        <v>0.96401687298209293</v>
      </c>
      <c r="R78" s="12">
        <f t="shared" si="30"/>
        <v>0.99813655323250627</v>
      </c>
    </row>
    <row r="79" spans="1:18">
      <c r="A79">
        <v>77</v>
      </c>
      <c r="B79">
        <f t="shared" si="31"/>
        <v>55.196152422706632</v>
      </c>
      <c r="C79" s="1">
        <f>IF(A79&gt;50,15+B79+0.8*SQRT(B1)+9,15+B79+0.75*SQRT(B1)+9)</f>
        <v>89.779157666964991</v>
      </c>
      <c r="D79" s="5">
        <f t="shared" si="16"/>
        <v>0.73589473497512292</v>
      </c>
      <c r="E79" s="5">
        <f t="shared" si="17"/>
        <v>0.74815964722470829</v>
      </c>
      <c r="F79" s="6">
        <f t="shared" si="18"/>
        <v>0.93348763688632308</v>
      </c>
      <c r="G79" s="2">
        <f t="shared" si="19"/>
        <v>104.77915766696499</v>
      </c>
      <c r="H79" s="7">
        <f t="shared" si="20"/>
        <v>0.85884555464725398</v>
      </c>
      <c r="I79" s="7">
        <f t="shared" si="21"/>
        <v>0.87315964722470829</v>
      </c>
      <c r="J79" s="8">
        <f t="shared" si="22"/>
        <v>0.98209592035565707</v>
      </c>
      <c r="K79" s="3">
        <f t="shared" si="23"/>
        <v>100.77915766696499</v>
      </c>
      <c r="L79" s="9">
        <f t="shared" si="24"/>
        <v>0.82605866940135242</v>
      </c>
      <c r="M79" s="9">
        <f t="shared" si="25"/>
        <v>0.83982631389137496</v>
      </c>
      <c r="N79" s="10">
        <f t="shared" si="26"/>
        <v>0.97213917591137566</v>
      </c>
      <c r="O79" s="4">
        <f t="shared" si="27"/>
        <v>115.77915766696499</v>
      </c>
      <c r="P79" s="11">
        <f t="shared" si="28"/>
        <v>0.94900948907348348</v>
      </c>
      <c r="Q79" s="11">
        <f t="shared" si="29"/>
        <v>0.96482631389137496</v>
      </c>
      <c r="R79" s="12">
        <f t="shared" si="30"/>
        <v>0.99820647577415234</v>
      </c>
    </row>
    <row r="80" spans="1:18">
      <c r="A80">
        <v>78</v>
      </c>
      <c r="B80">
        <f t="shared" si="31"/>
        <v>55.29150262212918</v>
      </c>
      <c r="C80" s="1">
        <f>IF(A80&gt;50,15+B80+0.8*SQRT(B1)+9,15+B80+0.75*SQRT(B1)+9)</f>
        <v>89.874507866387532</v>
      </c>
      <c r="D80" s="5">
        <f t="shared" si="16"/>
        <v>0.73667629398678303</v>
      </c>
      <c r="E80" s="5">
        <f t="shared" si="17"/>
        <v>0.7489542322198961</v>
      </c>
      <c r="F80" s="6">
        <f t="shared" si="18"/>
        <v>0.93389369804920963</v>
      </c>
      <c r="G80" s="2">
        <f t="shared" si="19"/>
        <v>104.87450786638753</v>
      </c>
      <c r="H80" s="7">
        <f t="shared" si="20"/>
        <v>0.8596271136589142</v>
      </c>
      <c r="I80" s="7">
        <f t="shared" si="21"/>
        <v>0.8739542322198961</v>
      </c>
      <c r="J80" s="8">
        <f t="shared" si="22"/>
        <v>0.98230659176562862</v>
      </c>
      <c r="K80" s="3">
        <f t="shared" si="23"/>
        <v>100.87450786638753</v>
      </c>
      <c r="L80" s="9">
        <f t="shared" si="24"/>
        <v>0.82684022841301252</v>
      </c>
      <c r="M80" s="9">
        <f t="shared" si="25"/>
        <v>0.84062089888656277</v>
      </c>
      <c r="N80" s="10">
        <f t="shared" si="26"/>
        <v>0.97240195125545781</v>
      </c>
      <c r="O80" s="4">
        <f t="shared" si="27"/>
        <v>115.87450786638753</v>
      </c>
      <c r="P80" s="11">
        <f t="shared" si="28"/>
        <v>0.9497910480851437</v>
      </c>
      <c r="Q80" s="11">
        <f t="shared" si="29"/>
        <v>0.96562089888656277</v>
      </c>
      <c r="R80" s="12">
        <f t="shared" si="30"/>
        <v>0.99827386136531948</v>
      </c>
    </row>
    <row r="81" spans="1:18">
      <c r="A81">
        <v>79</v>
      </c>
      <c r="B81">
        <f t="shared" si="31"/>
        <v>55.385164807134501</v>
      </c>
      <c r="C81" s="1">
        <f>IF(A81&gt;50,15+B81+0.8*SQRT(B1)+9,15+B81+0.75*SQRT(B1)+9)</f>
        <v>89.96817005139286</v>
      </c>
      <c r="D81" s="5">
        <f t="shared" si="16"/>
        <v>0.73744401681469562</v>
      </c>
      <c r="E81" s="5">
        <f t="shared" si="17"/>
        <v>0.74973475042827387</v>
      </c>
      <c r="F81" s="6">
        <f t="shared" si="18"/>
        <v>0.93429136134157986</v>
      </c>
      <c r="G81" s="2">
        <f t="shared" si="19"/>
        <v>104.96817005139286</v>
      </c>
      <c r="H81" s="7">
        <f t="shared" si="20"/>
        <v>0.86039483648682669</v>
      </c>
      <c r="I81" s="7">
        <f t="shared" si="21"/>
        <v>0.87473475042827387</v>
      </c>
      <c r="J81" s="8">
        <f t="shared" si="22"/>
        <v>0.98251232435102076</v>
      </c>
      <c r="K81" s="3">
        <f t="shared" si="23"/>
        <v>100.96817005139286</v>
      </c>
      <c r="L81" s="9">
        <f t="shared" si="24"/>
        <v>0.82760795124092512</v>
      </c>
      <c r="M81" s="9">
        <f t="shared" si="25"/>
        <v>0.84140141709494054</v>
      </c>
      <c r="N81" s="10">
        <f t="shared" si="26"/>
        <v>0.97265886536271084</v>
      </c>
      <c r="O81" s="4">
        <f t="shared" si="27"/>
        <v>115.96817005139286</v>
      </c>
      <c r="P81" s="11">
        <f t="shared" si="28"/>
        <v>0.95055877091305618</v>
      </c>
      <c r="Q81" s="11">
        <f t="shared" si="29"/>
        <v>0.96640141709494054</v>
      </c>
      <c r="R81" s="12">
        <f t="shared" si="30"/>
        <v>0.99833884476559431</v>
      </c>
    </row>
    <row r="82" spans="1:18">
      <c r="A82">
        <v>80</v>
      </c>
      <c r="B82">
        <f t="shared" si="31"/>
        <v>55.477225575051662</v>
      </c>
      <c r="C82" s="1">
        <f>IF(A82&gt;50,15+B82+0.8*SQRT(B1)+9,15+B82+0.75*SQRT(B1)+9)</f>
        <v>90.060230819310021</v>
      </c>
      <c r="D82" s="5">
        <f t="shared" si="16"/>
        <v>0.73819861327303293</v>
      </c>
      <c r="E82" s="5">
        <f t="shared" si="17"/>
        <v>0.75050192349425016</v>
      </c>
      <c r="F82" s="6">
        <f t="shared" si="18"/>
        <v>0.9346810575850838</v>
      </c>
      <c r="G82" s="2">
        <f t="shared" si="19"/>
        <v>105.06023081931002</v>
      </c>
      <c r="H82" s="7">
        <f t="shared" si="20"/>
        <v>0.86114943294516411</v>
      </c>
      <c r="I82" s="7">
        <f t="shared" si="21"/>
        <v>0.87550192349425016</v>
      </c>
      <c r="J82" s="8">
        <f t="shared" si="22"/>
        <v>0.98271337147994031</v>
      </c>
      <c r="K82" s="3">
        <f t="shared" si="23"/>
        <v>101.06023081931002</v>
      </c>
      <c r="L82" s="9">
        <f t="shared" si="24"/>
        <v>0.82836254769926243</v>
      </c>
      <c r="M82" s="9">
        <f t="shared" si="25"/>
        <v>0.84216859016091683</v>
      </c>
      <c r="N82" s="10">
        <f t="shared" si="26"/>
        <v>0.97291021892218621</v>
      </c>
      <c r="O82" s="4">
        <f t="shared" si="27"/>
        <v>116.06023081931002</v>
      </c>
      <c r="P82" s="11">
        <f t="shared" si="28"/>
        <v>0.9513133673713936</v>
      </c>
      <c r="Q82" s="11">
        <f t="shared" si="29"/>
        <v>0.96716859016091683</v>
      </c>
      <c r="R82" s="12">
        <f t="shared" si="30"/>
        <v>0.9984015492104853</v>
      </c>
    </row>
    <row r="83" spans="1:18">
      <c r="A83">
        <v>81</v>
      </c>
      <c r="B83">
        <f t="shared" si="31"/>
        <v>55.567764362830019</v>
      </c>
      <c r="C83" s="1">
        <f>IF(A83&gt;50,15+B83+0.8*SQRT(B1)+9,15+B83+0.75*SQRT(B1)+9)</f>
        <v>90.150769607088378</v>
      </c>
      <c r="D83" s="5">
        <f t="shared" si="16"/>
        <v>0.73894073448433095</v>
      </c>
      <c r="E83" s="5">
        <f t="shared" si="17"/>
        <v>0.75125641339240312</v>
      </c>
      <c r="F83" s="6">
        <f t="shared" si="18"/>
        <v>0.93506318197848759</v>
      </c>
      <c r="G83" s="2">
        <f t="shared" si="19"/>
        <v>105.15076960708838</v>
      </c>
      <c r="H83" s="7">
        <f t="shared" si="20"/>
        <v>0.86189155415646213</v>
      </c>
      <c r="I83" s="7">
        <f t="shared" si="21"/>
        <v>0.87625641339240312</v>
      </c>
      <c r="J83" s="8">
        <f t="shared" si="22"/>
        <v>0.98290996557051957</v>
      </c>
      <c r="K83" s="3">
        <f t="shared" si="23"/>
        <v>101.15076960708838</v>
      </c>
      <c r="L83" s="9">
        <f t="shared" si="24"/>
        <v>0.82910466891056045</v>
      </c>
      <c r="M83" s="9">
        <f t="shared" si="25"/>
        <v>0.8429230800590698</v>
      </c>
      <c r="N83" s="10">
        <f t="shared" si="26"/>
        <v>0.97315628776018537</v>
      </c>
      <c r="O83" s="4">
        <f t="shared" si="27"/>
        <v>116.15076960708838</v>
      </c>
      <c r="P83" s="11">
        <f t="shared" si="28"/>
        <v>0.95205548858269162</v>
      </c>
      <c r="Q83" s="11">
        <f t="shared" si="29"/>
        <v>0.9679230800590698</v>
      </c>
      <c r="R83" s="12">
        <f t="shared" si="30"/>
        <v>0.99846208774566003</v>
      </c>
    </row>
    <row r="84" spans="1:18">
      <c r="A84">
        <v>82</v>
      </c>
      <c r="B84">
        <f t="shared" si="31"/>
        <v>55.656854249492383</v>
      </c>
      <c r="C84" s="1">
        <f>IF(A84&gt;50,15+B84+0.8*SQRT(B1)+9,15+B84+0.75*SQRT(B1)+9)</f>
        <v>90.239859493750743</v>
      </c>
      <c r="D84" s="5">
        <f t="shared" si="16"/>
        <v>0.73967097945697335</v>
      </c>
      <c r="E84" s="5">
        <f t="shared" si="17"/>
        <v>0.75199882911458948</v>
      </c>
      <c r="F84" s="6">
        <f t="shared" si="18"/>
        <v>0.93543809808987732</v>
      </c>
      <c r="G84" s="2">
        <f t="shared" si="19"/>
        <v>105.23985949375074</v>
      </c>
      <c r="H84" s="7">
        <f t="shared" si="20"/>
        <v>0.86262179912910442</v>
      </c>
      <c r="I84" s="7">
        <f t="shared" si="21"/>
        <v>0.87699882911458948</v>
      </c>
      <c r="J84" s="8">
        <f t="shared" si="22"/>
        <v>0.98310232043874868</v>
      </c>
      <c r="K84" s="3">
        <f t="shared" si="23"/>
        <v>101.23985949375074</v>
      </c>
      <c r="L84" s="9">
        <f t="shared" si="24"/>
        <v>0.82983491388320285</v>
      </c>
      <c r="M84" s="9">
        <f t="shared" si="25"/>
        <v>0.84366549578125616</v>
      </c>
      <c r="N84" s="10">
        <f t="shared" si="26"/>
        <v>0.97339732562659065</v>
      </c>
      <c r="O84" s="4">
        <f t="shared" si="27"/>
        <v>116.23985949375074</v>
      </c>
      <c r="P84" s="11">
        <f t="shared" si="28"/>
        <v>0.95278573355533391</v>
      </c>
      <c r="Q84" s="11">
        <f t="shared" si="29"/>
        <v>0.96866549578125616</v>
      </c>
      <c r="R84" s="12">
        <f t="shared" si="30"/>
        <v>0.99852056436890468</v>
      </c>
    </row>
    <row r="85" spans="1:18">
      <c r="A85">
        <v>83</v>
      </c>
      <c r="B85">
        <f t="shared" si="31"/>
        <v>55.744562646538029</v>
      </c>
      <c r="C85" s="1">
        <f>IF(A85&gt;50,15+B85+0.8*SQRT(B1)+9,15+B85+0.75*SQRT(B1)+9)</f>
        <v>90.327567890796388</v>
      </c>
      <c r="D85" s="5">
        <f t="shared" si="16"/>
        <v>0.74038990074423272</v>
      </c>
      <c r="E85" s="5">
        <f t="shared" si="17"/>
        <v>0.75272973242330321</v>
      </c>
      <c r="F85" s="6">
        <f t="shared" si="18"/>
        <v>0.9358061412914136</v>
      </c>
      <c r="G85" s="2">
        <f t="shared" si="19"/>
        <v>105.32756789079639</v>
      </c>
      <c r="H85" s="7">
        <f t="shared" si="20"/>
        <v>0.86334072041636378</v>
      </c>
      <c r="I85" s="7">
        <f t="shared" si="21"/>
        <v>0.87772973242330321</v>
      </c>
      <c r="J85" s="8">
        <f t="shared" si="22"/>
        <v>0.98329063331847022</v>
      </c>
      <c r="K85" s="3">
        <f t="shared" si="23"/>
        <v>101.32756789079639</v>
      </c>
      <c r="L85" s="9">
        <f t="shared" si="24"/>
        <v>0.83055383517046222</v>
      </c>
      <c r="M85" s="9">
        <f t="shared" si="25"/>
        <v>0.84439639908996988</v>
      </c>
      <c r="N85" s="10">
        <f t="shared" si="26"/>
        <v>0.97363356659212941</v>
      </c>
      <c r="O85" s="4">
        <f t="shared" si="27"/>
        <v>116.32756789079639</v>
      </c>
      <c r="P85" s="11">
        <f t="shared" si="28"/>
        <v>0.95350465484259339</v>
      </c>
      <c r="Q85" s="11">
        <f t="shared" si="29"/>
        <v>0.96939639908996988</v>
      </c>
      <c r="R85" s="12">
        <f t="shared" si="30"/>
        <v>0.9985770750126286</v>
      </c>
    </row>
    <row r="86" spans="1:18">
      <c r="A86">
        <v>84</v>
      </c>
      <c r="B86">
        <f t="shared" si="31"/>
        <v>55.830951894845299</v>
      </c>
      <c r="C86" s="1">
        <f>IF(A86&gt;50,15+B86+0.8*SQRT(B1)+9,15+B86+0.75*SQRT(B1)+9)</f>
        <v>90.413957139103658</v>
      </c>
      <c r="D86" s="5">
        <f t="shared" si="16"/>
        <v>0.74109800933691528</v>
      </c>
      <c r="E86" s="5">
        <f t="shared" si="17"/>
        <v>0.7534496428258638</v>
      </c>
      <c r="F86" s="6">
        <f t="shared" si="18"/>
        <v>0.93616762172892165</v>
      </c>
      <c r="G86" s="2">
        <f t="shared" si="19"/>
        <v>105.41395713910366</v>
      </c>
      <c r="H86" s="7">
        <f t="shared" si="20"/>
        <v>0.86404882900904634</v>
      </c>
      <c r="I86" s="7">
        <f t="shared" si="21"/>
        <v>0.8784496428258638</v>
      </c>
      <c r="J86" s="8">
        <f t="shared" si="22"/>
        <v>0.98347508660780747</v>
      </c>
      <c r="K86" s="3">
        <f t="shared" si="23"/>
        <v>101.41395713910366</v>
      </c>
      <c r="L86" s="9">
        <f t="shared" si="24"/>
        <v>0.83126194376314477</v>
      </c>
      <c r="M86" s="9">
        <f t="shared" si="25"/>
        <v>0.84511630949253047</v>
      </c>
      <c r="N86" s="10">
        <f t="shared" si="26"/>
        <v>0.97386522712097889</v>
      </c>
      <c r="O86" s="4">
        <f t="shared" si="27"/>
        <v>116.41395713910366</v>
      </c>
      <c r="P86" s="11">
        <f t="shared" si="28"/>
        <v>0.95421276343527583</v>
      </c>
      <c r="Q86" s="11">
        <f t="shared" si="29"/>
        <v>0.97011630949253047</v>
      </c>
      <c r="R86" s="12">
        <f t="shared" si="30"/>
        <v>0.9986317083933075</v>
      </c>
    </row>
    <row r="87" spans="1:18">
      <c r="A87">
        <v>85</v>
      </c>
      <c r="B87">
        <f t="shared" si="31"/>
        <v>55.916079783099619</v>
      </c>
      <c r="C87" s="1">
        <f>IF(A87&gt;50,15+B87+0.8*SQRT(B1)+9,15+B87+0.75*SQRT(B1)+9)</f>
        <v>90.499085027357978</v>
      </c>
      <c r="D87" s="5">
        <f t="shared" si="16"/>
        <v>0.74179577891277027</v>
      </c>
      <c r="E87" s="5">
        <f t="shared" si="17"/>
        <v>0.75415904189464977</v>
      </c>
      <c r="F87" s="6">
        <f t="shared" si="18"/>
        <v>0.9365228269010698</v>
      </c>
      <c r="G87" s="2">
        <f t="shared" si="19"/>
        <v>105.49908502735798</v>
      </c>
      <c r="H87" s="7">
        <f t="shared" si="20"/>
        <v>0.86474659858490144</v>
      </c>
      <c r="I87" s="7">
        <f t="shared" si="21"/>
        <v>0.87915904189464977</v>
      </c>
      <c r="J87" s="8">
        <f t="shared" si="22"/>
        <v>0.98365584938599193</v>
      </c>
      <c r="K87" s="3">
        <f t="shared" si="23"/>
        <v>101.49908502735798</v>
      </c>
      <c r="L87" s="9">
        <f t="shared" si="24"/>
        <v>0.83195971333899987</v>
      </c>
      <c r="M87" s="9">
        <f t="shared" si="25"/>
        <v>0.84582570856131645</v>
      </c>
      <c r="N87" s="10">
        <f t="shared" si="26"/>
        <v>0.97409250787088708</v>
      </c>
      <c r="O87" s="4">
        <f t="shared" si="27"/>
        <v>116.49908502735798</v>
      </c>
      <c r="P87" s="11">
        <f t="shared" si="28"/>
        <v>0.95491053301113094</v>
      </c>
      <c r="Q87" s="11">
        <f t="shared" si="29"/>
        <v>0.97082570856131645</v>
      </c>
      <c r="R87" s="12">
        <f t="shared" si="30"/>
        <v>0.99868454674925178</v>
      </c>
    </row>
    <row r="88" spans="1:18">
      <c r="A88">
        <v>86</v>
      </c>
      <c r="B88">
        <f t="shared" si="31"/>
        <v>56</v>
      </c>
      <c r="C88" s="1">
        <f>IF(A88&gt;50,15+B88+0.8*SQRT(B1)+9,15+B88+0.75*SQRT(B1)+9)</f>
        <v>90.583005244258359</v>
      </c>
      <c r="D88" s="5">
        <f t="shared" si="16"/>
        <v>0.74248364954310131</v>
      </c>
      <c r="E88" s="5">
        <f t="shared" si="17"/>
        <v>0.75485837703548631</v>
      </c>
      <c r="F88" s="6">
        <f t="shared" si="18"/>
        <v>0.93687202390909741</v>
      </c>
      <c r="G88" s="2">
        <f t="shared" si="19"/>
        <v>105.58300524425836</v>
      </c>
      <c r="H88" s="7">
        <f t="shared" si="20"/>
        <v>0.86543446921523248</v>
      </c>
      <c r="I88" s="7">
        <f t="shared" si="21"/>
        <v>0.87985837703548631</v>
      </c>
      <c r="J88" s="8">
        <f t="shared" si="22"/>
        <v>0.98383307873643677</v>
      </c>
      <c r="K88" s="3">
        <f t="shared" si="23"/>
        <v>101.58300524425836</v>
      </c>
      <c r="L88" s="9">
        <f t="shared" si="24"/>
        <v>0.83264758396933081</v>
      </c>
      <c r="M88" s="9">
        <f t="shared" si="25"/>
        <v>0.84652504370215298</v>
      </c>
      <c r="N88" s="10">
        <f t="shared" si="26"/>
        <v>0.97431559526335398</v>
      </c>
      <c r="O88" s="4">
        <f t="shared" si="27"/>
        <v>116.58300524425836</v>
      </c>
      <c r="P88" s="11">
        <f t="shared" si="28"/>
        <v>0.95559840364146198</v>
      </c>
      <c r="Q88" s="11">
        <f t="shared" si="29"/>
        <v>0.97152504370215298</v>
      </c>
      <c r="R88" s="12">
        <f t="shared" si="30"/>
        <v>0.99873566648413603</v>
      </c>
    </row>
    <row r="89" spans="1:18">
      <c r="A89">
        <v>87</v>
      </c>
      <c r="B89">
        <f t="shared" si="31"/>
        <v>56.082762530298218</v>
      </c>
      <c r="C89" s="1">
        <f>IF(A89&gt;50,15+B89+0.8*SQRT(B1)+9,15+B89+0.75*SQRT(B1)+9)</f>
        <v>90.665767774556585</v>
      </c>
      <c r="D89" s="5">
        <f t="shared" si="16"/>
        <v>0.74316203093898836</v>
      </c>
      <c r="E89" s="5">
        <f t="shared" si="17"/>
        <v>0.75554806478797154</v>
      </c>
      <c r="F89" s="6">
        <f t="shared" si="18"/>
        <v>0.93721546142710865</v>
      </c>
      <c r="G89" s="2">
        <f t="shared" si="19"/>
        <v>105.66576777455658</v>
      </c>
      <c r="H89" s="7">
        <f t="shared" si="20"/>
        <v>0.86611285061111953</v>
      </c>
      <c r="I89" s="7">
        <f t="shared" si="21"/>
        <v>0.88054806478797154</v>
      </c>
      <c r="J89" s="8">
        <f t="shared" si="22"/>
        <v>0.98400692090547626</v>
      </c>
      <c r="K89" s="3">
        <f t="shared" si="23"/>
        <v>101.66576777455658</v>
      </c>
      <c r="L89" s="9">
        <f t="shared" si="24"/>
        <v>0.83332596536521786</v>
      </c>
      <c r="M89" s="9">
        <f t="shared" si="25"/>
        <v>0.84721473145463821</v>
      </c>
      <c r="N89" s="10">
        <f t="shared" si="26"/>
        <v>0.97453466285878587</v>
      </c>
      <c r="O89" s="4">
        <f t="shared" si="27"/>
        <v>116.66576777455658</v>
      </c>
      <c r="P89" s="11">
        <f t="shared" si="28"/>
        <v>0.95627678503734903</v>
      </c>
      <c r="Q89" s="11">
        <f t="shared" si="29"/>
        <v>0.97221473145463821</v>
      </c>
      <c r="R89" s="12">
        <f t="shared" si="30"/>
        <v>0.99878513873059616</v>
      </c>
    </row>
    <row r="90" spans="1:18">
      <c r="A90">
        <v>88</v>
      </c>
      <c r="B90">
        <f t="shared" si="31"/>
        <v>56.164414002968975</v>
      </c>
      <c r="C90" s="1">
        <f>IF(A90&gt;50,15+B90+0.8*SQRT(B1)+9,15+B90+0.75*SQRT(B1)+9)</f>
        <v>90.747419247227342</v>
      </c>
      <c r="D90" s="5">
        <f t="shared" si="16"/>
        <v>0.74383130530514219</v>
      </c>
      <c r="E90" s="5">
        <f t="shared" si="17"/>
        <v>0.75622849372689449</v>
      </c>
      <c r="F90" s="6">
        <f t="shared" si="18"/>
        <v>0.93755337143421924</v>
      </c>
      <c r="G90" s="2">
        <f t="shared" si="19"/>
        <v>105.74741924722734</v>
      </c>
      <c r="H90" s="7">
        <f t="shared" si="20"/>
        <v>0.86678212497727325</v>
      </c>
      <c r="I90" s="7">
        <f t="shared" si="21"/>
        <v>0.88122849372689449</v>
      </c>
      <c r="J90" s="8">
        <f t="shared" si="22"/>
        <v>0.98417751232104844</v>
      </c>
      <c r="K90" s="3">
        <f t="shared" si="23"/>
        <v>101.74741924722734</v>
      </c>
      <c r="L90" s="9">
        <f t="shared" si="24"/>
        <v>0.83399523973137168</v>
      </c>
      <c r="M90" s="9">
        <f t="shared" si="25"/>
        <v>0.84789516039356116</v>
      </c>
      <c r="N90" s="10">
        <f t="shared" si="26"/>
        <v>0.97474987256543499</v>
      </c>
      <c r="O90" s="4">
        <f t="shared" si="27"/>
        <v>116.74741924722734</v>
      </c>
      <c r="P90" s="11">
        <f t="shared" si="28"/>
        <v>0.95694605940350275</v>
      </c>
      <c r="Q90" s="11">
        <f t="shared" si="29"/>
        <v>0.97289516039356116</v>
      </c>
      <c r="R90" s="12">
        <f t="shared" si="30"/>
        <v>0.99883302984570677</v>
      </c>
    </row>
    <row r="91" spans="1:18">
      <c r="A91">
        <v>89</v>
      </c>
      <c r="B91">
        <f t="shared" si="31"/>
        <v>56.244997998398397</v>
      </c>
      <c r="C91" s="1">
        <f>IF(A91&gt;50,15+B91+0.8*SQRT(B1)+9,15+B91+0.75*SQRT(B1)+9)</f>
        <v>90.828003242656749</v>
      </c>
      <c r="D91" s="5">
        <f t="shared" si="16"/>
        <v>0.74449182985784224</v>
      </c>
      <c r="E91" s="5">
        <f t="shared" si="17"/>
        <v>0.75690002702213954</v>
      </c>
      <c r="F91" s="6">
        <f t="shared" si="18"/>
        <v>0.93788597074281888</v>
      </c>
      <c r="G91" s="2">
        <f t="shared" si="19"/>
        <v>105.82800324265675</v>
      </c>
      <c r="H91" s="7">
        <f t="shared" si="20"/>
        <v>0.8674426495299733</v>
      </c>
      <c r="I91" s="7">
        <f t="shared" si="21"/>
        <v>0.88190002702213954</v>
      </c>
      <c r="J91" s="8">
        <f t="shared" si="22"/>
        <v>0.98434498049147301</v>
      </c>
      <c r="K91" s="3">
        <f t="shared" si="23"/>
        <v>101.82800324265675</v>
      </c>
      <c r="L91" s="9">
        <f t="shared" si="24"/>
        <v>0.83465576428407173</v>
      </c>
      <c r="M91" s="9">
        <f t="shared" si="25"/>
        <v>0.84856669368880622</v>
      </c>
      <c r="N91" s="10">
        <f t="shared" si="26"/>
        <v>0.97496137570603958</v>
      </c>
      <c r="O91" s="4">
        <f t="shared" si="27"/>
        <v>116.82800324265675</v>
      </c>
      <c r="P91" s="11">
        <f t="shared" si="28"/>
        <v>0.95760658395620291</v>
      </c>
      <c r="Q91" s="11">
        <f t="shared" si="29"/>
        <v>0.97356669368880622</v>
      </c>
      <c r="R91" s="12">
        <f t="shared" si="30"/>
        <v>0.99887940184813639</v>
      </c>
    </row>
    <row r="92" spans="1:18">
      <c r="A92">
        <v>90</v>
      </c>
      <c r="B92">
        <f t="shared" si="31"/>
        <v>56.324555320336756</v>
      </c>
      <c r="C92" s="1">
        <f>IF(A92&gt;50,15+B92+0.8*SQRT(B1)+9,15+B92+0.75*SQRT(B1)+9)</f>
        <v>90.907560564595116</v>
      </c>
      <c r="D92" s="5">
        <f t="shared" si="16"/>
        <v>0.74514393905405829</v>
      </c>
      <c r="E92" s="5">
        <f t="shared" si="17"/>
        <v>0.7575630047049593</v>
      </c>
      <c r="F92" s="6">
        <f t="shared" si="18"/>
        <v>0.93821346235153613</v>
      </c>
      <c r="G92" s="2">
        <f t="shared" si="19"/>
        <v>105.90756056459512</v>
      </c>
      <c r="H92" s="7">
        <f t="shared" si="20"/>
        <v>0.86809475872618946</v>
      </c>
      <c r="I92" s="7">
        <f t="shared" si="21"/>
        <v>0.8825630047049593</v>
      </c>
      <c r="J92" s="8">
        <f t="shared" si="22"/>
        <v>0.98450944480113634</v>
      </c>
      <c r="K92" s="3">
        <f t="shared" si="23"/>
        <v>101.90756056459512</v>
      </c>
      <c r="L92" s="9">
        <f t="shared" si="24"/>
        <v>0.83530787348028779</v>
      </c>
      <c r="M92" s="9">
        <f t="shared" si="25"/>
        <v>0.84922967137162597</v>
      </c>
      <c r="N92" s="10">
        <f t="shared" si="26"/>
        <v>0.97516931396211726</v>
      </c>
      <c r="O92" s="4">
        <f t="shared" si="27"/>
        <v>116.90756056459512</v>
      </c>
      <c r="P92" s="11">
        <f t="shared" si="28"/>
        <v>0.95825869315241896</v>
      </c>
      <c r="Q92" s="11">
        <f t="shared" si="29"/>
        <v>0.97422967137162597</v>
      </c>
      <c r="R92" s="12">
        <f t="shared" si="30"/>
        <v>0.99892431280516003</v>
      </c>
    </row>
    <row r="93" spans="1:18">
      <c r="A93">
        <v>91</v>
      </c>
      <c r="B93">
        <f t="shared" si="31"/>
        <v>56.403124237432849</v>
      </c>
      <c r="C93" s="1">
        <f>IF(A93&gt;50,15+B93+0.8*SQRT(B1)+9,15+B93+0.75*SQRT(B1)+9)</f>
        <v>90.986129481691208</v>
      </c>
      <c r="D93" s="5">
        <f t="shared" si="16"/>
        <v>0.74578794657123937</v>
      </c>
      <c r="E93" s="5">
        <f t="shared" si="17"/>
        <v>0.75821774568076006</v>
      </c>
      <c r="F93" s="6">
        <f t="shared" si="18"/>
        <v>0.93853603664687113</v>
      </c>
      <c r="G93" s="2">
        <f t="shared" si="19"/>
        <v>105.98612948169121</v>
      </c>
      <c r="H93" s="7">
        <f t="shared" si="20"/>
        <v>0.86873876624337054</v>
      </c>
      <c r="I93" s="7">
        <f t="shared" si="21"/>
        <v>0.88321774568076006</v>
      </c>
      <c r="J93" s="8">
        <f t="shared" si="22"/>
        <v>0.98467101721717609</v>
      </c>
      <c r="K93" s="3">
        <f t="shared" si="23"/>
        <v>101.98612948169121</v>
      </c>
      <c r="L93" s="9">
        <f t="shared" si="24"/>
        <v>0.83595188099746887</v>
      </c>
      <c r="M93" s="9">
        <f t="shared" si="25"/>
        <v>0.84988441234742673</v>
      </c>
      <c r="N93" s="10">
        <f t="shared" si="26"/>
        <v>0.97537382021263574</v>
      </c>
      <c r="O93" s="4">
        <f t="shared" si="27"/>
        <v>116.98612948169121</v>
      </c>
      <c r="P93" s="11">
        <f t="shared" si="28"/>
        <v>0.95890270066960004</v>
      </c>
      <c r="Q93" s="11">
        <f t="shared" si="29"/>
        <v>0.97488441234742673</v>
      </c>
      <c r="R93" s="12">
        <f t="shared" si="30"/>
        <v>0.99896781717638328</v>
      </c>
    </row>
    <row r="94" spans="1:18">
      <c r="A94">
        <v>92</v>
      </c>
      <c r="B94">
        <f t="shared" si="31"/>
        <v>56.480740698407857</v>
      </c>
      <c r="C94" s="1">
        <f>IF(A94&gt;50,15+B94+0.8*SQRT(B1)+9,15+B94+0.75*SQRT(B1)+9)</f>
        <v>91.063745942666216</v>
      </c>
      <c r="D94" s="5">
        <f t="shared" si="16"/>
        <v>0.74642414707103455</v>
      </c>
      <c r="E94" s="5">
        <f t="shared" si="17"/>
        <v>0.75886454952221849</v>
      </c>
      <c r="F94" s="6">
        <f t="shared" si="18"/>
        <v>0.93885387247368624</v>
      </c>
      <c r="G94" s="2">
        <f t="shared" si="19"/>
        <v>106.06374594266622</v>
      </c>
      <c r="H94" s="7">
        <f t="shared" si="20"/>
        <v>0.86937496674316572</v>
      </c>
      <c r="I94" s="7">
        <f t="shared" si="21"/>
        <v>0.88386454952221849</v>
      </c>
      <c r="J94" s="8">
        <f t="shared" si="22"/>
        <v>0.98482980291904232</v>
      </c>
      <c r="K94" s="3">
        <f t="shared" si="23"/>
        <v>102.06374594266622</v>
      </c>
      <c r="L94" s="9">
        <f t="shared" si="24"/>
        <v>0.83658808149726405</v>
      </c>
      <c r="M94" s="9">
        <f t="shared" si="25"/>
        <v>0.85053121618888516</v>
      </c>
      <c r="N94" s="10">
        <f t="shared" si="26"/>
        <v>0.97557501928115498</v>
      </c>
      <c r="O94" s="4">
        <f t="shared" si="27"/>
        <v>117.06374594266622</v>
      </c>
      <c r="P94" s="11">
        <f t="shared" si="28"/>
        <v>0.95953890116939522</v>
      </c>
      <c r="Q94" s="11">
        <f t="shared" si="29"/>
        <v>0.97553121618888516</v>
      </c>
      <c r="R94" s="12">
        <f t="shared" si="30"/>
        <v>0.99900996611995374</v>
      </c>
    </row>
    <row r="95" spans="1:18">
      <c r="A95">
        <v>93</v>
      </c>
      <c r="B95">
        <f t="shared" si="31"/>
        <v>56.557438524302</v>
      </c>
      <c r="C95" s="1">
        <f>IF(A95&gt;50,15+B95+0.8*SQRT(B1)+9,15+B95+0.75*SQRT(B1)+9)</f>
        <v>91.14044376856036</v>
      </c>
      <c r="D95" s="5">
        <f t="shared" si="16"/>
        <v>0.74705281777508492</v>
      </c>
      <c r="E95" s="5">
        <f t="shared" si="17"/>
        <v>0.75950369807133633</v>
      </c>
      <c r="F95" s="6">
        <f t="shared" si="18"/>
        <v>0.9391671380916321</v>
      </c>
      <c r="G95" s="2">
        <f t="shared" si="19"/>
        <v>106.14044376856036</v>
      </c>
      <c r="H95" s="7">
        <f t="shared" si="20"/>
        <v>0.87000363744721609</v>
      </c>
      <c r="I95" s="7">
        <f t="shared" si="21"/>
        <v>0.88450369807133633</v>
      </c>
      <c r="J95" s="8">
        <f t="shared" si="22"/>
        <v>0.98498590086097559</v>
      </c>
      <c r="K95" s="3">
        <f t="shared" si="23"/>
        <v>102.14044376856036</v>
      </c>
      <c r="L95" s="9">
        <f t="shared" si="24"/>
        <v>0.83721675220131442</v>
      </c>
      <c r="M95" s="9">
        <f t="shared" si="25"/>
        <v>0.851170364738003</v>
      </c>
      <c r="N95" s="10">
        <f t="shared" si="26"/>
        <v>0.97577302860335835</v>
      </c>
      <c r="O95" s="4">
        <f t="shared" si="27"/>
        <v>117.14044376856036</v>
      </c>
      <c r="P95" s="11">
        <f t="shared" si="28"/>
        <v>0.96016757187344559</v>
      </c>
      <c r="Q95" s="11">
        <f t="shared" si="29"/>
        <v>0.976170364738003</v>
      </c>
      <c r="R95" s="12">
        <f t="shared" si="30"/>
        <v>0.99905080776614452</v>
      </c>
    </row>
    <row r="96" spans="1:18">
      <c r="A96">
        <v>94</v>
      </c>
      <c r="B96">
        <f t="shared" si="31"/>
        <v>56.633249580710796</v>
      </c>
      <c r="C96" s="1">
        <f>IF(A96&gt;50,15+B96+0.8*SQRT(B1)+9,15+B96+0.75*SQRT(B1)+9)</f>
        <v>91.216254824969155</v>
      </c>
      <c r="D96" s="5">
        <f t="shared" si="16"/>
        <v>0.74767421987679639</v>
      </c>
      <c r="E96" s="5">
        <f t="shared" si="17"/>
        <v>0.76013545687474293</v>
      </c>
      <c r="F96" s="6">
        <f t="shared" si="18"/>
        <v>0.9394759920320237</v>
      </c>
      <c r="G96" s="2">
        <f t="shared" si="19"/>
        <v>106.21625482496916</v>
      </c>
      <c r="H96" s="7">
        <f t="shared" si="20"/>
        <v>0.87062503954892745</v>
      </c>
      <c r="I96" s="7">
        <f t="shared" si="21"/>
        <v>0.88513545687474293</v>
      </c>
      <c r="J96" s="8">
        <f t="shared" si="22"/>
        <v>0.98513940427593938</v>
      </c>
      <c r="K96" s="3">
        <f t="shared" si="23"/>
        <v>102.21625482496916</v>
      </c>
      <c r="L96" s="9">
        <f t="shared" si="24"/>
        <v>0.83783815430302588</v>
      </c>
      <c r="M96" s="9">
        <f t="shared" si="25"/>
        <v>0.85180212354140961</v>
      </c>
      <c r="N96" s="10">
        <f t="shared" si="26"/>
        <v>0.97596795882510279</v>
      </c>
      <c r="O96" s="4">
        <f t="shared" si="27"/>
        <v>117.21625482496916</v>
      </c>
      <c r="P96" s="11">
        <f t="shared" si="28"/>
        <v>0.96078897397515706</v>
      </c>
      <c r="Q96" s="11">
        <f t="shared" si="29"/>
        <v>0.97680212354140961</v>
      </c>
      <c r="R96" s="12">
        <f t="shared" si="30"/>
        <v>0.99909038746246115</v>
      </c>
    </row>
    <row r="97" spans="1:18">
      <c r="A97">
        <v>95</v>
      </c>
      <c r="B97">
        <f t="shared" si="31"/>
        <v>56.708203932499373</v>
      </c>
      <c r="C97" s="1">
        <f>IF(A97&gt;50,15+B97+0.8*SQRT(B1)+9,15+B97+0.75*SQRT(B1)+9)</f>
        <v>91.291209176757732</v>
      </c>
      <c r="D97" s="5">
        <f t="shared" si="16"/>
        <v>0.74828859980948959</v>
      </c>
      <c r="E97" s="5">
        <f t="shared" si="17"/>
        <v>0.76076007647298105</v>
      </c>
      <c r="F97" s="6">
        <f t="shared" si="18"/>
        <v>0.93978058386754348</v>
      </c>
      <c r="G97" s="2">
        <f t="shared" si="19"/>
        <v>106.29120917675773</v>
      </c>
      <c r="H97" s="7">
        <f t="shared" si="20"/>
        <v>0.87123941948162076</v>
      </c>
      <c r="I97" s="7">
        <f t="shared" si="21"/>
        <v>0.88576007647298105</v>
      </c>
      <c r="J97" s="8">
        <f t="shared" si="22"/>
        <v>0.98529040112828581</v>
      </c>
      <c r="K97" s="3">
        <f t="shared" si="23"/>
        <v>102.29120917675773</v>
      </c>
      <c r="L97" s="9">
        <f t="shared" si="24"/>
        <v>0.83845253423571908</v>
      </c>
      <c r="M97" s="9">
        <f t="shared" si="25"/>
        <v>0.85242674313964772</v>
      </c>
      <c r="N97" s="10">
        <f t="shared" si="26"/>
        <v>0.97615991433962879</v>
      </c>
      <c r="O97" s="4">
        <f t="shared" si="27"/>
        <v>117.29120917675773</v>
      </c>
      <c r="P97" s="11">
        <f t="shared" si="28"/>
        <v>0.96140335390785026</v>
      </c>
      <c r="Q97" s="11">
        <f t="shared" si="29"/>
        <v>0.97742674313964772</v>
      </c>
      <c r="R97" s="12">
        <f t="shared" si="30"/>
        <v>0.99912874799381379</v>
      </c>
    </row>
    <row r="98" spans="1:18">
      <c r="A98">
        <v>96</v>
      </c>
      <c r="B98">
        <f t="shared" si="31"/>
        <v>56.782329983125265</v>
      </c>
      <c r="C98" s="1">
        <f>IF(A98&gt;50,15+B98+0.8*SQRT(B1)+9,15+B98+0.75*SQRT(B1)+9)</f>
        <v>91.365335227383625</v>
      </c>
      <c r="D98" s="5">
        <f t="shared" si="16"/>
        <v>0.74889619038839039</v>
      </c>
      <c r="E98" s="5">
        <f t="shared" si="17"/>
        <v>0.76137779356153024</v>
      </c>
      <c r="F98" s="6">
        <f t="shared" si="18"/>
        <v>0.9400810549053723</v>
      </c>
      <c r="G98" s="2">
        <f t="shared" si="19"/>
        <v>106.36533522738362</v>
      </c>
      <c r="H98" s="7">
        <f t="shared" si="20"/>
        <v>0.87184701006052157</v>
      </c>
      <c r="I98" s="7">
        <f t="shared" si="21"/>
        <v>0.88637779356153024</v>
      </c>
      <c r="J98" s="8">
        <f t="shared" si="22"/>
        <v>0.9854389745213894</v>
      </c>
      <c r="K98" s="3">
        <f t="shared" si="23"/>
        <v>102.36533522738362</v>
      </c>
      <c r="L98" s="9">
        <f t="shared" si="24"/>
        <v>0.83906012481461989</v>
      </c>
      <c r="M98" s="9">
        <f t="shared" si="25"/>
        <v>0.85304446022819691</v>
      </c>
      <c r="N98" s="10">
        <f t="shared" si="26"/>
        <v>0.97634899377132589</v>
      </c>
      <c r="O98" s="4">
        <f t="shared" si="27"/>
        <v>117.36533522738362</v>
      </c>
      <c r="P98" s="11">
        <f t="shared" si="28"/>
        <v>0.96201094448675106</v>
      </c>
      <c r="Q98" s="11">
        <f t="shared" si="29"/>
        <v>0.97804446022819691</v>
      </c>
      <c r="R98" s="12">
        <f t="shared" si="30"/>
        <v>0.99916592978078567</v>
      </c>
    </row>
    <row r="99" spans="1:18">
      <c r="A99">
        <v>97</v>
      </c>
      <c r="B99">
        <f t="shared" si="31"/>
        <v>56.855654600401046</v>
      </c>
      <c r="C99" s="1">
        <f>IF(A99&gt;50,15+B99+0.8*SQRT(B1)+9,15+B99+0.75*SQRT(B1)+9)</f>
        <v>91.438659844659398</v>
      </c>
      <c r="D99" s="5">
        <f t="shared" si="16"/>
        <v>0.74949721184147045</v>
      </c>
      <c r="E99" s="5">
        <f t="shared" si="17"/>
        <v>0.76198883203882828</v>
      </c>
      <c r="F99" s="6">
        <f t="shared" si="18"/>
        <v>0.94037753881285835</v>
      </c>
      <c r="G99" s="2">
        <f t="shared" si="19"/>
        <v>106.4386598446594</v>
      </c>
      <c r="H99" s="7">
        <f t="shared" si="20"/>
        <v>0.87244803151360162</v>
      </c>
      <c r="I99" s="7">
        <f t="shared" si="21"/>
        <v>0.88698883203882828</v>
      </c>
      <c r="J99" s="8">
        <f t="shared" si="22"/>
        <v>0.9855852030656056</v>
      </c>
      <c r="K99" s="3">
        <f t="shared" si="23"/>
        <v>102.4386598446594</v>
      </c>
      <c r="L99" s="9">
        <f t="shared" si="24"/>
        <v>0.83966114626769994</v>
      </c>
      <c r="M99" s="9">
        <f t="shared" si="25"/>
        <v>0.85365549870549495</v>
      </c>
      <c r="N99" s="10">
        <f t="shared" si="26"/>
        <v>0.97653529041241394</v>
      </c>
      <c r="O99" s="4">
        <f t="shared" si="27"/>
        <v>117.4386598446594</v>
      </c>
      <c r="P99" s="11">
        <f t="shared" si="28"/>
        <v>0.96261196593983112</v>
      </c>
      <c r="Q99" s="11">
        <f t="shared" si="29"/>
        <v>0.97865549870549495</v>
      </c>
      <c r="R99" s="12">
        <f t="shared" si="30"/>
        <v>0.99920197105860376</v>
      </c>
    </row>
    <row r="100" spans="1:18">
      <c r="A100">
        <v>98</v>
      </c>
      <c r="B100">
        <f t="shared" si="31"/>
        <v>56.928203230275507</v>
      </c>
      <c r="C100" s="1">
        <f>IF(A100&gt;50,15+B100+0.8*SQRT(B1)+9,15+B100+0.75*SQRT(B1)+9)</f>
        <v>91.511208474533859</v>
      </c>
      <c r="D100" s="5">
        <f t="shared" si="16"/>
        <v>0.75009187274208078</v>
      </c>
      <c r="E100" s="5">
        <f t="shared" si="17"/>
        <v>0.76259340395444886</v>
      </c>
      <c r="F100" s="6">
        <f t="shared" si="18"/>
        <v>0.94067016218357902</v>
      </c>
      <c r="G100" s="2">
        <f t="shared" si="19"/>
        <v>106.51120847453386</v>
      </c>
      <c r="H100" s="7">
        <f t="shared" si="20"/>
        <v>0.87304269241421195</v>
      </c>
      <c r="I100" s="7">
        <f t="shared" si="21"/>
        <v>0.88759340395444886</v>
      </c>
      <c r="J100" s="8">
        <f t="shared" si="22"/>
        <v>0.9857291612111736</v>
      </c>
      <c r="K100" s="3">
        <f t="shared" si="23"/>
        <v>102.51120847453386</v>
      </c>
      <c r="L100" s="9">
        <f t="shared" si="24"/>
        <v>0.84025580716831028</v>
      </c>
      <c r="M100" s="9">
        <f t="shared" si="25"/>
        <v>0.85426007062111553</v>
      </c>
      <c r="N100" s="10">
        <f t="shared" si="26"/>
        <v>0.97671889261802258</v>
      </c>
      <c r="O100" s="4">
        <f t="shared" si="27"/>
        <v>117.51120847453386</v>
      </c>
      <c r="P100" s="11">
        <f t="shared" si="28"/>
        <v>0.96320662684044145</v>
      </c>
      <c r="Q100" s="11">
        <f t="shared" si="29"/>
        <v>0.97926007062111553</v>
      </c>
      <c r="R100" s="12">
        <f t="shared" si="30"/>
        <v>0.99923690803905985</v>
      </c>
    </row>
    <row r="101" spans="1:18">
      <c r="A101">
        <v>99</v>
      </c>
      <c r="B101">
        <f t="shared" si="31"/>
        <v>57</v>
      </c>
      <c r="C101" s="1">
        <f>IF(A101&gt;50,15+B101+0.8*SQRT(B1)+9,15+B101+0.75*SQRT(B1)+9)</f>
        <v>91.583005244258359</v>
      </c>
      <c r="D101" s="5">
        <f t="shared" si="16"/>
        <v>0.75068037085457673</v>
      </c>
      <c r="E101" s="5">
        <f t="shared" ref="E101:E102" si="32">C101/120</f>
        <v>0.76319171036881961</v>
      </c>
      <c r="F101" s="6">
        <f t="shared" ref="F101:F102" si="33">E101+(1-E101)*D101</f>
        <v>0.94095904505059214</v>
      </c>
      <c r="G101" s="2">
        <f t="shared" ref="G101:G102" si="34">C101+15</f>
        <v>106.58300524425836</v>
      </c>
      <c r="H101" s="7">
        <f t="shared" si="20"/>
        <v>0.8736311905267079</v>
      </c>
      <c r="I101" s="7">
        <f t="shared" ref="I101:I102" si="35">G101/120</f>
        <v>0.88819171036881961</v>
      </c>
      <c r="J101" s="8">
        <f t="shared" ref="J101:J102" si="36">I101+(1-I101)*H101</f>
        <v>0.98587091955006267</v>
      </c>
      <c r="K101" s="3">
        <f t="shared" ref="K101:K102" si="37">C101+11</f>
        <v>102.58300524425836</v>
      </c>
      <c r="L101" s="9">
        <f t="shared" si="24"/>
        <v>0.84084430528080623</v>
      </c>
      <c r="M101" s="9">
        <f t="shared" ref="M101:M102" si="38">K101/120</f>
        <v>0.85485837703548628</v>
      </c>
      <c r="N101" s="10">
        <f t="shared" ref="N101:N102" si="39">M101+(1-M101)*L101</f>
        <v>0.97689988416441154</v>
      </c>
      <c r="O101" s="4">
        <f t="shared" ref="O101:O102" si="40">C101+15+11</f>
        <v>117.58300524425836</v>
      </c>
      <c r="P101" s="11">
        <f t="shared" si="28"/>
        <v>0.9637951249529374</v>
      </c>
      <c r="Q101" s="11">
        <f t="shared" ref="Q101:Q102" si="41">O101/120</f>
        <v>0.97985837703548628</v>
      </c>
      <c r="R101" s="12">
        <f t="shared" ref="R101:R102" si="42">Q101+(1-Q101)*P101</f>
        <v>0.99927077505732476</v>
      </c>
    </row>
    <row r="102" spans="1:18">
      <c r="A102">
        <v>100</v>
      </c>
      <c r="B102">
        <f t="shared" si="31"/>
        <v>57.071067811865476</v>
      </c>
      <c r="C102" s="1">
        <f>IF(A102&gt;50,15+B102+0.8*SQRT(B1)+9,15+B102+0.75*SQRT(B1)+9)</f>
        <v>91.654073056123835</v>
      </c>
      <c r="D102" s="5">
        <f t="shared" si="16"/>
        <v>0.75126289390265444</v>
      </c>
      <c r="E102" s="5">
        <f t="shared" si="32"/>
        <v>0.76378394213436529</v>
      </c>
      <c r="F102" s="6">
        <f t="shared" si="33"/>
        <v>0.94124430135277892</v>
      </c>
      <c r="G102" s="2">
        <f t="shared" si="34"/>
        <v>106.65407305612383</v>
      </c>
      <c r="H102" s="7">
        <f t="shared" si="20"/>
        <v>0.8742137135747855</v>
      </c>
      <c r="I102" s="7">
        <f t="shared" si="35"/>
        <v>0.88878394213436529</v>
      </c>
      <c r="J102" s="8">
        <f t="shared" si="36"/>
        <v>0.98601054509023001</v>
      </c>
      <c r="K102" s="3">
        <f t="shared" si="37"/>
        <v>102.65407305612383</v>
      </c>
      <c r="L102" s="9">
        <f t="shared" si="24"/>
        <v>0.84142682832888394</v>
      </c>
      <c r="M102" s="9">
        <f t="shared" si="38"/>
        <v>0.85545060880103196</v>
      </c>
      <c r="N102" s="10">
        <f t="shared" si="39"/>
        <v>0.97707834457445075</v>
      </c>
      <c r="O102" s="4">
        <f t="shared" si="40"/>
        <v>117.65407305612383</v>
      </c>
      <c r="P102" s="11">
        <f t="shared" si="28"/>
        <v>0.964377648001015</v>
      </c>
      <c r="Q102" s="11">
        <f t="shared" si="41"/>
        <v>0.98045060880103196</v>
      </c>
      <c r="R102" s="12">
        <f t="shared" si="42"/>
        <v>0.99930360470534452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Liben</dc:creator>
  <cp:lastModifiedBy>Claire He</cp:lastModifiedBy>
  <dcterms:created xsi:type="dcterms:W3CDTF">2022-10-28T03:29:29Z</dcterms:created>
  <dcterms:modified xsi:type="dcterms:W3CDTF">2022-10-28T05:09:45Z</dcterms:modified>
</cp:coreProperties>
</file>