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test\resources\"/>
    </mc:Choice>
  </mc:AlternateContent>
  <xr:revisionPtr revIDLastSave="0" documentId="13_ncr:1_{11DFDE10-CF36-422D-A2DA-B5A1F8027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" sheetId="12" r:id="rId1"/>
    <sheet name="DV-IDENTITY-0" sheetId="10" state="veryHidden" r:id="rId2"/>
  </sheets>
  <definedNames>
    <definedName name="_xlnm._FilterDatabase" localSheetId="0" hidden="1">#REF!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sharedStrings.xml><?xml version="1.0" encoding="utf-8"?>
<sst xmlns="http://schemas.openxmlformats.org/spreadsheetml/2006/main" count="11" uniqueCount="11">
  <si>
    <t>Version</t>
  </si>
  <si>
    <t>AAAAAH/rVCM=</t>
  </si>
  <si>
    <t>AAAAAH/rVCQ=</t>
  </si>
  <si>
    <t>AAAAAH/rVCU=</t>
  </si>
  <si>
    <t>Document Code</t>
  </si>
  <si>
    <t>26e-BM/HR/HDCV/FSOFT</t>
  </si>
  <si>
    <t>Effective Date</t>
  </si>
  <si>
    <t>24/04/2020</t>
  </si>
  <si>
    <t>2.0</t>
  </si>
  <si>
    <t>Fresher</t>
  </si>
  <si>
    <t>TRAINING TOPIC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</si>
</sst>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[$-409]d\-mmm\-yyyy;@"/>
  </numFmts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4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9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8" fillId="0" borderId="0"/>
  </cellStyleXfs>
  <cellXfs count="39">
    <xf numFmtId="0" fontId="0" fillId="0" borderId="0" xfId="0"/>
    <xf numFmtId="0" fontId="10" fillId="0" borderId="0" xfId="3"/>
    <xf numFmtId="9" fontId="4" fillId="0" borderId="0" xfId="5" applyFont="1"/>
    <xf numFmtId="0" fontId="1" fillId="2" borderId="9" xfId="9" applyFill="1" applyBorder="1"/>
    <xf numFmtId="0" fontId="1" fillId="2" borderId="10" xfId="9" applyFill="1" applyBorder="1"/>
    <xf numFmtId="0" fontId="1" fillId="2" borderId="8" xfId="9" applyFill="1" applyBorder="1"/>
    <xf numFmtId="0" fontId="8" fillId="0" borderId="0" xfId="10"/>
    <xf numFmtId="0" fontId="11" fillId="2" borderId="11" xfId="11" applyFont="1" applyFill="1" applyBorder="1"/>
    <xf numFmtId="0" fontId="1" fillId="2" borderId="0" xfId="9" applyFill="1"/>
    <xf numFmtId="0" fontId="1" fillId="2" borderId="7" xfId="9" applyFill="1" applyBorder="1"/>
    <xf numFmtId="0" fontId="12" fillId="2" borderId="0" xfId="9" applyFont="1" applyFill="1"/>
    <xf numFmtId="0" fontId="1" fillId="2" borderId="11" xfId="9" applyFill="1" applyBorder="1"/>
    <xf numFmtId="0" fontId="14" fillId="0" borderId="0" xfId="10" applyFont="1"/>
    <xf numFmtId="0" fontId="15" fillId="2" borderId="11" xfId="9" applyFont="1" applyFill="1" applyBorder="1"/>
    <xf numFmtId="0" fontId="15" fillId="2" borderId="0" xfId="9" applyFont="1" applyFill="1"/>
    <xf numFmtId="0" fontId="16" fillId="2" borderId="0" xfId="9" applyFont="1" applyFill="1" applyAlignment="1">
      <alignment horizontal="center"/>
    </xf>
    <xf numFmtId="0" fontId="15" fillId="2" borderId="7" xfId="9" applyFont="1" applyFill="1" applyBorder="1"/>
    <xf numFmtId="0" fontId="1" fillId="2" borderId="12" xfId="9" applyFill="1" applyBorder="1"/>
    <xf numFmtId="0" fontId="1" fillId="2" borderId="13" xfId="9" applyFill="1" applyBorder="1"/>
    <xf numFmtId="0" fontId="1" fillId="2" borderId="6" xfId="9" applyFill="1" applyBorder="1"/>
    <xf numFmtId="0" fontId="18" fillId="3" borderId="8" xfId="9" applyFont="1" applyFill="1" applyBorder="1" applyAlignment="1">
      <alignment horizontal="left" vertical="center"/>
    </xf>
    <xf numFmtId="0" fontId="18" fillId="3" borderId="2" xfId="9" applyFont="1" applyFill="1" applyBorder="1" applyAlignment="1">
      <alignment horizontal="left" vertical="center"/>
    </xf>
    <xf numFmtId="166" fontId="7" fillId="3" borderId="2" xfId="9" quotePrefix="1" applyNumberFormat="1" applyFont="1" applyFill="1" applyBorder="1" applyAlignment="1">
      <alignment horizontal="center" vertical="center"/>
    </xf>
    <xf numFmtId="166" fontId="7" fillId="3" borderId="2" xfId="9" applyNumberFormat="1" applyFont="1" applyFill="1" applyBorder="1" applyAlignment="1">
      <alignment horizontal="center" vertical="center"/>
    </xf>
    <xf numFmtId="166" fontId="7" fillId="3" borderId="9" xfId="9" applyNumberFormat="1" applyFont="1" applyFill="1" applyBorder="1" applyAlignment="1">
      <alignment horizontal="center" vertical="center"/>
    </xf>
    <xf numFmtId="0" fontId="13" fillId="2" borderId="11" xfId="9" applyFont="1" applyFill="1" applyBorder="1" applyAlignment="1">
      <alignment horizontal="center"/>
    </xf>
    <xf numFmtId="0" fontId="13" fillId="2" borderId="0" xfId="9" applyFont="1" applyFill="1" applyAlignment="1">
      <alignment horizontal="center"/>
    </xf>
    <xf numFmtId="0" fontId="13" fillId="2" borderId="7" xfId="9" applyFont="1" applyFill="1" applyBorder="1" applyAlignment="1">
      <alignment horizontal="center"/>
    </xf>
    <xf numFmtId="0" fontId="17" fillId="2" borderId="11" xfId="9" applyFont="1" applyFill="1" applyBorder="1" applyAlignment="1">
      <alignment horizontal="center"/>
    </xf>
    <xf numFmtId="0" fontId="17" fillId="2" borderId="0" xfId="9" applyFont="1" applyFill="1" applyAlignment="1">
      <alignment horizontal="center"/>
    </xf>
    <xf numFmtId="0" fontId="17" fillId="2" borderId="7" xfId="9" applyFont="1" applyFill="1" applyBorder="1" applyAlignment="1">
      <alignment horizontal="center"/>
    </xf>
    <xf numFmtId="0" fontId="18" fillId="3" borderId="6" xfId="9" applyFont="1" applyFill="1" applyBorder="1" applyAlignment="1">
      <alignment horizontal="left" vertical="center"/>
    </xf>
    <xf numFmtId="0" fontId="18" fillId="3" borderId="5" xfId="9" applyFont="1" applyFill="1" applyBorder="1" applyAlignment="1">
      <alignment horizontal="left" vertical="center"/>
    </xf>
    <xf numFmtId="0" fontId="7" fillId="3" borderId="5" xfId="9" applyFont="1" applyFill="1" applyBorder="1" applyAlignment="1">
      <alignment horizontal="center" vertical="center"/>
    </xf>
    <xf numFmtId="0" fontId="7" fillId="3" borderId="12" xfId="9" applyFont="1" applyFill="1" applyBorder="1" applyAlignment="1">
      <alignment horizontal="center" vertical="center"/>
    </xf>
    <xf numFmtId="0" fontId="18" fillId="3" borderId="3" xfId="9" applyFont="1" applyFill="1" applyBorder="1" applyAlignment="1">
      <alignment horizontal="left" vertical="center"/>
    </xf>
    <xf numFmtId="0" fontId="18" fillId="3" borderId="1" xfId="9" applyFont="1" applyFill="1" applyBorder="1" applyAlignment="1">
      <alignment horizontal="left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3" borderId="4" xfId="9" applyNumberFormat="1" applyFont="1" applyFill="1" applyBorder="1" applyAlignment="1">
      <alignment horizontal="center" vertical="center"/>
    </xf>
  </cellXfs>
  <cellStyles count="12">
    <cellStyle name="Comma 2" xfId="1" xr:uid="{00000000-0005-0000-0000-000000000000}"/>
    <cellStyle name="Comma 3" xfId="2" xr:uid="{00000000-0005-0000-0000-000001000000}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0"/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tabSelected="1"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 x14ac:dyDescent="0.25"/>
  <cols>
    <col min="1" max="1" width="3" style="6" customWidth="1"/>
    <col min="2" max="256" width="8.77734375" style="6"/>
    <col min="257" max="257" width="3" style="6" customWidth="1"/>
    <col min="258" max="512" width="8.77734375" style="6"/>
    <col min="513" max="513" width="3" style="6" customWidth="1"/>
    <col min="514" max="768" width="8.77734375" style="6"/>
    <col min="769" max="769" width="3" style="6" customWidth="1"/>
    <col min="770" max="1024" width="8.77734375" style="6"/>
    <col min="1025" max="1025" width="3" style="6" customWidth="1"/>
    <col min="1026" max="1280" width="8.77734375" style="6"/>
    <col min="1281" max="1281" width="3" style="6" customWidth="1"/>
    <col min="1282" max="1536" width="8.77734375" style="6"/>
    <col min="1537" max="1537" width="3" style="6" customWidth="1"/>
    <col min="1538" max="1792" width="8.77734375" style="6"/>
    <col min="1793" max="1793" width="3" style="6" customWidth="1"/>
    <col min="1794" max="2048" width="8.77734375" style="6"/>
    <col min="2049" max="2049" width="3" style="6" customWidth="1"/>
    <col min="2050" max="2304" width="8.77734375" style="6"/>
    <col min="2305" max="2305" width="3" style="6" customWidth="1"/>
    <col min="2306" max="2560" width="8.77734375" style="6"/>
    <col min="2561" max="2561" width="3" style="6" customWidth="1"/>
    <col min="2562" max="2816" width="8.77734375" style="6"/>
    <col min="2817" max="2817" width="3" style="6" customWidth="1"/>
    <col min="2818" max="3072" width="8.77734375" style="6"/>
    <col min="3073" max="3073" width="3" style="6" customWidth="1"/>
    <col min="3074" max="3328" width="8.77734375" style="6"/>
    <col min="3329" max="3329" width="3" style="6" customWidth="1"/>
    <col min="3330" max="3584" width="8.77734375" style="6"/>
    <col min="3585" max="3585" width="3" style="6" customWidth="1"/>
    <col min="3586" max="3840" width="8.77734375" style="6"/>
    <col min="3841" max="3841" width="3" style="6" customWidth="1"/>
    <col min="3842" max="4096" width="8.77734375" style="6"/>
    <col min="4097" max="4097" width="3" style="6" customWidth="1"/>
    <col min="4098" max="4352" width="8.77734375" style="6"/>
    <col min="4353" max="4353" width="3" style="6" customWidth="1"/>
    <col min="4354" max="4608" width="8.77734375" style="6"/>
    <col min="4609" max="4609" width="3" style="6" customWidth="1"/>
    <col min="4610" max="4864" width="8.77734375" style="6"/>
    <col min="4865" max="4865" width="3" style="6" customWidth="1"/>
    <col min="4866" max="5120" width="8.77734375" style="6"/>
    <col min="5121" max="5121" width="3" style="6" customWidth="1"/>
    <col min="5122" max="5376" width="8.77734375" style="6"/>
    <col min="5377" max="5377" width="3" style="6" customWidth="1"/>
    <col min="5378" max="5632" width="8.77734375" style="6"/>
    <col min="5633" max="5633" width="3" style="6" customWidth="1"/>
    <col min="5634" max="5888" width="8.77734375" style="6"/>
    <col min="5889" max="5889" width="3" style="6" customWidth="1"/>
    <col min="5890" max="6144" width="8.77734375" style="6"/>
    <col min="6145" max="6145" width="3" style="6" customWidth="1"/>
    <col min="6146" max="6400" width="8.77734375" style="6"/>
    <col min="6401" max="6401" width="3" style="6" customWidth="1"/>
    <col min="6402" max="6656" width="8.77734375" style="6"/>
    <col min="6657" max="6657" width="3" style="6" customWidth="1"/>
    <col min="6658" max="6912" width="8.77734375" style="6"/>
    <col min="6913" max="6913" width="3" style="6" customWidth="1"/>
    <col min="6914" max="7168" width="8.77734375" style="6"/>
    <col min="7169" max="7169" width="3" style="6" customWidth="1"/>
    <col min="7170" max="7424" width="8.77734375" style="6"/>
    <col min="7425" max="7425" width="3" style="6" customWidth="1"/>
    <col min="7426" max="7680" width="8.77734375" style="6"/>
    <col min="7681" max="7681" width="3" style="6" customWidth="1"/>
    <col min="7682" max="7936" width="8.77734375" style="6"/>
    <col min="7937" max="7937" width="3" style="6" customWidth="1"/>
    <col min="7938" max="8192" width="8.77734375" style="6"/>
    <col min="8193" max="8193" width="3" style="6" customWidth="1"/>
    <col min="8194" max="8448" width="8.77734375" style="6"/>
    <col min="8449" max="8449" width="3" style="6" customWidth="1"/>
    <col min="8450" max="8704" width="8.77734375" style="6"/>
    <col min="8705" max="8705" width="3" style="6" customWidth="1"/>
    <col min="8706" max="8960" width="8.77734375" style="6"/>
    <col min="8961" max="8961" width="3" style="6" customWidth="1"/>
    <col min="8962" max="9216" width="8.77734375" style="6"/>
    <col min="9217" max="9217" width="3" style="6" customWidth="1"/>
    <col min="9218" max="9472" width="8.77734375" style="6"/>
    <col min="9473" max="9473" width="3" style="6" customWidth="1"/>
    <col min="9474" max="9728" width="8.77734375" style="6"/>
    <col min="9729" max="9729" width="3" style="6" customWidth="1"/>
    <col min="9730" max="9984" width="8.77734375" style="6"/>
    <col min="9985" max="9985" width="3" style="6" customWidth="1"/>
    <col min="9986" max="10240" width="8.77734375" style="6"/>
    <col min="10241" max="10241" width="3" style="6" customWidth="1"/>
    <col min="10242" max="10496" width="8.77734375" style="6"/>
    <col min="10497" max="10497" width="3" style="6" customWidth="1"/>
    <col min="10498" max="10752" width="8.77734375" style="6"/>
    <col min="10753" max="10753" width="3" style="6" customWidth="1"/>
    <col min="10754" max="11008" width="8.77734375" style="6"/>
    <col min="11009" max="11009" width="3" style="6" customWidth="1"/>
    <col min="11010" max="11264" width="8.77734375" style="6"/>
    <col min="11265" max="11265" width="3" style="6" customWidth="1"/>
    <col min="11266" max="11520" width="8.77734375" style="6"/>
    <col min="11521" max="11521" width="3" style="6" customWidth="1"/>
    <col min="11522" max="11776" width="8.77734375" style="6"/>
    <col min="11777" max="11777" width="3" style="6" customWidth="1"/>
    <col min="11778" max="12032" width="8.77734375" style="6"/>
    <col min="12033" max="12033" width="3" style="6" customWidth="1"/>
    <col min="12034" max="12288" width="8.77734375" style="6"/>
    <col min="12289" max="12289" width="3" style="6" customWidth="1"/>
    <col min="12290" max="12544" width="8.77734375" style="6"/>
    <col min="12545" max="12545" width="3" style="6" customWidth="1"/>
    <col min="12546" max="12800" width="8.77734375" style="6"/>
    <col min="12801" max="12801" width="3" style="6" customWidth="1"/>
    <col min="12802" max="13056" width="8.77734375" style="6"/>
    <col min="13057" max="13057" width="3" style="6" customWidth="1"/>
    <col min="13058" max="13312" width="8.77734375" style="6"/>
    <col min="13313" max="13313" width="3" style="6" customWidth="1"/>
    <col min="13314" max="13568" width="8.77734375" style="6"/>
    <col min="13569" max="13569" width="3" style="6" customWidth="1"/>
    <col min="13570" max="13824" width="8.77734375" style="6"/>
    <col min="13825" max="13825" width="3" style="6" customWidth="1"/>
    <col min="13826" max="14080" width="8.77734375" style="6"/>
    <col min="14081" max="14081" width="3" style="6" customWidth="1"/>
    <col min="14082" max="14336" width="8.77734375" style="6"/>
    <col min="14337" max="14337" width="3" style="6" customWidth="1"/>
    <col min="14338" max="14592" width="8.77734375" style="6"/>
    <col min="14593" max="14593" width="3" style="6" customWidth="1"/>
    <col min="14594" max="14848" width="8.77734375" style="6"/>
    <col min="14849" max="14849" width="3" style="6" customWidth="1"/>
    <col min="14850" max="15104" width="8.77734375" style="6"/>
    <col min="15105" max="15105" width="3" style="6" customWidth="1"/>
    <col min="15106" max="15360" width="8.77734375" style="6"/>
    <col min="15361" max="15361" width="3" style="6" customWidth="1"/>
    <col min="15362" max="15616" width="8.77734375" style="6"/>
    <col min="15617" max="15617" width="3" style="6" customWidth="1"/>
    <col min="15618" max="15872" width="8.77734375" style="6"/>
    <col min="15873" max="15873" width="3" style="6" customWidth="1"/>
    <col min="15874" max="16128" width="8.77734375" style="6"/>
    <col min="16129" max="16129" width="3" style="6" customWidth="1"/>
    <col min="16130" max="16384" width="8.77734375" style="6"/>
  </cols>
  <sheetData>
    <row r="1" spans="2:15" ht="14.4" x14ac:dyDescent="0.3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2:15" ht="14.4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2:15" ht="14.4" x14ac:dyDescent="0.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2:15" ht="15.6" x14ac:dyDescent="0.3">
      <c r="B4" s="7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9"/>
    </row>
    <row r="5" spans="2:15" ht="14.4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2:15" ht="14.4" x14ac:dyDescent="0.3"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2:15" ht="14.4" x14ac:dyDescent="0.3"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2:15" ht="14.4" x14ac:dyDescent="0.3"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2:15" ht="14.4" x14ac:dyDescent="0.3"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2:15" ht="14.4" x14ac:dyDescent="0.3"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2:15" s="12" customFormat="1" ht="17.399999999999999" x14ac:dyDescent="0.3">
      <c r="B11" s="25" t="s"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2:15" s="12" customFormat="1" ht="18" x14ac:dyDescent="0.35">
      <c r="B12" s="13"/>
      <c r="C12" s="14"/>
      <c r="D12" s="14"/>
      <c r="E12" s="14"/>
      <c r="F12" s="15"/>
      <c r="G12" s="14"/>
      <c r="H12" s="14"/>
      <c r="I12" s="14"/>
      <c r="J12" s="14"/>
      <c r="K12" s="14"/>
      <c r="L12" s="14"/>
      <c r="M12" s="14"/>
      <c r="N12" s="14"/>
      <c r="O12" s="16"/>
    </row>
    <row r="13" spans="2:15" s="12" customFormat="1" ht="24.6" x14ac:dyDescent="0.4">
      <c r="B13" s="28" t="s">
        <v>10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</row>
    <row r="14" spans="2:15" ht="14.4" x14ac:dyDescent="0.3"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2:15" ht="14.4" x14ac:dyDescent="0.3"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2:15" ht="14.4" x14ac:dyDescent="0.3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2:15" ht="24" customHeight="1" x14ac:dyDescent="0.3">
      <c r="B17" s="11"/>
      <c r="C17" s="8"/>
      <c r="D17" s="8"/>
      <c r="E17" s="8"/>
      <c r="F17" s="31" t="s">
        <v>4</v>
      </c>
      <c r="G17" s="32"/>
      <c r="H17" s="32"/>
      <c r="I17" s="33" t="s">
        <v>5</v>
      </c>
      <c r="J17" s="33"/>
      <c r="K17" s="34"/>
      <c r="L17" s="8"/>
      <c r="M17" s="8"/>
      <c r="N17" s="8"/>
      <c r="O17" s="9"/>
    </row>
    <row r="18" spans="2:15" ht="24" customHeight="1" x14ac:dyDescent="0.3">
      <c r="B18" s="11"/>
      <c r="C18" s="8"/>
      <c r="D18" s="8"/>
      <c r="E18" s="8"/>
      <c r="F18" s="35" t="s">
        <v>0</v>
      </c>
      <c r="G18" s="36"/>
      <c r="H18" s="36"/>
      <c r="I18" s="37" t="s">
        <v>8</v>
      </c>
      <c r="J18" s="37"/>
      <c r="K18" s="38"/>
      <c r="L18" s="8"/>
      <c r="M18" s="8"/>
      <c r="N18" s="8"/>
      <c r="O18" s="9"/>
    </row>
    <row r="19" spans="2:15" ht="24" customHeight="1" x14ac:dyDescent="0.3">
      <c r="B19" s="11"/>
      <c r="C19" s="8"/>
      <c r="D19" s="8"/>
      <c r="E19" s="8"/>
      <c r="F19" s="20" t="s">
        <v>6</v>
      </c>
      <c r="G19" s="21"/>
      <c r="H19" s="21"/>
      <c r="I19" s="22" t="s">
        <v>7</v>
      </c>
      <c r="J19" s="23"/>
      <c r="K19" s="24"/>
      <c r="L19" s="8"/>
      <c r="M19" s="8"/>
      <c r="N19" s="8"/>
      <c r="O19" s="9"/>
    </row>
    <row r="20" spans="2:15" ht="14.4" x14ac:dyDescent="0.3"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2:15" ht="14.4" x14ac:dyDescent="0.3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2:15" ht="14.4" x14ac:dyDescent="0.3"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2:15" ht="14.4" x14ac:dyDescent="0.3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2:15" ht="14.4" x14ac:dyDescent="0.3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2:15" ht="14.4" x14ac:dyDescent="0.3"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2:15" ht="14.4" x14ac:dyDescent="0.3"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2:15" ht="14.4" x14ac:dyDescent="0.3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 x14ac:dyDescent="0.25"/>
  <sheetData>
    <row r="1" spans="1:256" x14ac:dyDescent="0.25">
      <c r="A1" t="e">
        <f>IF(#REF!,"AAAAAH7b/wA=",0)</f>
        <v>#REF!</v>
      </c>
      <c r="B1" t="e">
        <f>AND(#REF!,"AAAAAH7b/wE=")</f>
        <v>#REF!</v>
      </c>
      <c r="C1" t="e">
        <f>AND(#REF!,"AAAAAH7b/wI=")</f>
        <v>#REF!</v>
      </c>
      <c r="D1" t="e">
        <f>AND(#REF!,"AAAAAH7b/wM=")</f>
        <v>#REF!</v>
      </c>
      <c r="E1" t="e">
        <f>AND(#REF!,"AAAAAH7b/wQ=")</f>
        <v>#REF!</v>
      </c>
      <c r="F1" t="e">
        <f>AND(#REF!,"AAAAAH7b/wU=")</f>
        <v>#REF!</v>
      </c>
      <c r="G1" t="e">
        <f>AND(#REF!,"AAAAAH7b/wY=")</f>
        <v>#REF!</v>
      </c>
      <c r="H1" t="e">
        <f>AND(#REF!,"AAAAAH7b/wc=")</f>
        <v>#REF!</v>
      </c>
      <c r="I1" t="e">
        <f>IF(#REF!,"AAAAAH7b/wg=",0)</f>
        <v>#REF!</v>
      </c>
      <c r="J1" t="e">
        <f>AND(#REF!,"AAAAAH7b/wk=")</f>
        <v>#REF!</v>
      </c>
      <c r="K1" t="e">
        <f>AND(#REF!,"AAAAAH7b/wo=")</f>
        <v>#REF!</v>
      </c>
      <c r="L1" t="e">
        <f>AND(#REF!,"AAAAAH7b/ws=")</f>
        <v>#REF!</v>
      </c>
      <c r="M1" t="e">
        <f>AND(#REF!,"AAAAAH7b/ww=")</f>
        <v>#REF!</v>
      </c>
      <c r="N1" t="e">
        <f>AND(#REF!,"AAAAAH7b/w0=")</f>
        <v>#REF!</v>
      </c>
      <c r="O1" t="e">
        <f>AND(#REF!,"AAAAAH7b/w4=")</f>
        <v>#REF!</v>
      </c>
      <c r="P1" t="e">
        <f>AND(#REF!,"AAAAAH7b/w8=")</f>
        <v>#REF!</v>
      </c>
      <c r="Q1" t="e">
        <f>IF(#REF!,"AAAAAH7b/xA=",0)</f>
        <v>#REF!</v>
      </c>
      <c r="R1" t="e">
        <f>AND(#REF!,"AAAAAH7b/xE=")</f>
        <v>#REF!</v>
      </c>
      <c r="S1" t="e">
        <f>AND(#REF!,"AAAAAH7b/xI=")</f>
        <v>#REF!</v>
      </c>
      <c r="T1" t="e">
        <f>AND(#REF!,"AAAAAH7b/xM=")</f>
        <v>#REF!</v>
      </c>
      <c r="U1" t="e">
        <f>AND(#REF!,"AAAAAH7b/xQ=")</f>
        <v>#REF!</v>
      </c>
      <c r="V1" t="e">
        <f>AND(#REF!,"AAAAAH7b/xU=")</f>
        <v>#REF!</v>
      </c>
      <c r="W1" t="e">
        <f>AND(#REF!,"AAAAAH7b/xY=")</f>
        <v>#REF!</v>
      </c>
      <c r="X1" t="e">
        <f>AND(#REF!,"AAAAAH7b/xc=")</f>
        <v>#REF!</v>
      </c>
      <c r="Y1" t="e">
        <f>IF(#REF!,"AAAAAH7b/xg=",0)</f>
        <v>#REF!</v>
      </c>
      <c r="Z1" t="e">
        <f>AND(#REF!,"AAAAAH7b/xk=")</f>
        <v>#REF!</v>
      </c>
      <c r="AA1" t="e">
        <f>AND(#REF!,"AAAAAH7b/xo=")</f>
        <v>#REF!</v>
      </c>
      <c r="AB1" t="e">
        <f>AND(#REF!,"AAAAAH7b/xs=")</f>
        <v>#REF!</v>
      </c>
      <c r="AC1" t="e">
        <f>AND(#REF!,"AAAAAH7b/xw=")</f>
        <v>#REF!</v>
      </c>
      <c r="AD1" t="e">
        <f>AND(#REF!,"AAAAAH7b/x0=")</f>
        <v>#REF!</v>
      </c>
      <c r="AE1" t="e">
        <f>AND(#REF!,"AAAAAH7b/x4=")</f>
        <v>#REF!</v>
      </c>
      <c r="AF1" t="e">
        <f>AND(#REF!,"AAAAAH7b/x8=")</f>
        <v>#REF!</v>
      </c>
      <c r="AG1" t="e">
        <f>IF(#REF!,"AAAAAH7b/yA=",0)</f>
        <v>#REF!</v>
      </c>
      <c r="AH1" t="e">
        <f>AND(#REF!,"AAAAAH7b/yE=")</f>
        <v>#REF!</v>
      </c>
      <c r="AI1" t="e">
        <f>AND(#REF!,"AAAAAH7b/yI=")</f>
        <v>#REF!</v>
      </c>
      <c r="AJ1" t="e">
        <f>AND(#REF!,"AAAAAH7b/yM=")</f>
        <v>#REF!</v>
      </c>
      <c r="AK1" t="e">
        <f>AND(#REF!,"AAAAAH7b/yQ=")</f>
        <v>#REF!</v>
      </c>
      <c r="AL1" t="e">
        <f>AND(#REF!,"AAAAAH7b/yU=")</f>
        <v>#REF!</v>
      </c>
      <c r="AM1" t="e">
        <f>AND(#REF!,"AAAAAH7b/yY=")</f>
        <v>#REF!</v>
      </c>
      <c r="AN1" t="e">
        <f>AND(#REF!,"AAAAAH7b/yc=")</f>
        <v>#REF!</v>
      </c>
      <c r="AO1" t="e">
        <f>IF(_xlfn.SINGLE(#REF!),"AAAAAH7b/yg=",0)</f>
        <v>#REF!</v>
      </c>
      <c r="AP1" t="e">
        <f>AND(#REF!,"AAAAAH7b/yk=")</f>
        <v>#REF!</v>
      </c>
      <c r="AQ1" t="e">
        <f>AND(#REF!,"AAAAAH7b/yo=")</f>
        <v>#REF!</v>
      </c>
      <c r="AR1" t="e">
        <f>AND(#REF!,"AAAAAH7b/ys=")</f>
        <v>#REF!</v>
      </c>
      <c r="AS1" t="e">
        <f>AND(#REF!,"AAAAAH7b/yw=")</f>
        <v>#REF!</v>
      </c>
      <c r="AT1" t="e">
        <f>AND(#REF!,"AAAAAH7b/y0=")</f>
        <v>#REF!</v>
      </c>
      <c r="AU1" t="e">
        <f>AND(#REF!,"AAAAAH7b/y4=")</f>
        <v>#REF!</v>
      </c>
      <c r="AV1" t="e">
        <f>AND(#REF!,"AAAAAH7b/y8=")</f>
        <v>#REF!</v>
      </c>
      <c r="AW1" t="e">
        <f>IF(_xlfn.SINGLE(#REF!),"AAAAAH7b/zA=",0)</f>
        <v>#REF!</v>
      </c>
      <c r="AX1" t="e">
        <f>AND(#REF!,"AAAAAH7b/zE=")</f>
        <v>#REF!</v>
      </c>
      <c r="AY1" t="e">
        <f>AND(#REF!,"AAAAAH7b/zI=")</f>
        <v>#REF!</v>
      </c>
      <c r="AZ1" t="e">
        <f>AND(#REF!,"AAAAAH7b/zM=")</f>
        <v>#REF!</v>
      </c>
      <c r="BA1" t="e">
        <f>AND(#REF!,"AAAAAH7b/zQ=")</f>
        <v>#REF!</v>
      </c>
      <c r="BB1" t="e">
        <f>AND(#REF!,"AAAAAH7b/zU=")</f>
        <v>#REF!</v>
      </c>
      <c r="BC1" t="e">
        <f>AND(#REF!,"AAAAAH7b/zY=")</f>
        <v>#REF!</v>
      </c>
      <c r="BD1" t="e">
        <f>AND(#REF!,"AAAAAH7b/zc=")</f>
        <v>#REF!</v>
      </c>
      <c r="BE1" t="e">
        <f>IF(_xlfn.SINGLE(#REF!),"AAAAAH7b/zg=",0)</f>
        <v>#REF!</v>
      </c>
      <c r="BF1" t="e">
        <f>AND(#REF!,"AAAAAH7b/zk=")</f>
        <v>#REF!</v>
      </c>
      <c r="BG1" t="e">
        <f>AND(#REF!,"AAAAAH7b/zo=")</f>
        <v>#REF!</v>
      </c>
      <c r="BH1" t="e">
        <f>AND(#REF!,"AAAAAH7b/zs=")</f>
        <v>#REF!</v>
      </c>
      <c r="BI1" t="e">
        <f>AND(#REF!,"AAAAAH7b/zw=")</f>
        <v>#REF!</v>
      </c>
      <c r="BJ1" t="e">
        <f>AND(#REF!,"AAAAAH7b/z0=")</f>
        <v>#REF!</v>
      </c>
      <c r="BK1" t="e">
        <f>AND(#REF!,"AAAAAH7b/z4=")</f>
        <v>#REF!</v>
      </c>
      <c r="BL1" t="e">
        <f>AND(#REF!,"AAAAAH7b/z8=")</f>
        <v>#REF!</v>
      </c>
      <c r="BM1" t="e">
        <f>IF(_xlfn.SINGLE(#REF!),"AAAAAH7b/0A=",0)</f>
        <v>#REF!</v>
      </c>
      <c r="BN1" t="e">
        <f>AND(#REF!,"AAAAAH7b/0E=")</f>
        <v>#REF!</v>
      </c>
      <c r="BO1" t="e">
        <f>AND(#REF!,"AAAAAH7b/0I=")</f>
        <v>#REF!</v>
      </c>
      <c r="BP1" t="e">
        <f>AND(#REF!,"AAAAAH7b/0M=")</f>
        <v>#REF!</v>
      </c>
      <c r="BQ1" t="e">
        <f>AND(#REF!,"AAAAAH7b/0Q=")</f>
        <v>#REF!</v>
      </c>
      <c r="BR1" t="e">
        <f>AND(#REF!,"AAAAAH7b/0U=")</f>
        <v>#REF!</v>
      </c>
      <c r="BS1" t="e">
        <f>AND(#REF!,"AAAAAH7b/0Y=")</f>
        <v>#REF!</v>
      </c>
      <c r="BT1" t="e">
        <f>AND(#REF!,"AAAAAH7b/0c=")</f>
        <v>#REF!</v>
      </c>
      <c r="BU1" t="e">
        <f>IF(_xlfn.SINGLE(#REF!),"AAAAAH7b/0g=",0)</f>
        <v>#REF!</v>
      </c>
      <c r="BV1" t="e">
        <f>AND(#REF!,"AAAAAH7b/0k=")</f>
        <v>#REF!</v>
      </c>
      <c r="BW1" t="e">
        <f>AND(#REF!,"AAAAAH7b/0o=")</f>
        <v>#REF!</v>
      </c>
      <c r="BX1" t="e">
        <f>AND(#REF!,"AAAAAH7b/0s=")</f>
        <v>#REF!</v>
      </c>
      <c r="BY1" t="e">
        <f>AND(#REF!,"AAAAAH7b/0w=")</f>
        <v>#REF!</v>
      </c>
      <c r="BZ1" t="e">
        <f>AND(#REF!,"AAAAAH7b/00=")</f>
        <v>#REF!</v>
      </c>
      <c r="CA1" t="e">
        <f>AND(#REF!,"AAAAAH7b/04=")</f>
        <v>#REF!</v>
      </c>
      <c r="CB1" t="e">
        <f>AND(#REF!,"AAAAAH7b/08=")</f>
        <v>#REF!</v>
      </c>
      <c r="CC1" t="e">
        <f>IF(_xlfn.SINGLE(#REF!),"AAAAAH7b/1A=",0)</f>
        <v>#REF!</v>
      </c>
      <c r="CD1" t="e">
        <f>AND(#REF!,"AAAAAH7b/1E=")</f>
        <v>#REF!</v>
      </c>
      <c r="CE1" t="e">
        <f>AND(#REF!,"AAAAAH7b/1I=")</f>
        <v>#REF!</v>
      </c>
      <c r="CF1" t="e">
        <f>AND(#REF!,"AAAAAH7b/1M=")</f>
        <v>#REF!</v>
      </c>
      <c r="CG1" t="e">
        <f>AND(#REF!,"AAAAAH7b/1Q=")</f>
        <v>#REF!</v>
      </c>
      <c r="CH1" t="e">
        <f>AND(#REF!,"AAAAAH7b/1U=")</f>
        <v>#REF!</v>
      </c>
      <c r="CI1" t="e">
        <f>AND(#REF!,"AAAAAH7b/1Y=")</f>
        <v>#REF!</v>
      </c>
      <c r="CJ1" t="e">
        <f>AND(#REF!,"AAAAAH7b/1c=")</f>
        <v>#REF!</v>
      </c>
      <c r="CK1" t="e">
        <f>IF(_xlfn.SINGLE(#REF!),"AAAAAH7b/1g=",0)</f>
        <v>#REF!</v>
      </c>
      <c r="CL1" t="e">
        <f>AND(#REF!,"AAAAAH7b/1k=")</f>
        <v>#REF!</v>
      </c>
      <c r="CM1" t="e">
        <f>AND(#REF!,"AAAAAH7b/1o=")</f>
        <v>#REF!</v>
      </c>
      <c r="CN1" t="e">
        <f>AND(#REF!,"AAAAAH7b/1s=")</f>
        <v>#REF!</v>
      </c>
      <c r="CO1" t="e">
        <f>AND(#REF!,"AAAAAH7b/1w=")</f>
        <v>#REF!</v>
      </c>
      <c r="CP1" t="e">
        <f>AND(#REF!,"AAAAAH7b/10=")</f>
        <v>#REF!</v>
      </c>
      <c r="CQ1" t="e">
        <f>AND(#REF!,"AAAAAH7b/14=")</f>
        <v>#REF!</v>
      </c>
      <c r="CR1" t="e">
        <f>AND(#REF!,"AAAAAH7b/18=")</f>
        <v>#REF!</v>
      </c>
      <c r="CS1" t="e">
        <f>IF(_xlfn.SINGLE(#REF!),"AAAAAH7b/2A=",0)</f>
        <v>#REF!</v>
      </c>
      <c r="CT1" t="e">
        <f>AND(#REF!,"AAAAAH7b/2E=")</f>
        <v>#REF!</v>
      </c>
      <c r="CU1" t="e">
        <f>AND(#REF!,"AAAAAH7b/2I=")</f>
        <v>#REF!</v>
      </c>
      <c r="CV1" t="e">
        <f>AND(#REF!,"AAAAAH7b/2M=")</f>
        <v>#REF!</v>
      </c>
      <c r="CW1" t="e">
        <f>AND(#REF!,"AAAAAH7b/2Q=")</f>
        <v>#REF!</v>
      </c>
      <c r="CX1" t="e">
        <f>AND(#REF!,"AAAAAH7b/2U=")</f>
        <v>#REF!</v>
      </c>
      <c r="CY1" t="e">
        <f>AND(#REF!,"AAAAAH7b/2Y=")</f>
        <v>#REF!</v>
      </c>
      <c r="CZ1" t="e">
        <f>AND(#REF!,"AAAAAH7b/2c=")</f>
        <v>#REF!</v>
      </c>
      <c r="DA1" t="e">
        <f>IF(_xlfn.SINGLE(#REF!),"AAAAAH7b/2g=",0)</f>
        <v>#REF!</v>
      </c>
      <c r="DB1" t="e">
        <f>AND(#REF!,"AAAAAH7b/2k=")</f>
        <v>#REF!</v>
      </c>
      <c r="DC1" t="e">
        <f>AND(#REF!,"AAAAAH7b/2o=")</f>
        <v>#REF!</v>
      </c>
      <c r="DD1" t="e">
        <f>AND(#REF!,"AAAAAH7b/2s=")</f>
        <v>#REF!</v>
      </c>
      <c r="DE1" t="e">
        <f>AND(#REF!,"AAAAAH7b/2w=")</f>
        <v>#REF!</v>
      </c>
      <c r="DF1" t="e">
        <f>AND(#REF!,"AAAAAH7b/20=")</f>
        <v>#REF!</v>
      </c>
      <c r="DG1" t="e">
        <f>AND(#REF!,"AAAAAH7b/24=")</f>
        <v>#REF!</v>
      </c>
      <c r="DH1" t="e">
        <f>AND(#REF!,"AAAAAH7b/28=")</f>
        <v>#REF!</v>
      </c>
      <c r="DI1" t="e">
        <f>IF(_xlfn.SINGLE(#REF!),"AAAAAH7b/3A=",0)</f>
        <v>#REF!</v>
      </c>
      <c r="DJ1" t="e">
        <f>AND(#REF!,"AAAAAH7b/3E=")</f>
        <v>#REF!</v>
      </c>
      <c r="DK1" t="e">
        <f>AND(#REF!,"AAAAAH7b/3I=")</f>
        <v>#REF!</v>
      </c>
      <c r="DL1" t="e">
        <f>AND(#REF!,"AAAAAH7b/3M=")</f>
        <v>#REF!</v>
      </c>
      <c r="DM1" t="e">
        <f>AND(#REF!,"AAAAAH7b/3Q=")</f>
        <v>#REF!</v>
      </c>
      <c r="DN1" t="e">
        <f>AND(#REF!,"AAAAAH7b/3U=")</f>
        <v>#REF!</v>
      </c>
      <c r="DO1" t="e">
        <f>AND(#REF!,"AAAAAH7b/3Y=")</f>
        <v>#REF!</v>
      </c>
      <c r="DP1" t="e">
        <f>AND(#REF!,"AAAAAH7b/3c=")</f>
        <v>#REF!</v>
      </c>
      <c r="DQ1" t="e">
        <f>IF(_xlfn.SINGLE(#REF!),"AAAAAH7b/3g=",0)</f>
        <v>#REF!</v>
      </c>
      <c r="DR1" t="e">
        <f>AND(#REF!,"AAAAAH7b/3k=")</f>
        <v>#REF!</v>
      </c>
      <c r="DS1" t="e">
        <f>AND(#REF!,"AAAAAH7b/3o=")</f>
        <v>#REF!</v>
      </c>
      <c r="DT1" t="e">
        <f>AND(#REF!,"AAAAAH7b/3s=")</f>
        <v>#REF!</v>
      </c>
      <c r="DU1" t="e">
        <f>AND(#REF!,"AAAAAH7b/3w=")</f>
        <v>#REF!</v>
      </c>
      <c r="DV1" t="e">
        <f>AND(#REF!,"AAAAAH7b/30=")</f>
        <v>#REF!</v>
      </c>
      <c r="DW1" t="e">
        <f>AND(#REF!,"AAAAAH7b/34=")</f>
        <v>#REF!</v>
      </c>
      <c r="DX1" t="e">
        <f>AND(#REF!,"AAAAAH7b/38=")</f>
        <v>#REF!</v>
      </c>
      <c r="DY1" t="e">
        <f>IF(_xlfn.SINGLE(#REF!),"AAAAAH7b/4A=",0)</f>
        <v>#REF!</v>
      </c>
      <c r="DZ1" t="e">
        <f>AND(#REF!,"AAAAAH7b/4E=")</f>
        <v>#REF!</v>
      </c>
      <c r="EA1" t="e">
        <f>AND(#REF!,"AAAAAH7b/4I=")</f>
        <v>#REF!</v>
      </c>
      <c r="EB1" t="e">
        <f>AND(#REF!,"AAAAAH7b/4M=")</f>
        <v>#REF!</v>
      </c>
      <c r="EC1" t="e">
        <f>AND(#REF!,"AAAAAH7b/4Q=")</f>
        <v>#REF!</v>
      </c>
      <c r="ED1" t="e">
        <f>AND(#REF!,"AAAAAH7b/4U=")</f>
        <v>#REF!</v>
      </c>
      <c r="EE1" t="e">
        <f>AND(#REF!,"AAAAAH7b/4Y=")</f>
        <v>#REF!</v>
      </c>
      <c r="EF1" t="e">
        <f>AND(#REF!,"AAAAAH7b/4c=")</f>
        <v>#REF!</v>
      </c>
      <c r="EG1" t="e">
        <f>IF(_xlfn.SINGLE(#REF!),"AAAAAH7b/4g=",0)</f>
        <v>#REF!</v>
      </c>
      <c r="EH1" t="e">
        <f>AND(#REF!,"AAAAAH7b/4k=")</f>
        <v>#REF!</v>
      </c>
      <c r="EI1" t="e">
        <f>AND(#REF!,"AAAAAH7b/4o=")</f>
        <v>#REF!</v>
      </c>
      <c r="EJ1" t="e">
        <f>AND(#REF!,"AAAAAH7b/4s=")</f>
        <v>#REF!</v>
      </c>
      <c r="EK1" t="e">
        <f>AND(#REF!,"AAAAAH7b/4w=")</f>
        <v>#REF!</v>
      </c>
      <c r="EL1" t="e">
        <f>AND(#REF!,"AAAAAH7b/40=")</f>
        <v>#REF!</v>
      </c>
      <c r="EM1" t="e">
        <f>AND(#REF!,"AAAAAH7b/44=")</f>
        <v>#REF!</v>
      </c>
      <c r="EN1" t="e">
        <f>AND(#REF!,"AAAAAH7b/48=")</f>
        <v>#REF!</v>
      </c>
      <c r="EO1" t="e">
        <f>IF(#REF!,"AAAAAH7b/5A=",0)</f>
        <v>#REF!</v>
      </c>
      <c r="EP1" t="e">
        <f>AND(#REF!,"AAAAAH7b/5E=")</f>
        <v>#REF!</v>
      </c>
      <c r="EQ1" t="e">
        <f>AND(#REF!,"AAAAAH7b/5I=")</f>
        <v>#REF!</v>
      </c>
      <c r="ER1" t="e">
        <f>AND(#REF!,"AAAAAH7b/5M=")</f>
        <v>#REF!</v>
      </c>
      <c r="ES1" t="e">
        <f>AND(#REF!,"AAAAAH7b/5Q=")</f>
        <v>#REF!</v>
      </c>
      <c r="ET1" t="e">
        <f>AND(#REF!,"AAAAAH7b/5U=")</f>
        <v>#REF!</v>
      </c>
      <c r="EU1" t="e">
        <f>AND(#REF!,"AAAAAH7b/5Y=")</f>
        <v>#REF!</v>
      </c>
      <c r="EV1" t="e">
        <f>AND(#REF!,"AAAAAH7b/5c=")</f>
        <v>#REF!</v>
      </c>
      <c r="EW1" t="e">
        <f>IF(_xlfn.SINGLE(#REF!),"AAAAAH7b/5g=",0)</f>
        <v>#REF!</v>
      </c>
      <c r="EX1" t="e">
        <f>AND(#REF!,"AAAAAH7b/5k=")</f>
        <v>#REF!</v>
      </c>
      <c r="EY1" t="e">
        <f>AND(#REF!,"AAAAAH7b/5o=")</f>
        <v>#REF!</v>
      </c>
      <c r="EZ1" t="e">
        <f>AND(#REF!,"AAAAAH7b/5s=")</f>
        <v>#REF!</v>
      </c>
      <c r="FA1" t="e">
        <f>AND(#REF!,"AAAAAH7b/5w=")</f>
        <v>#REF!</v>
      </c>
      <c r="FB1" t="e">
        <f>AND(#REF!,"AAAAAH7b/50=")</f>
        <v>#REF!</v>
      </c>
      <c r="FC1" t="e">
        <f>AND(#REF!,"AAAAAH7b/54=")</f>
        <v>#REF!</v>
      </c>
      <c r="FD1" t="e">
        <f>AND(#REF!,"AAAAAH7b/58=")</f>
        <v>#REF!</v>
      </c>
      <c r="FE1" t="e">
        <f>IF(#REF!,"AAAAAH7b/6A=",0)</f>
        <v>#REF!</v>
      </c>
      <c r="FF1" t="e">
        <f>AND(#REF!,"AAAAAH7b/6E=")</f>
        <v>#REF!</v>
      </c>
      <c r="FG1" t="e">
        <f>AND(#REF!,"AAAAAH7b/6I=")</f>
        <v>#REF!</v>
      </c>
      <c r="FH1" t="e">
        <f>AND(#REF!,"AAAAAH7b/6M=")</f>
        <v>#REF!</v>
      </c>
      <c r="FI1" t="e">
        <f>AND(#REF!,"AAAAAH7b/6Q=")</f>
        <v>#REF!</v>
      </c>
      <c r="FJ1" t="e">
        <f>AND(#REF!,"AAAAAH7b/6U=")</f>
        <v>#REF!</v>
      </c>
      <c r="FK1" t="e">
        <f>AND(#REF!,"AAAAAH7b/6Y=")</f>
        <v>#REF!</v>
      </c>
      <c r="FL1" t="e">
        <f>AND(#REF!,"AAAAAH7b/6c=")</f>
        <v>#REF!</v>
      </c>
      <c r="FM1" t="e">
        <f>IF(#REF!,"AAAAAH7b/6g=",0)</f>
        <v>#REF!</v>
      </c>
      <c r="FN1" t="e">
        <f>AND(#REF!,"AAAAAH7b/6k=")</f>
        <v>#REF!</v>
      </c>
      <c r="FO1" t="e">
        <f>AND(#REF!,"AAAAAH7b/6o=")</f>
        <v>#REF!</v>
      </c>
      <c r="FP1" t="e">
        <f>AND(#REF!,"AAAAAH7b/6s=")</f>
        <v>#REF!</v>
      </c>
      <c r="FQ1" t="e">
        <f>AND(#REF!,"AAAAAH7b/6w=")</f>
        <v>#REF!</v>
      </c>
      <c r="FR1" t="e">
        <f>AND(#REF!,"AAAAAH7b/60=")</f>
        <v>#REF!</v>
      </c>
      <c r="FS1" t="e">
        <f>AND(#REF!,"AAAAAH7b/64=")</f>
        <v>#REF!</v>
      </c>
      <c r="FT1" t="e">
        <f>AND(#REF!,"AAAAAH7b/68=")</f>
        <v>#REF!</v>
      </c>
      <c r="FU1" t="e">
        <f>IF(_xlfn.SINGLE(#REF!),"AAAAAH7b/7A=",0)</f>
        <v>#REF!</v>
      </c>
      <c r="FV1" t="e">
        <f>AND(#REF!,"AAAAAH7b/7E=")</f>
        <v>#REF!</v>
      </c>
      <c r="FW1" t="e">
        <f>AND(#REF!,"AAAAAH7b/7I=")</f>
        <v>#REF!</v>
      </c>
      <c r="FX1" t="e">
        <f>AND(#REF!,"AAAAAH7b/7M=")</f>
        <v>#REF!</v>
      </c>
      <c r="FY1" t="e">
        <f>AND(#REF!,"AAAAAH7b/7Q=")</f>
        <v>#REF!</v>
      </c>
      <c r="FZ1" t="e">
        <f>AND(#REF!,"AAAAAH7b/7U=")</f>
        <v>#REF!</v>
      </c>
      <c r="GA1" t="e">
        <f>AND(#REF!,"AAAAAH7b/7Y=")</f>
        <v>#REF!</v>
      </c>
      <c r="GB1" t="e">
        <f>AND(#REF!,"AAAAAH7b/7c=")</f>
        <v>#REF!</v>
      </c>
      <c r="GC1" t="e">
        <f>IF(#REF!,"AAAAAH7b/7g=",0)</f>
        <v>#REF!</v>
      </c>
      <c r="GD1" t="e">
        <f>AND(#REF!,"AAAAAH7b/7k=")</f>
        <v>#REF!</v>
      </c>
      <c r="GE1" t="e">
        <f>AND(#REF!,"AAAAAH7b/7o=")</f>
        <v>#REF!</v>
      </c>
      <c r="GF1" t="e">
        <f>AND(#REF!,"AAAAAH7b/7s=")</f>
        <v>#REF!</v>
      </c>
      <c r="GG1" t="e">
        <f>AND(#REF!,"AAAAAH7b/7w=")</f>
        <v>#REF!</v>
      </c>
      <c r="GH1" t="e">
        <f>AND(#REF!,"AAAAAH7b/70=")</f>
        <v>#REF!</v>
      </c>
      <c r="GI1" t="e">
        <f>AND(#REF!,"AAAAAH7b/74=")</f>
        <v>#REF!</v>
      </c>
      <c r="GJ1" t="e">
        <f>AND(#REF!,"AAAAAH7b/78=")</f>
        <v>#REF!</v>
      </c>
      <c r="GK1" t="e">
        <f>IF(#REF!,"AAAAAH7b/8A=",0)</f>
        <v>#REF!</v>
      </c>
      <c r="GL1" t="e">
        <f>AND(#REF!,"AAAAAH7b/8E=")</f>
        <v>#REF!</v>
      </c>
      <c r="GM1" t="e">
        <f>AND(#REF!,"AAAAAH7b/8I=")</f>
        <v>#REF!</v>
      </c>
      <c r="GN1" t="e">
        <f>AND(#REF!,"AAAAAH7b/8M=")</f>
        <v>#REF!</v>
      </c>
      <c r="GO1" t="e">
        <f>AND(#REF!,"AAAAAH7b/8Q=")</f>
        <v>#REF!</v>
      </c>
      <c r="GP1" t="e">
        <f>AND(#REF!,"AAAAAH7b/8U=")</f>
        <v>#REF!</v>
      </c>
      <c r="GQ1" t="e">
        <f>AND(#REF!,"AAAAAH7b/8Y=")</f>
        <v>#REF!</v>
      </c>
      <c r="GR1" t="e">
        <f>AND(#REF!,"AAAAAH7b/8c=")</f>
        <v>#REF!</v>
      </c>
      <c r="GS1" t="e">
        <f>IF(#REF!,"AAAAAH7b/8g=",0)</f>
        <v>#REF!</v>
      </c>
      <c r="GT1" t="e">
        <f>AND(#REF!,"AAAAAH7b/8k=")</f>
        <v>#REF!</v>
      </c>
      <c r="GU1" t="e">
        <f>AND(#REF!,"AAAAAH7b/8o=")</f>
        <v>#REF!</v>
      </c>
      <c r="GV1" t="e">
        <f>AND(#REF!,"AAAAAH7b/8s=")</f>
        <v>#REF!</v>
      </c>
      <c r="GW1" t="e">
        <f>AND(#REF!,"AAAAAH7b/8w=")</f>
        <v>#REF!</v>
      </c>
      <c r="GX1" t="e">
        <f>AND(#REF!,"AAAAAH7b/80=")</f>
        <v>#REF!</v>
      </c>
      <c r="GY1" t="e">
        <f>AND(#REF!,"AAAAAH7b/84=")</f>
        <v>#REF!</v>
      </c>
      <c r="GZ1" t="e">
        <f>AND(#REF!,"AAAAAH7b/88=")</f>
        <v>#REF!</v>
      </c>
      <c r="HA1" t="e">
        <f>IF(#REF!,"AAAAAH7b/9A=",0)</f>
        <v>#REF!</v>
      </c>
      <c r="HB1" t="e">
        <f>AND(#REF!,"AAAAAH7b/9E=")</f>
        <v>#REF!</v>
      </c>
      <c r="HC1" t="e">
        <f>AND(#REF!,"AAAAAH7b/9I=")</f>
        <v>#REF!</v>
      </c>
      <c r="HD1" t="e">
        <f>AND(#REF!,"AAAAAH7b/9M=")</f>
        <v>#REF!</v>
      </c>
      <c r="HE1" t="e">
        <f>AND(#REF!,"AAAAAH7b/9Q=")</f>
        <v>#REF!</v>
      </c>
      <c r="HF1" t="e">
        <f>AND(#REF!,"AAAAAH7b/9U=")</f>
        <v>#REF!</v>
      </c>
      <c r="HG1" t="e">
        <f>AND(#REF!,"AAAAAH7b/9Y=")</f>
        <v>#REF!</v>
      </c>
      <c r="HH1" t="e">
        <f>AND(#REF!,"AAAAAH7b/9c=")</f>
        <v>#REF!</v>
      </c>
      <c r="HI1" t="e">
        <f>IF(_xlfn.SINGLE(#REF!),"AAAAAH7b/9g=",0)</f>
        <v>#REF!</v>
      </c>
      <c r="HJ1" t="e">
        <f>AND(#REF!,"AAAAAH7b/9k=")</f>
        <v>#REF!</v>
      </c>
      <c r="HK1" t="e">
        <f>AND(#REF!,"AAAAAH7b/9o=")</f>
        <v>#REF!</v>
      </c>
      <c r="HL1" t="e">
        <f>AND(#REF!,"AAAAAH7b/9s=")</f>
        <v>#REF!</v>
      </c>
      <c r="HM1" t="e">
        <f>AND(#REF!,"AAAAAH7b/9w=")</f>
        <v>#REF!</v>
      </c>
      <c r="HN1" t="e">
        <f>AND(#REF!,"AAAAAH7b/90=")</f>
        <v>#REF!</v>
      </c>
      <c r="HO1" t="e">
        <f>AND(#REF!,"AAAAAH7b/94=")</f>
        <v>#REF!</v>
      </c>
      <c r="HP1" t="e">
        <f>AND(#REF!,"AAAAAH7b/98=")</f>
        <v>#REF!</v>
      </c>
      <c r="HQ1" t="e">
        <f>IF(_xlfn.SINGLE(#REF!),"AAAAAH7b/+A=",0)</f>
        <v>#REF!</v>
      </c>
      <c r="HR1" t="e">
        <f>AND(#REF!,"AAAAAH7b/+E=")</f>
        <v>#REF!</v>
      </c>
      <c r="HS1" t="e">
        <f>AND(#REF!,"AAAAAH7b/+I=")</f>
        <v>#REF!</v>
      </c>
      <c r="HT1" t="e">
        <f>AND(#REF!,"AAAAAH7b/+M=")</f>
        <v>#REF!</v>
      </c>
      <c r="HU1" t="e">
        <f>AND(#REF!,"AAAAAH7b/+Q=")</f>
        <v>#REF!</v>
      </c>
      <c r="HV1" t="e">
        <f>AND(#REF!,"AAAAAH7b/+U=")</f>
        <v>#REF!</v>
      </c>
      <c r="HW1" t="e">
        <f>AND(#REF!,"AAAAAH7b/+Y=")</f>
        <v>#REF!</v>
      </c>
      <c r="HX1" t="e">
        <f>AND(#REF!,"AAAAAH7b/+c=")</f>
        <v>#REF!</v>
      </c>
      <c r="HY1" t="e">
        <f>IF(_xlfn.SINGLE(#REF!),"AAAAAH7b/+g=",0)</f>
        <v>#REF!</v>
      </c>
      <c r="HZ1" t="e">
        <f>AND(#REF!,"AAAAAH7b/+k=")</f>
        <v>#REF!</v>
      </c>
      <c r="IA1" t="e">
        <f>AND(#REF!,"AAAAAH7b/+o=")</f>
        <v>#REF!</v>
      </c>
      <c r="IB1" t="e">
        <f>AND(#REF!,"AAAAAH7b/+s=")</f>
        <v>#REF!</v>
      </c>
      <c r="IC1" t="e">
        <f>AND(#REF!,"AAAAAH7b/+w=")</f>
        <v>#REF!</v>
      </c>
      <c r="ID1" t="e">
        <f>AND(#REF!,"AAAAAH7b/+0=")</f>
        <v>#REF!</v>
      </c>
      <c r="IE1" t="e">
        <f>AND(#REF!,"AAAAAH7b/+4=")</f>
        <v>#REF!</v>
      </c>
      <c r="IF1" t="e">
        <f>AND(#REF!,"AAAAAH7b/+8=")</f>
        <v>#REF!</v>
      </c>
      <c r="IG1" t="e">
        <f>IF(_xlfn.SINGLE(#REF!),"AAAAAH7b//A=",0)</f>
        <v>#REF!</v>
      </c>
      <c r="IH1" t="e">
        <f>AND(#REF!,"AAAAAH7b//E=")</f>
        <v>#REF!</v>
      </c>
      <c r="II1" t="e">
        <f>AND(#REF!,"AAAAAH7b//I=")</f>
        <v>#REF!</v>
      </c>
      <c r="IJ1" t="e">
        <f>AND(#REF!,"AAAAAH7b//M=")</f>
        <v>#REF!</v>
      </c>
      <c r="IK1" t="e">
        <f>AND(#REF!,"AAAAAH7b//Q=")</f>
        <v>#REF!</v>
      </c>
      <c r="IL1" t="e">
        <f>AND(#REF!,"AAAAAH7b//U=")</f>
        <v>#REF!</v>
      </c>
      <c r="IM1" t="e">
        <f>AND(#REF!,"AAAAAH7b//Y=")</f>
        <v>#REF!</v>
      </c>
      <c r="IN1" t="e">
        <f>AND(#REF!,"AAAAAH7b//c=")</f>
        <v>#REF!</v>
      </c>
      <c r="IO1" t="e">
        <f>IF(_xlfn.SINGLE(#REF!),"AAAAAH7b//g=",0)</f>
        <v>#REF!</v>
      </c>
      <c r="IP1" t="e">
        <f>AND(#REF!,"AAAAAH7b//k=")</f>
        <v>#REF!</v>
      </c>
      <c r="IQ1" t="e">
        <f>AND(#REF!,"AAAAAH7b//o=")</f>
        <v>#REF!</v>
      </c>
      <c r="IR1" t="e">
        <f>AND(#REF!,"AAAAAH7b//s=")</f>
        <v>#REF!</v>
      </c>
      <c r="IS1" t="e">
        <f>AND(#REF!,"AAAAAH7b//w=")</f>
        <v>#REF!</v>
      </c>
      <c r="IT1" t="e">
        <f>AND(#REF!,"AAAAAH7b//0=")</f>
        <v>#REF!</v>
      </c>
      <c r="IU1" t="e">
        <f>AND(#REF!,"AAAAAH7b//4=")</f>
        <v>#REF!</v>
      </c>
      <c r="IV1" t="e">
        <f>AND(#REF!,"AAAAAH7b//8=")</f>
        <v>#REF!</v>
      </c>
    </row>
    <row r="2" spans="1:256" x14ac:dyDescent="0.25">
      <c r="A2" t="e">
        <f>IF(_xlfn.SINGLE(#REF!),"AAAAAH/vfwA=",0)</f>
        <v>#REF!</v>
      </c>
      <c r="B2" t="e">
        <f>AND(#REF!,"AAAAAH/vfwE=")</f>
        <v>#REF!</v>
      </c>
      <c r="C2" t="e">
        <f>AND(#REF!,"AAAAAH/vfwI=")</f>
        <v>#REF!</v>
      </c>
      <c r="D2" t="e">
        <f>AND(#REF!,"AAAAAH/vfwM=")</f>
        <v>#REF!</v>
      </c>
      <c r="E2" t="e">
        <f>AND(#REF!,"AAAAAH/vfwQ=")</f>
        <v>#REF!</v>
      </c>
      <c r="F2" t="e">
        <f>AND(#REF!,"AAAAAH/vfwU=")</f>
        <v>#REF!</v>
      </c>
      <c r="G2" t="e">
        <f>AND(#REF!,"AAAAAH/vfwY=")</f>
        <v>#REF!</v>
      </c>
      <c r="H2" t="e">
        <f>AND(#REF!,"AAAAAH/vfwc=")</f>
        <v>#REF!</v>
      </c>
      <c r="I2" t="e">
        <f>IF(_xlfn.SINGLE(#REF!),"AAAAAH/vfwg=",0)</f>
        <v>#REF!</v>
      </c>
      <c r="J2" t="e">
        <f>AND(#REF!,"AAAAAH/vfwk=")</f>
        <v>#REF!</v>
      </c>
      <c r="K2" t="e">
        <f>AND(#REF!,"AAAAAH/vfwo=")</f>
        <v>#REF!</v>
      </c>
      <c r="L2" t="e">
        <f>AND(#REF!,"AAAAAH/vfws=")</f>
        <v>#REF!</v>
      </c>
      <c r="M2" t="e">
        <f>AND(#REF!,"AAAAAH/vfww=")</f>
        <v>#REF!</v>
      </c>
      <c r="N2" t="e">
        <f>AND(#REF!,"AAAAAH/vfw0=")</f>
        <v>#REF!</v>
      </c>
      <c r="O2" t="e">
        <f>AND(#REF!,"AAAAAH/vfw4=")</f>
        <v>#REF!</v>
      </c>
      <c r="P2" t="e">
        <f>AND(#REF!,"AAAAAH/vfw8=")</f>
        <v>#REF!</v>
      </c>
      <c r="Q2" t="e">
        <f>IF(#REF!,"AAAAAH/vfxA=",0)</f>
        <v>#REF!</v>
      </c>
      <c r="R2" t="e">
        <f>IF(#REF!,"AAAAAH/vfxE=",0)</f>
        <v>#REF!</v>
      </c>
      <c r="S2" t="e">
        <f>IF(#REF!,"AAAAAH/vfxI=",0)</f>
        <v>#REF!</v>
      </c>
      <c r="T2" t="e">
        <f>IF(#REF!,"AAAAAH/vfxM=",0)</f>
        <v>#REF!</v>
      </c>
      <c r="U2" t="e">
        <f>IF(#REF!,"AAAAAH/vfxQ=",0)</f>
        <v>#REF!</v>
      </c>
      <c r="V2" t="e">
        <f>IF(#REF!,"AAAAAH/vfxU=",0)</f>
        <v>#REF!</v>
      </c>
      <c r="W2" t="e">
        <f>IF(#REF!,"AAAAAH/vfxY=",0)</f>
        <v>#REF!</v>
      </c>
      <c r="X2" t="e">
        <f>IF(#REF!,"AAAAAH/vfxc=",0)</f>
        <v>#REF!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 x14ac:dyDescent="0.25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 x14ac:dyDescent="0.3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</v>
      </c>
      <c r="AK4" s="1" t="s">
        <v>2</v>
      </c>
      <c r="AL4" s="2" t="s">
        <v>3</v>
      </c>
      <c r="AM4" t="e">
        <f>IF("N",[0]!_xlnm._FilterDatabase,"AAAAAH/rVCY=")</f>
        <v>#VALUE!</v>
      </c>
    </row>
    <row r="5" spans="1:256" x14ac:dyDescent="0.25">
      <c r="A5" t="e">
        <f>AND(#REF!,"AAAAACvx+wA=")</f>
        <v>#REF!</v>
      </c>
      <c r="B5" t="e">
        <f>IF(#REF!,"AAAAACvx+wE=",0)</f>
        <v>#REF!</v>
      </c>
      <c r="C5" t="e">
        <f>AND(#REF!,"AAAAACvx+wI=")</f>
        <v>#REF!</v>
      </c>
      <c r="D5" t="e">
        <f>AND(#REF!,"AAAAACvx+wM=")</f>
        <v>#REF!</v>
      </c>
      <c r="E5" t="e">
        <f>AND(#REF!,"AAAAACvx+wQ=")</f>
        <v>#REF!</v>
      </c>
      <c r="F5" t="e">
        <f>AND(#REF!,"AAAAACvx+wU=")</f>
        <v>#REF!</v>
      </c>
      <c r="G5" t="e">
        <f>AND(#REF!,"AAAAACvx+wY=")</f>
        <v>#REF!</v>
      </c>
      <c r="H5" t="e">
        <f>AND(#REF!,"AAAAACvx+wc=")</f>
        <v>#REF!</v>
      </c>
      <c r="I5" t="e">
        <f>AND(#REF!,"AAAAACvx+wg=")</f>
        <v>#REF!</v>
      </c>
      <c r="J5" t="e">
        <f>IF(#REF!,"AAAAACvx+wk=",0)</f>
        <v>#REF!</v>
      </c>
      <c r="K5" t="e">
        <f>AND(#REF!,"AAAAACvx+wo=")</f>
        <v>#REF!</v>
      </c>
      <c r="L5" t="e">
        <f>AND(#REF!,"AAAAACvx+ws=")</f>
        <v>#REF!</v>
      </c>
      <c r="M5" t="e">
        <f>AND(#REF!,"AAAAACvx+ww=")</f>
        <v>#REF!</v>
      </c>
      <c r="N5" t="e">
        <f>AND(#REF!,"AAAAACvx+w0=")</f>
        <v>#REF!</v>
      </c>
      <c r="O5" t="e">
        <f>AND(#REF!,"AAAAACvx+w4=")</f>
        <v>#REF!</v>
      </c>
      <c r="P5" t="e">
        <f>AND(#REF!,"AAAAACvx+w8=")</f>
        <v>#REF!</v>
      </c>
      <c r="Q5" t="e">
        <f>AND(#REF!,"AAAAACvx+xA=")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2024-10-14T04:33:15Z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