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480" yWindow="135" windowWidth="27795" windowHeight="12090"/>
  </bookViews>
  <sheets>
    <sheet name="Plan1" sheetId="1" r:id="rId1"/>
    <sheet name="Plan2" sheetId="2" r:id="rId2"/>
    <sheet name="Plan3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2" i="1"/>
  <c r="R2" i="1" l="1"/>
  <c r="P43" i="1"/>
  <c r="N43" i="1"/>
  <c r="M43" i="1"/>
  <c r="L43" i="1"/>
  <c r="K43" i="1"/>
  <c r="R43" i="1" s="1"/>
  <c r="R42" i="1"/>
  <c r="P42" i="1"/>
  <c r="N42" i="1"/>
  <c r="M42" i="1"/>
  <c r="L42" i="1"/>
  <c r="K42" i="1"/>
  <c r="P41" i="1"/>
  <c r="R41" i="1" s="1"/>
  <c r="N41" i="1"/>
  <c r="M41" i="1"/>
  <c r="L41" i="1"/>
  <c r="K41" i="1"/>
  <c r="P40" i="1"/>
  <c r="R40" i="1"/>
  <c r="N40" i="1"/>
  <c r="M40" i="1"/>
  <c r="L40" i="1"/>
  <c r="K40" i="1"/>
  <c r="P39" i="1"/>
  <c r="N39" i="1"/>
  <c r="R39" i="1" s="1"/>
  <c r="M39" i="1"/>
  <c r="L39" i="1"/>
  <c r="K39" i="1"/>
  <c r="P38" i="1"/>
  <c r="N38" i="1"/>
  <c r="M38" i="1"/>
  <c r="L38" i="1"/>
  <c r="K38" i="1"/>
  <c r="R38" i="1" s="1"/>
  <c r="P37" i="1"/>
  <c r="N37" i="1"/>
  <c r="M37" i="1"/>
  <c r="L37" i="1"/>
  <c r="R37" i="1" s="1"/>
  <c r="K37" i="1"/>
  <c r="P36" i="1"/>
  <c r="N36" i="1"/>
  <c r="M36" i="1"/>
  <c r="L36" i="1"/>
  <c r="K36" i="1"/>
  <c r="R36" i="1" s="1"/>
  <c r="P35" i="1"/>
  <c r="N35" i="1"/>
  <c r="M35" i="1"/>
  <c r="L35" i="1"/>
  <c r="K35" i="1"/>
  <c r="R35" i="1" s="1"/>
  <c r="R34" i="1"/>
  <c r="P34" i="1"/>
  <c r="N34" i="1"/>
  <c r="M34" i="1"/>
  <c r="L34" i="1"/>
  <c r="K34" i="1"/>
  <c r="P33" i="1"/>
  <c r="R33" i="1" s="1"/>
  <c r="N33" i="1"/>
  <c r="M33" i="1"/>
  <c r="L33" i="1"/>
  <c r="K33" i="1"/>
  <c r="P32" i="1"/>
  <c r="N32" i="1"/>
  <c r="M32" i="1"/>
  <c r="L32" i="1"/>
  <c r="R32" i="1" s="1"/>
  <c r="K32" i="1"/>
  <c r="P31" i="1"/>
  <c r="N31" i="1"/>
  <c r="R31" i="1" s="1"/>
  <c r="M31" i="1"/>
  <c r="L31" i="1"/>
  <c r="K31" i="1"/>
  <c r="P30" i="1"/>
  <c r="N30" i="1"/>
  <c r="M30" i="1"/>
  <c r="L30" i="1"/>
  <c r="K30" i="1"/>
  <c r="R30" i="1" s="1"/>
  <c r="P29" i="1"/>
  <c r="N29" i="1"/>
  <c r="M29" i="1"/>
  <c r="L29" i="1"/>
  <c r="R29" i="1" s="1"/>
  <c r="K29" i="1"/>
  <c r="P28" i="1"/>
  <c r="N28" i="1"/>
  <c r="M28" i="1"/>
  <c r="L28" i="1"/>
  <c r="K28" i="1"/>
  <c r="R28" i="1" s="1"/>
  <c r="P27" i="1"/>
  <c r="N27" i="1"/>
  <c r="M27" i="1"/>
  <c r="L27" i="1"/>
  <c r="K27" i="1"/>
  <c r="R27" i="1" s="1"/>
  <c r="R26" i="1"/>
  <c r="P26" i="1"/>
  <c r="N26" i="1"/>
  <c r="M26" i="1"/>
  <c r="L26" i="1"/>
  <c r="K26" i="1"/>
  <c r="P25" i="1"/>
  <c r="R25" i="1" s="1"/>
  <c r="N25" i="1"/>
  <c r="M25" i="1"/>
  <c r="L25" i="1"/>
  <c r="K25" i="1"/>
  <c r="P24" i="1"/>
  <c r="N24" i="1"/>
  <c r="M24" i="1"/>
  <c r="L24" i="1"/>
  <c r="R24" i="1" s="1"/>
  <c r="K24" i="1"/>
  <c r="P23" i="1"/>
  <c r="N23" i="1"/>
  <c r="R23" i="1" s="1"/>
  <c r="M23" i="1"/>
  <c r="L23" i="1"/>
  <c r="K23" i="1"/>
  <c r="P22" i="1"/>
  <c r="N22" i="1"/>
  <c r="M22" i="1"/>
  <c r="L22" i="1"/>
  <c r="K22" i="1"/>
  <c r="R22" i="1" s="1"/>
  <c r="P21" i="1"/>
  <c r="N21" i="1"/>
  <c r="M21" i="1"/>
  <c r="L21" i="1"/>
  <c r="R21" i="1" s="1"/>
  <c r="K21" i="1"/>
  <c r="P20" i="1"/>
  <c r="N20" i="1"/>
  <c r="M20" i="1"/>
  <c r="L20" i="1"/>
  <c r="K20" i="1"/>
  <c r="R20" i="1" s="1"/>
  <c r="P19" i="1"/>
  <c r="N19" i="1"/>
  <c r="M19" i="1"/>
  <c r="L19" i="1"/>
  <c r="K19" i="1"/>
  <c r="R19" i="1" s="1"/>
  <c r="R18" i="1"/>
  <c r="P18" i="1"/>
  <c r="N18" i="1"/>
  <c r="M18" i="1"/>
  <c r="L18" i="1"/>
  <c r="K18" i="1"/>
  <c r="P17" i="1"/>
  <c r="R17" i="1" s="1"/>
  <c r="N17" i="1"/>
  <c r="M17" i="1"/>
  <c r="L17" i="1"/>
  <c r="K17" i="1"/>
  <c r="P16" i="1"/>
  <c r="N16" i="1"/>
  <c r="M16" i="1"/>
  <c r="L16" i="1"/>
  <c r="R16" i="1" s="1"/>
  <c r="K16" i="1"/>
  <c r="P15" i="1"/>
  <c r="N15" i="1"/>
  <c r="R15" i="1" s="1"/>
  <c r="M15" i="1"/>
  <c r="L15" i="1"/>
  <c r="K15" i="1"/>
  <c r="P14" i="1"/>
  <c r="N14" i="1"/>
  <c r="M14" i="1"/>
  <c r="L14" i="1"/>
  <c r="K14" i="1"/>
  <c r="R14" i="1" s="1"/>
  <c r="P13" i="1"/>
  <c r="N13" i="1"/>
  <c r="M13" i="1"/>
  <c r="L13" i="1"/>
  <c r="R13" i="1" s="1"/>
  <c r="K13" i="1"/>
  <c r="P12" i="1"/>
  <c r="N12" i="1"/>
  <c r="M12" i="1"/>
  <c r="L12" i="1"/>
  <c r="K12" i="1"/>
  <c r="R12" i="1" s="1"/>
  <c r="P11" i="1"/>
  <c r="N11" i="1"/>
  <c r="M11" i="1"/>
  <c r="L11" i="1"/>
  <c r="K11" i="1"/>
  <c r="R11" i="1" s="1"/>
  <c r="R10" i="1"/>
  <c r="P10" i="1"/>
  <c r="N10" i="1"/>
  <c r="M10" i="1"/>
  <c r="L10" i="1"/>
  <c r="K10" i="1"/>
  <c r="P9" i="1"/>
  <c r="R9" i="1" s="1"/>
  <c r="N9" i="1"/>
  <c r="M9" i="1"/>
  <c r="L9" i="1"/>
  <c r="K9" i="1"/>
  <c r="P8" i="1"/>
  <c r="N8" i="1"/>
  <c r="M8" i="1"/>
  <c r="L8" i="1"/>
  <c r="R8" i="1" s="1"/>
  <c r="K8" i="1"/>
  <c r="P7" i="1"/>
  <c r="N7" i="1"/>
  <c r="R7" i="1" s="1"/>
  <c r="M7" i="1"/>
  <c r="L7" i="1"/>
  <c r="K7" i="1"/>
  <c r="P6" i="1"/>
  <c r="N6" i="1"/>
  <c r="M6" i="1"/>
  <c r="L6" i="1"/>
  <c r="K6" i="1"/>
  <c r="R6" i="1" s="1"/>
  <c r="P5" i="1"/>
  <c r="N5" i="1"/>
  <c r="M5" i="1"/>
  <c r="L5" i="1"/>
  <c r="R5" i="1" s="1"/>
  <c r="K5" i="1"/>
  <c r="P4" i="1"/>
  <c r="N4" i="1"/>
  <c r="M4" i="1"/>
  <c r="L4" i="1"/>
  <c r="K4" i="1"/>
  <c r="R4" i="1" s="1"/>
  <c r="P3" i="1"/>
  <c r="N3" i="1"/>
  <c r="M3" i="1"/>
  <c r="L3" i="1"/>
  <c r="K3" i="1"/>
  <c r="R3" i="1" s="1"/>
  <c r="P2" i="1"/>
  <c r="N2" i="1"/>
  <c r="M2" i="1"/>
  <c r="L2" i="1"/>
  <c r="K2" i="1"/>
  <c r="N1" i="1"/>
  <c r="M1" i="1"/>
  <c r="L1" i="1"/>
  <c r="K1" i="1"/>
</calcChain>
</file>

<file path=xl/sharedStrings.xml><?xml version="1.0" encoding="utf-8"?>
<sst xmlns="http://schemas.openxmlformats.org/spreadsheetml/2006/main" count="98" uniqueCount="57">
  <si>
    <t>Grupo/Subgrupo</t>
  </si>
  <si>
    <t>Comarca-Unidade Judiciária</t>
  </si>
  <si>
    <t>% Meta 1</t>
  </si>
  <si>
    <t>% Meta 2</t>
  </si>
  <si>
    <t>% Meta 4</t>
  </si>
  <si>
    <t>% Meta 6</t>
  </si>
  <si>
    <t>Quantidade de conclusos em 10.09.2018</t>
  </si>
  <si>
    <t>% de redução dos conclusos</t>
  </si>
  <si>
    <t>% de movimentações</t>
  </si>
  <si>
    <t>Pontuação parcial</t>
  </si>
  <si>
    <t>Grupo 1</t>
  </si>
  <si>
    <t>ALEXANDRIA - VARA ÚNICA</t>
  </si>
  <si>
    <t>PARELHAS - VARA ÚNICA</t>
  </si>
  <si>
    <t>PATU - VARA ÚNICA</t>
  </si>
  <si>
    <t>IPANGUAÇU - VARA ÚNICA</t>
  </si>
  <si>
    <t>EXTREMOZ - VARA ÚNICA</t>
  </si>
  <si>
    <t>ALMINO AFONSO - VARA ÚNICA</t>
  </si>
  <si>
    <t>CANGUARETAMA - VARA ÚNICA</t>
  </si>
  <si>
    <t>FLORÂNIA - VARA ÚNICA</t>
  </si>
  <si>
    <t>CAMPO GRANDE - VARA ÚNICA</t>
  </si>
  <si>
    <t>SÃO MIGUEL - VARA ÚNICA</t>
  </si>
  <si>
    <t>SÃO BENTO DO NORTE - VARA ÚNICA</t>
  </si>
  <si>
    <t>CARAÚBAS - VARA ÚNICA</t>
  </si>
  <si>
    <t>UPANEMA - VARA ÚNICA</t>
  </si>
  <si>
    <t>MONTE ALEGRE - VARA ÚNICA</t>
  </si>
  <si>
    <t>BARAÚNA - VARA ÚNICA</t>
  </si>
  <si>
    <t>JUCURUTU - VARA ÚNICA</t>
  </si>
  <si>
    <t>NÍSIA FLORESTA - VARA ÚNICA</t>
  </si>
  <si>
    <t>JARDIM DO SERIDÓ - VARA ÚNICA</t>
  </si>
  <si>
    <t>PENDÊNCIAS - VARA ÚNICA</t>
  </si>
  <si>
    <t>SÃO PAULO DO POTENGI - VARA ÚNICA</t>
  </si>
  <si>
    <t>CRUZETA - VARA ÚNICA</t>
  </si>
  <si>
    <t>LUÍS GOMES - VARA ÚNICA</t>
  </si>
  <si>
    <t>JARDIM DE PIRANHAS - VARA ÚNICA</t>
  </si>
  <si>
    <t>SANTO ANTÔNIO - VARA ÚNICA</t>
  </si>
  <si>
    <t>AREZ - VARA ÚNICA</t>
  </si>
  <si>
    <t>TOUROS - VARA ÚNICA</t>
  </si>
  <si>
    <t>PORTALEGRE - VARA ÚNICA</t>
  </si>
  <si>
    <t>UMARIZAL - VARA ÚNICA</t>
  </si>
  <si>
    <t>ACARI - VARA ÚNICA</t>
  </si>
  <si>
    <t>PEDRO VELHO - VARA ÚNICA</t>
  </si>
  <si>
    <t>MARTINS - VARA ÚNICA</t>
  </si>
  <si>
    <t>TANGARÁ - VARA ÚNICA</t>
  </si>
  <si>
    <t>MARCELINO VIEIRA - VARA ÚNICA</t>
  </si>
  <si>
    <t>ANGICOS - VARA ÚNICA</t>
  </si>
  <si>
    <t>POÇO BRANCO - VARA ÚNICA</t>
  </si>
  <si>
    <t>GOIANINHA - VARA ÚNICA</t>
  </si>
  <si>
    <t>SÃO JOSÉ DE MIPIBÚ - VARA ÚNICA</t>
  </si>
  <si>
    <t>SÃO JOÃO DO SABUGI - VARA ÚNICA</t>
  </si>
  <si>
    <t>LAJES - VARA ÚNICA</t>
  </si>
  <si>
    <t>SÃO JOSÉ DO CAMPESTRE - VARA ÚNICA</t>
  </si>
  <si>
    <t>SANTANA DO MATOS - VARA ÚNICA</t>
  </si>
  <si>
    <t>SÃO TOMÉ - VARA ÚNICA</t>
  </si>
  <si>
    <t>Quantidade de conclusos em 19.11.2018</t>
  </si>
  <si>
    <t>Casos Novos no período
(10.09.2018 - 19.11.2018)</t>
  </si>
  <si>
    <t>Quantidade de movimentações no período
(10.09.2018 - 19.11.2018)</t>
  </si>
  <si>
    <t>Acervo Atual
19.11.2018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</si>
</sst>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entury Gothic"/>
      <family val="2"/>
    </font>
    <font>
      <b/>
      <sz val="1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12">
    <xf numFmtId="0" fontId="0" fillId="0" borderId="0" xfId="0"/>
    <xf numFmtId="0" fontId="0" fillId="0" borderId="0" xfId="0" applyAlignment="1"/>
    <xf numFmtId="2" fontId="4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0" borderId="1" xfId="1" applyNumberFormat="1" applyFont="1" applyFill="1" applyBorder="1" applyAlignment="1">
      <alignment horizontal="right" vertical="center"/>
    </xf>
    <xf numFmtId="164" fontId="3" fillId="0" borderId="1" xfId="1" applyNumberFormat="1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right" vertical="center"/>
    </xf>
    <xf numFmtId="0" fontId="3" fillId="0" borderId="1" xfId="1" applyNumberFormat="1" applyFont="1" applyBorder="1" applyAlignment="1">
      <alignment horizontal="center" vertical="center"/>
    </xf>
    <xf numFmtId="3" fontId="3" fillId="0" borderId="1" xfId="1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2" fontId="3" fillId="0" borderId="1" xfId="2" applyNumberFormat="1" applyFont="1" applyBorder="1" applyAlignment="1">
      <alignment horizontal="center" vertical="center"/>
    </xf>
    <xf numFmtId="165" fontId="3" fillId="0" borderId="1" xfId="1" applyNumberFormat="1" applyFont="1" applyBorder="1" applyAlignment="1">
      <alignment horizontal="center" vertical="center"/>
    </xf>
  </cellXfs>
  <cellStyles count="4">
    <cellStyle name="Normal" xfId="0" builtinId="0"/>
    <cellStyle name="Normal 2" xfId="3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showGridLines="0" tabSelected="1" zoomScale="85" zoomScaleNormal="85" workbookViewId="0"/>
  </sheetViews>
  <sheetFormatPr defaultRowHeight="15" x14ac:dyDescent="0.25"/>
  <cols>
    <col min="1" max="1" width="20" style="1" customWidth="1"/>
    <col min="2" max="2" width="44.28515625" style="1" bestFit="1" customWidth="1"/>
    <col min="3" max="6" width="12.42578125" style="1" customWidth="1"/>
    <col min="7" max="7" width="24" style="1" customWidth="1"/>
    <col min="8" max="8" width="25.5703125" style="1" customWidth="1"/>
    <col min="9" max="9" width="29.85546875" style="1" customWidth="1"/>
    <col min="10" max="10" width="33.85546875" style="1" customWidth="1"/>
    <col min="11" max="11" width="21.140625" style="1" customWidth="1"/>
    <col min="12" max="12" width="19.85546875" style="1" customWidth="1"/>
    <col min="13" max="13" width="20" style="1" customWidth="1"/>
    <col min="14" max="14" width="19.28515625" style="1" customWidth="1"/>
    <col min="15" max="15" width="17.5703125" style="1" customWidth="1"/>
    <col min="16" max="16" width="19.42578125" style="1" customWidth="1"/>
    <col min="17" max="17" width="20.85546875" style="1" hidden="1" customWidth="1"/>
    <col min="18" max="18" width="14.7109375" style="1" customWidth="1"/>
    <col min="19" max="19" width="16.7109375" style="1" customWidth="1"/>
    <col min="20" max="16384" width="9.140625" style="1"/>
  </cols>
  <sheetData>
    <row r="1" spans="1:18" ht="42.75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53</v>
      </c>
      <c r="I1" s="9" t="s">
        <v>54</v>
      </c>
      <c r="J1" s="9" t="s">
        <v>55</v>
      </c>
      <c r="K1" s="9" t="str">
        <f>CONCATENATE("Pontuação obtida","-",C1)</f>
        <v>Pontuação obtida-% Meta 1</v>
      </c>
      <c r="L1" s="9" t="str">
        <f>CONCATENATE("Pontuação obtida","-",D1)</f>
        <v>Pontuação obtida-% Meta 2</v>
      </c>
      <c r="M1" s="9" t="str">
        <f>CONCATENATE("Pontuação obtida","-",E1)</f>
        <v>Pontuação obtida-% Meta 4</v>
      </c>
      <c r="N1" s="9" t="str">
        <f>CONCATENATE("Pontuação obtida","-",F1)</f>
        <v>Pontuação obtida-% Meta 6</v>
      </c>
      <c r="O1" s="9" t="s">
        <v>7</v>
      </c>
      <c r="P1" s="9" t="s">
        <v>8</v>
      </c>
      <c r="Q1" s="9" t="s">
        <v>56</v>
      </c>
      <c r="R1" s="2" t="s">
        <v>9</v>
      </c>
    </row>
    <row r="2" spans="1:18" ht="16.5" x14ac:dyDescent="0.25">
      <c r="A2" s="3" t="s">
        <v>10</v>
      </c>
      <c r="B2" s="3" t="s">
        <v>11</v>
      </c>
      <c r="C2" s="10">
        <v>150.41050903119867</v>
      </c>
      <c r="D2" s="10">
        <v>111.97318007662835</v>
      </c>
      <c r="E2" s="10">
        <v>138.24884792626727</v>
      </c>
      <c r="F2" s="10">
        <v>160.78431372549019</v>
      </c>
      <c r="G2" s="4">
        <v>41</v>
      </c>
      <c r="H2" s="5">
        <v>67</v>
      </c>
      <c r="I2" s="5">
        <v>220</v>
      </c>
      <c r="J2" s="6">
        <v>2630</v>
      </c>
      <c r="K2" s="7">
        <f t="shared" ref="K2:K43" si="0">IF(C2&gt;=100,1.5,0)</f>
        <v>1.5</v>
      </c>
      <c r="L2" s="7">
        <f t="shared" ref="L2:L43" si="1">IF(D2&gt;=100,1.5,0)</f>
        <v>1.5</v>
      </c>
      <c r="M2" s="7">
        <f t="shared" ref="M2:M43" si="2">IF(E2&gt;=100,1.5,0)</f>
        <v>1.5</v>
      </c>
      <c r="N2" s="7">
        <f t="shared" ref="N2:N43" si="3">IF(F2&gt;=100,1.5,0)</f>
        <v>1.5</v>
      </c>
      <c r="O2" s="8">
        <f>IFERROR(IF(H2/G2&lt;=0.5,2,0),0)</f>
        <v>0</v>
      </c>
      <c r="P2" s="8">
        <f t="shared" ref="P2:P43" si="4">IF(J2&gt;=4*I2,2,0)</f>
        <v>2</v>
      </c>
      <c r="Q2" s="8">
        <v>2317</v>
      </c>
      <c r="R2" s="11">
        <f t="shared" ref="R2:R43" si="5">SUM(K2:P2)</f>
        <v>8</v>
      </c>
    </row>
    <row r="3" spans="1:18" ht="16.5" x14ac:dyDescent="0.25">
      <c r="A3" s="3" t="s">
        <v>10</v>
      </c>
      <c r="B3" s="3" t="s">
        <v>19</v>
      </c>
      <c r="C3" s="10">
        <v>145.55035128805619</v>
      </c>
      <c r="D3" s="10">
        <v>102.74805447470817</v>
      </c>
      <c r="E3" s="10">
        <v>118.69747899159664</v>
      </c>
      <c r="F3" s="10">
        <v>133.33333333333334</v>
      </c>
      <c r="G3" s="4">
        <v>431</v>
      </c>
      <c r="H3" s="5">
        <v>300</v>
      </c>
      <c r="I3" s="5">
        <v>367</v>
      </c>
      <c r="J3" s="6">
        <v>4023</v>
      </c>
      <c r="K3" s="7">
        <f t="shared" si="0"/>
        <v>1.5</v>
      </c>
      <c r="L3" s="7">
        <f t="shared" si="1"/>
        <v>1.5</v>
      </c>
      <c r="M3" s="7">
        <f t="shared" si="2"/>
        <v>1.5</v>
      </c>
      <c r="N3" s="7">
        <f t="shared" si="3"/>
        <v>1.5</v>
      </c>
      <c r="O3" s="8">
        <f t="shared" ref="O3:O43" si="6">IFERROR(IF(H3/G3&lt;=0.5,2,0),0)</f>
        <v>0</v>
      </c>
      <c r="P3" s="8">
        <f t="shared" si="4"/>
        <v>2</v>
      </c>
      <c r="Q3" s="8">
        <v>3506</v>
      </c>
      <c r="R3" s="11">
        <f t="shared" si="5"/>
        <v>8</v>
      </c>
    </row>
    <row r="4" spans="1:18" ht="16.5" x14ac:dyDescent="0.25">
      <c r="A4" s="3" t="s">
        <v>10</v>
      </c>
      <c r="B4" s="3" t="s">
        <v>32</v>
      </c>
      <c r="C4" s="10">
        <v>125.33875338753388</v>
      </c>
      <c r="D4" s="10">
        <v>107.42771684945164</v>
      </c>
      <c r="E4" s="10">
        <v>133.43799058084772</v>
      </c>
      <c r="F4" s="10">
        <v>125</v>
      </c>
      <c r="G4" s="4">
        <v>53</v>
      </c>
      <c r="H4" s="5">
        <v>46</v>
      </c>
      <c r="I4" s="5">
        <v>233</v>
      </c>
      <c r="J4" s="6">
        <v>2533</v>
      </c>
      <c r="K4" s="7">
        <f t="shared" si="0"/>
        <v>1.5</v>
      </c>
      <c r="L4" s="7">
        <f t="shared" si="1"/>
        <v>1.5</v>
      </c>
      <c r="M4" s="7">
        <f t="shared" si="2"/>
        <v>1.5</v>
      </c>
      <c r="N4" s="7">
        <f t="shared" si="3"/>
        <v>1.5</v>
      </c>
      <c r="O4" s="8">
        <f t="shared" si="6"/>
        <v>0</v>
      </c>
      <c r="P4" s="8">
        <f t="shared" si="4"/>
        <v>2</v>
      </c>
      <c r="Q4" s="8">
        <v>2154</v>
      </c>
      <c r="R4" s="11">
        <f t="shared" si="5"/>
        <v>8</v>
      </c>
    </row>
    <row r="5" spans="1:18" ht="16.5" x14ac:dyDescent="0.25">
      <c r="A5" s="3" t="s">
        <v>10</v>
      </c>
      <c r="B5" s="3" t="s">
        <v>28</v>
      </c>
      <c r="C5" s="10">
        <v>124.35424354243543</v>
      </c>
      <c r="D5" s="10">
        <v>117.93478260869566</v>
      </c>
      <c r="E5" s="10">
        <v>140.95238095238096</v>
      </c>
      <c r="F5" s="10">
        <v>166.66666666666666</v>
      </c>
      <c r="G5" s="4">
        <v>2</v>
      </c>
      <c r="H5" s="5">
        <v>16</v>
      </c>
      <c r="I5" s="5">
        <v>167</v>
      </c>
      <c r="J5" s="6">
        <v>5851</v>
      </c>
      <c r="K5" s="7">
        <f t="shared" si="0"/>
        <v>1.5</v>
      </c>
      <c r="L5" s="7">
        <f t="shared" si="1"/>
        <v>1.5</v>
      </c>
      <c r="M5" s="7">
        <f t="shared" si="2"/>
        <v>1.5</v>
      </c>
      <c r="N5" s="7">
        <f t="shared" si="3"/>
        <v>1.5</v>
      </c>
      <c r="O5" s="8">
        <f t="shared" si="6"/>
        <v>0</v>
      </c>
      <c r="P5" s="8">
        <f t="shared" si="4"/>
        <v>2</v>
      </c>
      <c r="Q5" s="8">
        <v>1174</v>
      </c>
      <c r="R5" s="11">
        <f t="shared" si="5"/>
        <v>8</v>
      </c>
    </row>
    <row r="6" spans="1:18" ht="16.5" x14ac:dyDescent="0.25">
      <c r="A6" s="3" t="s">
        <v>10</v>
      </c>
      <c r="B6" s="3" t="s">
        <v>22</v>
      </c>
      <c r="C6" s="10">
        <v>121.57809983896941</v>
      </c>
      <c r="D6" s="10">
        <v>101.62721893491124</v>
      </c>
      <c r="E6" s="10">
        <v>111.30587204206837</v>
      </c>
      <c r="F6" s="10">
        <v>125.92592592592592</v>
      </c>
      <c r="G6" s="4">
        <v>187</v>
      </c>
      <c r="H6" s="5">
        <v>104</v>
      </c>
      <c r="I6" s="5">
        <v>235</v>
      </c>
      <c r="J6" s="6">
        <v>1536</v>
      </c>
      <c r="K6" s="7">
        <f t="shared" si="0"/>
        <v>1.5</v>
      </c>
      <c r="L6" s="7">
        <f t="shared" si="1"/>
        <v>1.5</v>
      </c>
      <c r="M6" s="7">
        <f t="shared" si="2"/>
        <v>1.5</v>
      </c>
      <c r="N6" s="7">
        <f t="shared" si="3"/>
        <v>1.5</v>
      </c>
      <c r="O6" s="8">
        <f t="shared" si="6"/>
        <v>0</v>
      </c>
      <c r="P6" s="8">
        <f t="shared" si="4"/>
        <v>2</v>
      </c>
      <c r="Q6" s="8">
        <v>3302</v>
      </c>
      <c r="R6" s="11">
        <f t="shared" si="5"/>
        <v>8</v>
      </c>
    </row>
    <row r="7" spans="1:18" ht="16.5" x14ac:dyDescent="0.25">
      <c r="A7" s="3" t="s">
        <v>10</v>
      </c>
      <c r="B7" s="3" t="s">
        <v>23</v>
      </c>
      <c r="C7" s="10">
        <v>114.19753086419753</v>
      </c>
      <c r="D7" s="10">
        <v>112.53776435045317</v>
      </c>
      <c r="E7" s="10">
        <v>112.55411255411255</v>
      </c>
      <c r="F7" s="10">
        <v>113.63636363636363</v>
      </c>
      <c r="G7" s="4">
        <v>0</v>
      </c>
      <c r="H7" s="5">
        <v>17</v>
      </c>
      <c r="I7" s="5">
        <v>103</v>
      </c>
      <c r="J7" s="6">
        <v>1003</v>
      </c>
      <c r="K7" s="7">
        <f t="shared" si="0"/>
        <v>1.5</v>
      </c>
      <c r="L7" s="7">
        <f t="shared" si="1"/>
        <v>1.5</v>
      </c>
      <c r="M7" s="7">
        <f t="shared" si="2"/>
        <v>1.5</v>
      </c>
      <c r="N7" s="7">
        <f t="shared" si="3"/>
        <v>1.5</v>
      </c>
      <c r="O7" s="8">
        <f t="shared" si="6"/>
        <v>0</v>
      </c>
      <c r="P7" s="8">
        <f t="shared" si="4"/>
        <v>2</v>
      </c>
      <c r="Q7" s="8">
        <v>1120</v>
      </c>
      <c r="R7" s="11">
        <f t="shared" si="5"/>
        <v>8</v>
      </c>
    </row>
    <row r="8" spans="1:18" ht="16.5" x14ac:dyDescent="0.25">
      <c r="A8" s="3" t="s">
        <v>10</v>
      </c>
      <c r="B8" s="3" t="s">
        <v>35</v>
      </c>
      <c r="C8" s="10">
        <v>112.90322580645163</v>
      </c>
      <c r="D8" s="10">
        <v>116.49874055415617</v>
      </c>
      <c r="E8" s="10">
        <v>142.85714285714286</v>
      </c>
      <c r="F8" s="10">
        <v>100</v>
      </c>
      <c r="G8" s="4">
        <v>56</v>
      </c>
      <c r="H8" s="5">
        <v>81</v>
      </c>
      <c r="I8" s="5">
        <v>153</v>
      </c>
      <c r="J8" s="6">
        <v>1239</v>
      </c>
      <c r="K8" s="7">
        <f t="shared" si="0"/>
        <v>1.5</v>
      </c>
      <c r="L8" s="7">
        <f t="shared" si="1"/>
        <v>1.5</v>
      </c>
      <c r="M8" s="7">
        <f t="shared" si="2"/>
        <v>1.5</v>
      </c>
      <c r="N8" s="7">
        <f t="shared" si="3"/>
        <v>1.5</v>
      </c>
      <c r="O8" s="8">
        <f t="shared" si="6"/>
        <v>0</v>
      </c>
      <c r="P8" s="8">
        <f t="shared" si="4"/>
        <v>2</v>
      </c>
      <c r="Q8" s="8">
        <v>1015</v>
      </c>
      <c r="R8" s="11">
        <f t="shared" si="5"/>
        <v>8</v>
      </c>
    </row>
    <row r="9" spans="1:18" ht="16.5" x14ac:dyDescent="0.25">
      <c r="A9" s="3" t="s">
        <v>10</v>
      </c>
      <c r="B9" s="3" t="s">
        <v>31</v>
      </c>
      <c r="C9" s="10">
        <v>110.24844720496894</v>
      </c>
      <c r="D9" s="10">
        <v>114.08730158730158</v>
      </c>
      <c r="E9" s="10">
        <v>123.80952380952382</v>
      </c>
      <c r="F9" s="10">
        <v>138.88888888888889</v>
      </c>
      <c r="G9" s="4">
        <v>164</v>
      </c>
      <c r="H9" s="5">
        <v>145</v>
      </c>
      <c r="I9" s="5">
        <v>150</v>
      </c>
      <c r="J9" s="6">
        <v>2010</v>
      </c>
      <c r="K9" s="7">
        <f t="shared" si="0"/>
        <v>1.5</v>
      </c>
      <c r="L9" s="7">
        <f t="shared" si="1"/>
        <v>1.5</v>
      </c>
      <c r="M9" s="7">
        <f t="shared" si="2"/>
        <v>1.5</v>
      </c>
      <c r="N9" s="7">
        <f t="shared" si="3"/>
        <v>1.5</v>
      </c>
      <c r="O9" s="8">
        <f t="shared" si="6"/>
        <v>0</v>
      </c>
      <c r="P9" s="8">
        <f t="shared" si="4"/>
        <v>2</v>
      </c>
      <c r="Q9" s="8">
        <v>993</v>
      </c>
      <c r="R9" s="11">
        <f t="shared" si="5"/>
        <v>8</v>
      </c>
    </row>
    <row r="10" spans="1:18" ht="16.5" x14ac:dyDescent="0.25">
      <c r="A10" s="3" t="s">
        <v>10</v>
      </c>
      <c r="B10" s="3" t="s">
        <v>21</v>
      </c>
      <c r="C10" s="10">
        <v>100.29411764705883</v>
      </c>
      <c r="D10" s="10">
        <v>100.37878787878788</v>
      </c>
      <c r="E10" s="10">
        <v>129.87012987012986</v>
      </c>
      <c r="F10" s="10">
        <v>119.04761904761905</v>
      </c>
      <c r="G10" s="4">
        <v>40</v>
      </c>
      <c r="H10" s="5">
        <v>80</v>
      </c>
      <c r="I10" s="5">
        <v>125</v>
      </c>
      <c r="J10" s="6">
        <v>1780</v>
      </c>
      <c r="K10" s="7">
        <f t="shared" si="0"/>
        <v>1.5</v>
      </c>
      <c r="L10" s="7">
        <f t="shared" si="1"/>
        <v>1.5</v>
      </c>
      <c r="M10" s="7">
        <f t="shared" si="2"/>
        <v>1.5</v>
      </c>
      <c r="N10" s="7">
        <f t="shared" si="3"/>
        <v>1.5</v>
      </c>
      <c r="O10" s="8">
        <f t="shared" si="6"/>
        <v>0</v>
      </c>
      <c r="P10" s="8">
        <f t="shared" si="4"/>
        <v>2</v>
      </c>
      <c r="Q10" s="8">
        <v>1599</v>
      </c>
      <c r="R10" s="11">
        <f t="shared" si="5"/>
        <v>8</v>
      </c>
    </row>
    <row r="11" spans="1:18" ht="16.5" x14ac:dyDescent="0.25">
      <c r="A11" s="3" t="s">
        <v>10</v>
      </c>
      <c r="B11" s="3" t="s">
        <v>15</v>
      </c>
      <c r="C11" s="10">
        <v>115.74675324675326</v>
      </c>
      <c r="D11" s="10">
        <v>86.489088575096275</v>
      </c>
      <c r="E11" s="10">
        <v>133.7579617834395</v>
      </c>
      <c r="F11" s="10">
        <v>27.777777777777775</v>
      </c>
      <c r="G11" s="4">
        <v>167</v>
      </c>
      <c r="H11" s="5">
        <v>50</v>
      </c>
      <c r="I11" s="5">
        <v>439</v>
      </c>
      <c r="J11" s="6">
        <v>4296</v>
      </c>
      <c r="K11" s="7">
        <f t="shared" si="0"/>
        <v>1.5</v>
      </c>
      <c r="L11" s="7">
        <f t="shared" si="1"/>
        <v>0</v>
      </c>
      <c r="M11" s="7">
        <f t="shared" si="2"/>
        <v>1.5</v>
      </c>
      <c r="N11" s="7">
        <f t="shared" si="3"/>
        <v>0</v>
      </c>
      <c r="O11" s="8">
        <f t="shared" si="6"/>
        <v>2</v>
      </c>
      <c r="P11" s="8">
        <f t="shared" si="4"/>
        <v>2</v>
      </c>
      <c r="Q11" s="8">
        <v>9754</v>
      </c>
      <c r="R11" s="11">
        <f t="shared" si="5"/>
        <v>7</v>
      </c>
    </row>
    <row r="12" spans="1:18" ht="16.5" x14ac:dyDescent="0.25">
      <c r="A12" s="3" t="s">
        <v>10</v>
      </c>
      <c r="B12" s="3" t="s">
        <v>16</v>
      </c>
      <c r="C12" s="10">
        <v>183.39768339768341</v>
      </c>
      <c r="D12" s="10">
        <v>99.034620505992009</v>
      </c>
      <c r="E12" s="10">
        <v>124.30426716141002</v>
      </c>
      <c r="F12" s="10">
        <v>102.56410256410258</v>
      </c>
      <c r="G12" s="4">
        <v>390</v>
      </c>
      <c r="H12" s="5">
        <v>455</v>
      </c>
      <c r="I12" s="5">
        <v>34</v>
      </c>
      <c r="J12" s="6">
        <v>517</v>
      </c>
      <c r="K12" s="7">
        <f t="shared" si="0"/>
        <v>1.5</v>
      </c>
      <c r="L12" s="7">
        <f t="shared" si="1"/>
        <v>0</v>
      </c>
      <c r="M12" s="7">
        <f t="shared" si="2"/>
        <v>1.5</v>
      </c>
      <c r="N12" s="7">
        <f t="shared" si="3"/>
        <v>1.5</v>
      </c>
      <c r="O12" s="8">
        <f t="shared" si="6"/>
        <v>0</v>
      </c>
      <c r="P12" s="8">
        <f t="shared" si="4"/>
        <v>2</v>
      </c>
      <c r="Q12" s="8">
        <v>1818</v>
      </c>
      <c r="R12" s="11">
        <f t="shared" si="5"/>
        <v>6.5</v>
      </c>
    </row>
    <row r="13" spans="1:18" ht="16.5" x14ac:dyDescent="0.25">
      <c r="A13" s="3" t="s">
        <v>10</v>
      </c>
      <c r="B13" s="3" t="s">
        <v>12</v>
      </c>
      <c r="C13" s="10">
        <v>161.69102296450939</v>
      </c>
      <c r="D13" s="10">
        <v>99.840255591054316</v>
      </c>
      <c r="E13" s="10">
        <v>130.95238095238093</v>
      </c>
      <c r="F13" s="10">
        <v>131.94444444444443</v>
      </c>
      <c r="G13" s="4">
        <v>508</v>
      </c>
      <c r="H13" s="5">
        <v>478</v>
      </c>
      <c r="I13" s="5">
        <v>453</v>
      </c>
      <c r="J13" s="6">
        <v>3800</v>
      </c>
      <c r="K13" s="7">
        <f t="shared" si="0"/>
        <v>1.5</v>
      </c>
      <c r="L13" s="7">
        <f t="shared" si="1"/>
        <v>0</v>
      </c>
      <c r="M13" s="7">
        <f t="shared" si="2"/>
        <v>1.5</v>
      </c>
      <c r="N13" s="7">
        <f t="shared" si="3"/>
        <v>1.5</v>
      </c>
      <c r="O13" s="8">
        <f t="shared" si="6"/>
        <v>0</v>
      </c>
      <c r="P13" s="8">
        <f t="shared" si="4"/>
        <v>2</v>
      </c>
      <c r="Q13" s="8">
        <v>3802</v>
      </c>
      <c r="R13" s="11">
        <f t="shared" si="5"/>
        <v>6.5</v>
      </c>
    </row>
    <row r="14" spans="1:18" ht="16.5" x14ac:dyDescent="0.25">
      <c r="A14" s="3" t="s">
        <v>10</v>
      </c>
      <c r="B14" s="3" t="s">
        <v>18</v>
      </c>
      <c r="C14" s="10">
        <v>135.18518518518519</v>
      </c>
      <c r="D14" s="10">
        <v>66.40106241699867</v>
      </c>
      <c r="E14" s="10">
        <v>113.50293542074363</v>
      </c>
      <c r="F14" s="10">
        <v>142.85714285714286</v>
      </c>
      <c r="G14" s="4">
        <v>58</v>
      </c>
      <c r="H14" s="5">
        <v>167</v>
      </c>
      <c r="I14" s="5">
        <v>122</v>
      </c>
      <c r="J14" s="6">
        <v>1174</v>
      </c>
      <c r="K14" s="7">
        <f t="shared" si="0"/>
        <v>1.5</v>
      </c>
      <c r="L14" s="7">
        <f t="shared" si="1"/>
        <v>0</v>
      </c>
      <c r="M14" s="7">
        <f t="shared" si="2"/>
        <v>1.5</v>
      </c>
      <c r="N14" s="7">
        <f t="shared" si="3"/>
        <v>1.5</v>
      </c>
      <c r="O14" s="8">
        <f t="shared" si="6"/>
        <v>0</v>
      </c>
      <c r="P14" s="8">
        <f t="shared" si="4"/>
        <v>2</v>
      </c>
      <c r="Q14" s="8">
        <v>2813</v>
      </c>
      <c r="R14" s="11">
        <f t="shared" si="5"/>
        <v>6.5</v>
      </c>
    </row>
    <row r="15" spans="1:18" ht="16.5" x14ac:dyDescent="0.25">
      <c r="A15" s="3" t="s">
        <v>10</v>
      </c>
      <c r="B15" s="3" t="s">
        <v>34</v>
      </c>
      <c r="C15" s="10">
        <v>125.84692597239649</v>
      </c>
      <c r="D15" s="10">
        <v>75.099403578528836</v>
      </c>
      <c r="E15" s="10">
        <v>120.65136935603256</v>
      </c>
      <c r="F15" s="10">
        <v>107.14285714285715</v>
      </c>
      <c r="G15" s="4">
        <v>356</v>
      </c>
      <c r="H15" s="5">
        <v>319</v>
      </c>
      <c r="I15" s="5">
        <v>220</v>
      </c>
      <c r="J15" s="6">
        <v>2979</v>
      </c>
      <c r="K15" s="7">
        <f t="shared" si="0"/>
        <v>1.5</v>
      </c>
      <c r="L15" s="7">
        <f t="shared" si="1"/>
        <v>0</v>
      </c>
      <c r="M15" s="7">
        <f t="shared" si="2"/>
        <v>1.5</v>
      </c>
      <c r="N15" s="7">
        <f t="shared" si="3"/>
        <v>1.5</v>
      </c>
      <c r="O15" s="8">
        <f t="shared" si="6"/>
        <v>0</v>
      </c>
      <c r="P15" s="8">
        <f t="shared" si="4"/>
        <v>2</v>
      </c>
      <c r="Q15" s="8">
        <v>5176</v>
      </c>
      <c r="R15" s="11">
        <f t="shared" si="5"/>
        <v>6.5</v>
      </c>
    </row>
    <row r="16" spans="1:18" ht="16.5" x14ac:dyDescent="0.25">
      <c r="A16" s="3" t="s">
        <v>10</v>
      </c>
      <c r="B16" s="3" t="s">
        <v>13</v>
      </c>
      <c r="C16" s="10">
        <v>124.74916387959867</v>
      </c>
      <c r="D16" s="10">
        <v>75.181159420289859</v>
      </c>
      <c r="E16" s="10">
        <v>134.85714285714286</v>
      </c>
      <c r="F16" s="10">
        <v>152.17391304347825</v>
      </c>
      <c r="G16" s="4">
        <v>1053</v>
      </c>
      <c r="H16" s="5">
        <v>972</v>
      </c>
      <c r="I16" s="5">
        <v>159</v>
      </c>
      <c r="J16" s="6">
        <v>2079</v>
      </c>
      <c r="K16" s="7">
        <f t="shared" si="0"/>
        <v>1.5</v>
      </c>
      <c r="L16" s="7">
        <f t="shared" si="1"/>
        <v>0</v>
      </c>
      <c r="M16" s="7">
        <f t="shared" si="2"/>
        <v>1.5</v>
      </c>
      <c r="N16" s="7">
        <f t="shared" si="3"/>
        <v>1.5</v>
      </c>
      <c r="O16" s="8">
        <f t="shared" si="6"/>
        <v>0</v>
      </c>
      <c r="P16" s="8">
        <f t="shared" si="4"/>
        <v>2</v>
      </c>
      <c r="Q16" s="8">
        <v>3149</v>
      </c>
      <c r="R16" s="11">
        <f t="shared" si="5"/>
        <v>6.5</v>
      </c>
    </row>
    <row r="17" spans="1:18" ht="16.5" x14ac:dyDescent="0.25">
      <c r="A17" s="3" t="s">
        <v>10</v>
      </c>
      <c r="B17" s="3" t="s">
        <v>25</v>
      </c>
      <c r="C17" s="10">
        <v>116.15271659324522</v>
      </c>
      <c r="D17" s="10">
        <v>97.222222222222229</v>
      </c>
      <c r="E17" s="10">
        <v>116.27906976744187</v>
      </c>
      <c r="F17" s="10">
        <v>106.06060606060606</v>
      </c>
      <c r="G17" s="4">
        <v>180</v>
      </c>
      <c r="H17" s="5">
        <v>154</v>
      </c>
      <c r="I17" s="5">
        <v>207</v>
      </c>
      <c r="J17" s="6">
        <v>2038</v>
      </c>
      <c r="K17" s="7">
        <f t="shared" si="0"/>
        <v>1.5</v>
      </c>
      <c r="L17" s="7">
        <f t="shared" si="1"/>
        <v>0</v>
      </c>
      <c r="M17" s="7">
        <f t="shared" si="2"/>
        <v>1.5</v>
      </c>
      <c r="N17" s="7">
        <f t="shared" si="3"/>
        <v>1.5</v>
      </c>
      <c r="O17" s="8">
        <f t="shared" si="6"/>
        <v>0</v>
      </c>
      <c r="P17" s="8">
        <f t="shared" si="4"/>
        <v>2</v>
      </c>
      <c r="Q17" s="8">
        <v>2333</v>
      </c>
      <c r="R17" s="11">
        <f t="shared" si="5"/>
        <v>6.5</v>
      </c>
    </row>
    <row r="18" spans="1:18" ht="16.5" x14ac:dyDescent="0.25">
      <c r="A18" s="3" t="s">
        <v>10</v>
      </c>
      <c r="B18" s="3" t="s">
        <v>26</v>
      </c>
      <c r="C18" s="10">
        <v>102.56024096385543</v>
      </c>
      <c r="D18" s="10">
        <v>93.972533062054922</v>
      </c>
      <c r="E18" s="10">
        <v>134.98312710911136</v>
      </c>
      <c r="F18" s="10">
        <v>112.5</v>
      </c>
      <c r="G18" s="4">
        <v>411</v>
      </c>
      <c r="H18" s="5">
        <v>240</v>
      </c>
      <c r="I18" s="5">
        <v>255</v>
      </c>
      <c r="J18" s="6">
        <v>2617</v>
      </c>
      <c r="K18" s="7">
        <f t="shared" si="0"/>
        <v>1.5</v>
      </c>
      <c r="L18" s="7">
        <f t="shared" si="1"/>
        <v>0</v>
      </c>
      <c r="M18" s="7">
        <f t="shared" si="2"/>
        <v>1.5</v>
      </c>
      <c r="N18" s="7">
        <f t="shared" si="3"/>
        <v>1.5</v>
      </c>
      <c r="O18" s="8">
        <f t="shared" si="6"/>
        <v>0</v>
      </c>
      <c r="P18" s="8">
        <f t="shared" si="4"/>
        <v>2</v>
      </c>
      <c r="Q18" s="8">
        <v>2511</v>
      </c>
      <c r="R18" s="11">
        <f t="shared" si="5"/>
        <v>6.5</v>
      </c>
    </row>
    <row r="19" spans="1:18" ht="16.5" x14ac:dyDescent="0.25">
      <c r="A19" s="3" t="s">
        <v>10</v>
      </c>
      <c r="B19" s="3" t="s">
        <v>39</v>
      </c>
      <c r="C19" s="10">
        <v>89.508928571428569</v>
      </c>
      <c r="D19" s="10">
        <v>109.61174242424244</v>
      </c>
      <c r="E19" s="10">
        <v>138.01452784503633</v>
      </c>
      <c r="F19" s="10">
        <v>166.66666666666666</v>
      </c>
      <c r="G19" s="4">
        <v>224</v>
      </c>
      <c r="H19" s="5">
        <v>158</v>
      </c>
      <c r="I19" s="5">
        <v>183</v>
      </c>
      <c r="J19" s="6">
        <v>4698</v>
      </c>
      <c r="K19" s="7">
        <f t="shared" si="0"/>
        <v>0</v>
      </c>
      <c r="L19" s="7">
        <f t="shared" si="1"/>
        <v>1.5</v>
      </c>
      <c r="M19" s="7">
        <f t="shared" si="2"/>
        <v>1.5</v>
      </c>
      <c r="N19" s="7">
        <f t="shared" si="3"/>
        <v>1.5</v>
      </c>
      <c r="O19" s="8">
        <f t="shared" si="6"/>
        <v>0</v>
      </c>
      <c r="P19" s="8">
        <f t="shared" si="4"/>
        <v>2</v>
      </c>
      <c r="Q19" s="8">
        <v>1914</v>
      </c>
      <c r="R19" s="11">
        <f t="shared" si="5"/>
        <v>6.5</v>
      </c>
    </row>
    <row r="20" spans="1:18" ht="16.5" x14ac:dyDescent="0.25">
      <c r="A20" s="3" t="s">
        <v>10</v>
      </c>
      <c r="B20" s="3" t="s">
        <v>48</v>
      </c>
      <c r="C20" s="10">
        <v>82.909930715935332</v>
      </c>
      <c r="D20" s="10">
        <v>122.07943925233646</v>
      </c>
      <c r="E20" s="10">
        <v>142.85714285714286</v>
      </c>
      <c r="F20" s="10">
        <v>166.66666666666666</v>
      </c>
      <c r="G20" s="4">
        <v>25</v>
      </c>
      <c r="H20" s="5">
        <v>42</v>
      </c>
      <c r="I20" s="5">
        <v>138</v>
      </c>
      <c r="J20" s="6">
        <v>920</v>
      </c>
      <c r="K20" s="7">
        <f t="shared" si="0"/>
        <v>0</v>
      </c>
      <c r="L20" s="7">
        <f t="shared" si="1"/>
        <v>1.5</v>
      </c>
      <c r="M20" s="7">
        <f t="shared" si="2"/>
        <v>1.5</v>
      </c>
      <c r="N20" s="7">
        <f t="shared" si="3"/>
        <v>1.5</v>
      </c>
      <c r="O20" s="8">
        <f t="shared" si="6"/>
        <v>0</v>
      </c>
      <c r="P20" s="8">
        <f t="shared" si="4"/>
        <v>2</v>
      </c>
      <c r="Q20" s="8">
        <v>521</v>
      </c>
      <c r="R20" s="11">
        <f t="shared" si="5"/>
        <v>6.5</v>
      </c>
    </row>
    <row r="21" spans="1:18" ht="16.5" x14ac:dyDescent="0.25">
      <c r="A21" s="3" t="s">
        <v>10</v>
      </c>
      <c r="B21" s="3" t="s">
        <v>40</v>
      </c>
      <c r="C21" s="10">
        <v>81.724137931034477</v>
      </c>
      <c r="D21" s="10">
        <v>103.2719836400818</v>
      </c>
      <c r="E21" s="10">
        <v>142.85714285714286</v>
      </c>
      <c r="F21" s="10">
        <v>138.88888888888889</v>
      </c>
      <c r="G21" s="4">
        <v>124</v>
      </c>
      <c r="H21" s="5">
        <v>223</v>
      </c>
      <c r="I21" s="5">
        <v>159</v>
      </c>
      <c r="J21" s="6">
        <v>2219</v>
      </c>
      <c r="K21" s="7">
        <f t="shared" si="0"/>
        <v>0</v>
      </c>
      <c r="L21" s="7">
        <f t="shared" si="1"/>
        <v>1.5</v>
      </c>
      <c r="M21" s="7">
        <f t="shared" si="2"/>
        <v>1.5</v>
      </c>
      <c r="N21" s="7">
        <f t="shared" si="3"/>
        <v>1.5</v>
      </c>
      <c r="O21" s="8">
        <f t="shared" si="6"/>
        <v>0</v>
      </c>
      <c r="P21" s="8">
        <f t="shared" si="4"/>
        <v>2</v>
      </c>
      <c r="Q21" s="8">
        <v>1651</v>
      </c>
      <c r="R21" s="11">
        <f t="shared" si="5"/>
        <v>6.5</v>
      </c>
    </row>
    <row r="22" spans="1:18" ht="16.5" x14ac:dyDescent="0.25">
      <c r="A22" s="3" t="s">
        <v>10</v>
      </c>
      <c r="B22" s="3" t="s">
        <v>43</v>
      </c>
      <c r="C22" s="10">
        <v>62.251655629139066</v>
      </c>
      <c r="D22" s="10">
        <v>118.39530332681016</v>
      </c>
      <c r="E22" s="10">
        <v>142.85714285714286</v>
      </c>
      <c r="F22" s="10">
        <v>166.66666666666666</v>
      </c>
      <c r="G22" s="4">
        <v>620</v>
      </c>
      <c r="H22" s="5">
        <v>587</v>
      </c>
      <c r="I22" s="5">
        <v>214</v>
      </c>
      <c r="J22" s="6">
        <v>1289</v>
      </c>
      <c r="K22" s="7">
        <f t="shared" si="0"/>
        <v>0</v>
      </c>
      <c r="L22" s="7">
        <f t="shared" si="1"/>
        <v>1.5</v>
      </c>
      <c r="M22" s="7">
        <f t="shared" si="2"/>
        <v>1.5</v>
      </c>
      <c r="N22" s="7">
        <f t="shared" si="3"/>
        <v>1.5</v>
      </c>
      <c r="O22" s="8">
        <f t="shared" si="6"/>
        <v>0</v>
      </c>
      <c r="P22" s="8">
        <f t="shared" si="4"/>
        <v>2</v>
      </c>
      <c r="Q22" s="8">
        <v>2312</v>
      </c>
      <c r="R22" s="11">
        <f t="shared" si="5"/>
        <v>6.5</v>
      </c>
    </row>
    <row r="23" spans="1:18" ht="16.5" x14ac:dyDescent="0.25">
      <c r="A23" s="3" t="s">
        <v>10</v>
      </c>
      <c r="B23" s="3" t="s">
        <v>14</v>
      </c>
      <c r="C23" s="10">
        <v>105.95667870036101</v>
      </c>
      <c r="D23" s="10">
        <v>73.619631901840492</v>
      </c>
      <c r="E23" s="10">
        <v>75.471698113207552</v>
      </c>
      <c r="F23" s="10">
        <v>48.611111111111114</v>
      </c>
      <c r="G23" s="4">
        <v>175</v>
      </c>
      <c r="H23" s="5">
        <v>59</v>
      </c>
      <c r="I23" s="5">
        <v>261</v>
      </c>
      <c r="J23" s="6">
        <v>3753</v>
      </c>
      <c r="K23" s="7">
        <f t="shared" si="0"/>
        <v>1.5</v>
      </c>
      <c r="L23" s="7">
        <f t="shared" si="1"/>
        <v>0</v>
      </c>
      <c r="M23" s="7">
        <f t="shared" si="2"/>
        <v>0</v>
      </c>
      <c r="N23" s="7">
        <f t="shared" si="3"/>
        <v>0</v>
      </c>
      <c r="O23" s="8">
        <f t="shared" si="6"/>
        <v>2</v>
      </c>
      <c r="P23" s="8">
        <f t="shared" si="4"/>
        <v>2</v>
      </c>
      <c r="Q23" s="8">
        <v>3236</v>
      </c>
      <c r="R23" s="11">
        <f t="shared" si="5"/>
        <v>5.5</v>
      </c>
    </row>
    <row r="24" spans="1:18" ht="16.5" x14ac:dyDescent="0.25">
      <c r="A24" s="3" t="s">
        <v>10</v>
      </c>
      <c r="B24" s="3" t="s">
        <v>30</v>
      </c>
      <c r="C24" s="10">
        <v>159.85714285714286</v>
      </c>
      <c r="D24" s="10">
        <v>81.970564186426813</v>
      </c>
      <c r="E24" s="10">
        <v>123.19790301441678</v>
      </c>
      <c r="F24" s="10">
        <v>89.743589743589737</v>
      </c>
      <c r="G24" s="4">
        <v>277</v>
      </c>
      <c r="H24" s="5">
        <v>196</v>
      </c>
      <c r="I24" s="5">
        <v>220</v>
      </c>
      <c r="J24" s="6">
        <v>2530</v>
      </c>
      <c r="K24" s="7">
        <f t="shared" si="0"/>
        <v>1.5</v>
      </c>
      <c r="L24" s="7">
        <f t="shared" si="1"/>
        <v>0</v>
      </c>
      <c r="M24" s="7">
        <f t="shared" si="2"/>
        <v>1.5</v>
      </c>
      <c r="N24" s="7">
        <f t="shared" si="3"/>
        <v>0</v>
      </c>
      <c r="O24" s="8">
        <f t="shared" si="6"/>
        <v>0</v>
      </c>
      <c r="P24" s="8">
        <f t="shared" si="4"/>
        <v>2</v>
      </c>
      <c r="Q24" s="8">
        <v>3415</v>
      </c>
      <c r="R24" s="11">
        <f t="shared" si="5"/>
        <v>5</v>
      </c>
    </row>
    <row r="25" spans="1:18" ht="16.5" x14ac:dyDescent="0.25">
      <c r="A25" s="3" t="s">
        <v>10</v>
      </c>
      <c r="B25" s="3" t="s">
        <v>17</v>
      </c>
      <c r="C25" s="10">
        <v>147.76286353467563</v>
      </c>
      <c r="D25" s="10">
        <v>92.077464788732399</v>
      </c>
      <c r="E25" s="10">
        <v>133.82594417077175</v>
      </c>
      <c r="F25" s="10">
        <v>69.444444444444443</v>
      </c>
      <c r="G25" s="4">
        <v>366</v>
      </c>
      <c r="H25" s="5">
        <v>359</v>
      </c>
      <c r="I25" s="5">
        <v>369</v>
      </c>
      <c r="J25" s="6">
        <v>2828</v>
      </c>
      <c r="K25" s="7">
        <f t="shared" si="0"/>
        <v>1.5</v>
      </c>
      <c r="L25" s="7">
        <f t="shared" si="1"/>
        <v>0</v>
      </c>
      <c r="M25" s="7">
        <f t="shared" si="2"/>
        <v>1.5</v>
      </c>
      <c r="N25" s="7">
        <f t="shared" si="3"/>
        <v>0</v>
      </c>
      <c r="O25" s="8">
        <f t="shared" si="6"/>
        <v>0</v>
      </c>
      <c r="P25" s="8">
        <f t="shared" si="4"/>
        <v>2</v>
      </c>
      <c r="Q25" s="8">
        <v>5760</v>
      </c>
      <c r="R25" s="11">
        <f t="shared" si="5"/>
        <v>5</v>
      </c>
    </row>
    <row r="26" spans="1:18" ht="16.5" x14ac:dyDescent="0.25">
      <c r="A26" s="3" t="s">
        <v>10</v>
      </c>
      <c r="B26" s="3" t="s">
        <v>20</v>
      </c>
      <c r="C26" s="10">
        <v>127.19576719576719</v>
      </c>
      <c r="D26" s="10">
        <v>95.160738714090286</v>
      </c>
      <c r="E26" s="10">
        <v>126.98412698412697</v>
      </c>
      <c r="F26" s="10">
        <v>76.086956521739125</v>
      </c>
      <c r="G26" s="4">
        <v>286</v>
      </c>
      <c r="H26" s="5">
        <v>291</v>
      </c>
      <c r="I26" s="5">
        <v>328</v>
      </c>
      <c r="J26" s="6">
        <v>4798</v>
      </c>
      <c r="K26" s="7">
        <f t="shared" si="0"/>
        <v>1.5</v>
      </c>
      <c r="L26" s="7">
        <f t="shared" si="1"/>
        <v>0</v>
      </c>
      <c r="M26" s="7">
        <f t="shared" si="2"/>
        <v>1.5</v>
      </c>
      <c r="N26" s="7">
        <f t="shared" si="3"/>
        <v>0</v>
      </c>
      <c r="O26" s="8">
        <f t="shared" si="6"/>
        <v>0</v>
      </c>
      <c r="P26" s="8">
        <f t="shared" si="4"/>
        <v>2</v>
      </c>
      <c r="Q26" s="8">
        <v>4405</v>
      </c>
      <c r="R26" s="11">
        <f t="shared" si="5"/>
        <v>5</v>
      </c>
    </row>
    <row r="27" spans="1:18" ht="16.5" x14ac:dyDescent="0.25">
      <c r="A27" s="3" t="s">
        <v>10</v>
      </c>
      <c r="B27" s="3" t="s">
        <v>33</v>
      </c>
      <c r="C27" s="10">
        <v>112.79373368146214</v>
      </c>
      <c r="D27" s="10">
        <v>95.140032948929161</v>
      </c>
      <c r="E27" s="10">
        <v>112.55411255411255</v>
      </c>
      <c r="F27" s="10">
        <v>89.743589743589737</v>
      </c>
      <c r="G27" s="4">
        <v>23</v>
      </c>
      <c r="H27" s="5">
        <v>18</v>
      </c>
      <c r="I27" s="5">
        <v>169</v>
      </c>
      <c r="J27" s="6">
        <v>1310</v>
      </c>
      <c r="K27" s="7">
        <f t="shared" si="0"/>
        <v>1.5</v>
      </c>
      <c r="L27" s="7">
        <f t="shared" si="1"/>
        <v>0</v>
      </c>
      <c r="M27" s="7">
        <f t="shared" si="2"/>
        <v>1.5</v>
      </c>
      <c r="N27" s="7">
        <f t="shared" si="3"/>
        <v>0</v>
      </c>
      <c r="O27" s="8">
        <f t="shared" si="6"/>
        <v>0</v>
      </c>
      <c r="P27" s="8">
        <f t="shared" si="4"/>
        <v>2</v>
      </c>
      <c r="Q27" s="8">
        <v>2154</v>
      </c>
      <c r="R27" s="11">
        <f t="shared" si="5"/>
        <v>5</v>
      </c>
    </row>
    <row r="28" spans="1:18" ht="16.5" x14ac:dyDescent="0.25">
      <c r="A28" s="3" t="s">
        <v>10</v>
      </c>
      <c r="B28" s="3" t="s">
        <v>36</v>
      </c>
      <c r="C28" s="10">
        <v>112.28668941979522</v>
      </c>
      <c r="D28" s="10">
        <v>68.524650478292855</v>
      </c>
      <c r="E28" s="10">
        <v>127.41312741312741</v>
      </c>
      <c r="F28" s="10">
        <v>31.25</v>
      </c>
      <c r="G28" s="4">
        <v>144</v>
      </c>
      <c r="H28" s="5">
        <v>157</v>
      </c>
      <c r="I28" s="5">
        <v>299</v>
      </c>
      <c r="J28" s="6">
        <v>1731</v>
      </c>
      <c r="K28" s="7">
        <f t="shared" si="0"/>
        <v>1.5</v>
      </c>
      <c r="L28" s="7">
        <f t="shared" si="1"/>
        <v>0</v>
      </c>
      <c r="M28" s="7">
        <f t="shared" si="2"/>
        <v>1.5</v>
      </c>
      <c r="N28" s="7">
        <f t="shared" si="3"/>
        <v>0</v>
      </c>
      <c r="O28" s="8">
        <f t="shared" si="6"/>
        <v>0</v>
      </c>
      <c r="P28" s="8">
        <f t="shared" si="4"/>
        <v>2</v>
      </c>
      <c r="Q28" s="8">
        <v>4051</v>
      </c>
      <c r="R28" s="11">
        <f t="shared" si="5"/>
        <v>5</v>
      </c>
    </row>
    <row r="29" spans="1:18" ht="16.5" x14ac:dyDescent="0.25">
      <c r="A29" s="3" t="s">
        <v>10</v>
      </c>
      <c r="B29" s="3" t="s">
        <v>24</v>
      </c>
      <c r="C29" s="10">
        <v>111.61504424778761</v>
      </c>
      <c r="D29" s="10">
        <v>91.150195421552198</v>
      </c>
      <c r="E29" s="10">
        <v>130.46044864226681</v>
      </c>
      <c r="F29" s="10">
        <v>83.333333333333329</v>
      </c>
      <c r="G29" s="4">
        <v>342</v>
      </c>
      <c r="H29" s="5">
        <v>347</v>
      </c>
      <c r="I29" s="5">
        <v>232</v>
      </c>
      <c r="J29" s="6">
        <v>1774</v>
      </c>
      <c r="K29" s="7">
        <f t="shared" si="0"/>
        <v>1.5</v>
      </c>
      <c r="L29" s="7">
        <f t="shared" si="1"/>
        <v>0</v>
      </c>
      <c r="M29" s="7">
        <f t="shared" si="2"/>
        <v>1.5</v>
      </c>
      <c r="N29" s="7">
        <f t="shared" si="3"/>
        <v>0</v>
      </c>
      <c r="O29" s="8">
        <f t="shared" si="6"/>
        <v>0</v>
      </c>
      <c r="P29" s="8">
        <f t="shared" si="4"/>
        <v>2</v>
      </c>
      <c r="Q29" s="8">
        <v>4152</v>
      </c>
      <c r="R29" s="11">
        <f t="shared" si="5"/>
        <v>5</v>
      </c>
    </row>
    <row r="30" spans="1:18" ht="16.5" x14ac:dyDescent="0.25">
      <c r="A30" s="3" t="s">
        <v>10</v>
      </c>
      <c r="B30" s="3" t="s">
        <v>42</v>
      </c>
      <c r="C30" s="10">
        <v>66.958211856171033</v>
      </c>
      <c r="D30" s="10">
        <v>80.915599095704607</v>
      </c>
      <c r="E30" s="10">
        <v>119.37377690802349</v>
      </c>
      <c r="F30" s="10">
        <v>129.03225806451613</v>
      </c>
      <c r="G30" s="4">
        <v>250</v>
      </c>
      <c r="H30" s="5">
        <v>478</v>
      </c>
      <c r="I30" s="5">
        <v>264</v>
      </c>
      <c r="J30" s="6">
        <v>5132</v>
      </c>
      <c r="K30" s="7">
        <f t="shared" si="0"/>
        <v>0</v>
      </c>
      <c r="L30" s="7">
        <f t="shared" si="1"/>
        <v>0</v>
      </c>
      <c r="M30" s="7">
        <f t="shared" si="2"/>
        <v>1.5</v>
      </c>
      <c r="N30" s="7">
        <f t="shared" si="3"/>
        <v>1.5</v>
      </c>
      <c r="O30" s="8">
        <f t="shared" si="6"/>
        <v>0</v>
      </c>
      <c r="P30" s="8">
        <f t="shared" si="4"/>
        <v>2</v>
      </c>
      <c r="Q30" s="8">
        <v>4833</v>
      </c>
      <c r="R30" s="11">
        <f t="shared" si="5"/>
        <v>5</v>
      </c>
    </row>
    <row r="31" spans="1:18" ht="16.5" x14ac:dyDescent="0.25">
      <c r="A31" s="3" t="s">
        <v>10</v>
      </c>
      <c r="B31" s="3" t="s">
        <v>51</v>
      </c>
      <c r="C31" s="10">
        <v>57.421875</v>
      </c>
      <c r="D31" s="10">
        <v>83.819241982507293</v>
      </c>
      <c r="E31" s="10">
        <v>133.33333333333334</v>
      </c>
      <c r="F31" s="10">
        <v>125</v>
      </c>
      <c r="G31" s="4">
        <v>128</v>
      </c>
      <c r="H31" s="5">
        <v>284</v>
      </c>
      <c r="I31" s="5">
        <v>105</v>
      </c>
      <c r="J31" s="6">
        <v>926</v>
      </c>
      <c r="K31" s="7">
        <f t="shared" si="0"/>
        <v>0</v>
      </c>
      <c r="L31" s="7">
        <f t="shared" si="1"/>
        <v>0</v>
      </c>
      <c r="M31" s="7">
        <f t="shared" si="2"/>
        <v>1.5</v>
      </c>
      <c r="N31" s="7">
        <f t="shared" si="3"/>
        <v>1.5</v>
      </c>
      <c r="O31" s="8">
        <f t="shared" si="6"/>
        <v>0</v>
      </c>
      <c r="P31" s="8">
        <f t="shared" si="4"/>
        <v>2</v>
      </c>
      <c r="Q31" s="8">
        <v>1425</v>
      </c>
      <c r="R31" s="11">
        <f t="shared" si="5"/>
        <v>5</v>
      </c>
    </row>
    <row r="32" spans="1:18" ht="16.5" x14ac:dyDescent="0.25">
      <c r="A32" s="3" t="s">
        <v>10</v>
      </c>
      <c r="B32" s="3" t="s">
        <v>45</v>
      </c>
      <c r="C32" s="10">
        <v>96.396396396396398</v>
      </c>
      <c r="D32" s="10">
        <v>96.875</v>
      </c>
      <c r="E32" s="10">
        <v>110.03861003861005</v>
      </c>
      <c r="F32" s="10">
        <v>66.666666666666671</v>
      </c>
      <c r="G32" s="4">
        <v>12</v>
      </c>
      <c r="H32" s="5">
        <v>12</v>
      </c>
      <c r="I32" s="5">
        <v>80</v>
      </c>
      <c r="J32" s="6">
        <v>508</v>
      </c>
      <c r="K32" s="7">
        <f t="shared" si="0"/>
        <v>0</v>
      </c>
      <c r="L32" s="7">
        <f t="shared" si="1"/>
        <v>0</v>
      </c>
      <c r="M32" s="7">
        <f t="shared" si="2"/>
        <v>1.5</v>
      </c>
      <c r="N32" s="7">
        <f t="shared" si="3"/>
        <v>0</v>
      </c>
      <c r="O32" s="8">
        <f t="shared" si="6"/>
        <v>0</v>
      </c>
      <c r="P32" s="8">
        <f t="shared" si="4"/>
        <v>2</v>
      </c>
      <c r="Q32" s="8">
        <v>1456</v>
      </c>
      <c r="R32" s="11">
        <f t="shared" si="5"/>
        <v>3.5</v>
      </c>
    </row>
    <row r="33" spans="1:18" ht="16.5" x14ac:dyDescent="0.25">
      <c r="A33" s="3" t="s">
        <v>10</v>
      </c>
      <c r="B33" s="3" t="s">
        <v>37</v>
      </c>
      <c r="C33" s="10">
        <v>93.783783783783775</v>
      </c>
      <c r="D33" s="10">
        <v>93.347639484978544</v>
      </c>
      <c r="E33" s="10">
        <v>132.27513227513228</v>
      </c>
      <c r="F33" s="10">
        <v>0</v>
      </c>
      <c r="G33" s="4">
        <v>115</v>
      </c>
      <c r="H33" s="5">
        <v>183</v>
      </c>
      <c r="I33" s="5">
        <v>286</v>
      </c>
      <c r="J33" s="6">
        <v>4815</v>
      </c>
      <c r="K33" s="7">
        <f t="shared" si="0"/>
        <v>0</v>
      </c>
      <c r="L33" s="7">
        <f t="shared" si="1"/>
        <v>0</v>
      </c>
      <c r="M33" s="7">
        <f t="shared" si="2"/>
        <v>1.5</v>
      </c>
      <c r="N33" s="7">
        <f t="shared" si="3"/>
        <v>0</v>
      </c>
      <c r="O33" s="8">
        <f t="shared" si="6"/>
        <v>0</v>
      </c>
      <c r="P33" s="8">
        <f t="shared" si="4"/>
        <v>2</v>
      </c>
      <c r="Q33" s="8">
        <v>2044</v>
      </c>
      <c r="R33" s="11">
        <f t="shared" si="5"/>
        <v>3.5</v>
      </c>
    </row>
    <row r="34" spans="1:18" ht="16.5" x14ac:dyDescent="0.25">
      <c r="A34" s="3" t="s">
        <v>10</v>
      </c>
      <c r="B34" s="3" t="s">
        <v>27</v>
      </c>
      <c r="C34" s="10">
        <v>93.520518358531319</v>
      </c>
      <c r="D34" s="10">
        <v>81.493263473053901</v>
      </c>
      <c r="E34" s="10">
        <v>131.7829457364341</v>
      </c>
      <c r="F34" s="10">
        <v>55.55555555555555</v>
      </c>
      <c r="G34" s="4">
        <v>73</v>
      </c>
      <c r="H34" s="5">
        <v>186</v>
      </c>
      <c r="I34" s="5">
        <v>474</v>
      </c>
      <c r="J34" s="6">
        <v>4014</v>
      </c>
      <c r="K34" s="7">
        <f t="shared" si="0"/>
        <v>0</v>
      </c>
      <c r="L34" s="7">
        <f t="shared" si="1"/>
        <v>0</v>
      </c>
      <c r="M34" s="7">
        <f t="shared" si="2"/>
        <v>1.5</v>
      </c>
      <c r="N34" s="7">
        <f t="shared" si="3"/>
        <v>0</v>
      </c>
      <c r="O34" s="8">
        <f t="shared" si="6"/>
        <v>0</v>
      </c>
      <c r="P34" s="8">
        <f t="shared" si="4"/>
        <v>2</v>
      </c>
      <c r="Q34" s="8">
        <v>6378</v>
      </c>
      <c r="R34" s="11">
        <f t="shared" si="5"/>
        <v>3.5</v>
      </c>
    </row>
    <row r="35" spans="1:18" ht="16.5" x14ac:dyDescent="0.25">
      <c r="A35" s="3" t="s">
        <v>10</v>
      </c>
      <c r="B35" s="3" t="s">
        <v>46</v>
      </c>
      <c r="C35" s="10">
        <v>93.390804597701148</v>
      </c>
      <c r="D35" s="10">
        <v>64.926907263590678</v>
      </c>
      <c r="E35" s="10">
        <v>130.56835637480799</v>
      </c>
      <c r="F35" s="10">
        <v>16.666666666666668</v>
      </c>
      <c r="G35" s="4">
        <v>115</v>
      </c>
      <c r="H35" s="5">
        <v>136</v>
      </c>
      <c r="I35" s="5">
        <v>354</v>
      </c>
      <c r="J35" s="6">
        <v>2421</v>
      </c>
      <c r="K35" s="7">
        <f t="shared" si="0"/>
        <v>0</v>
      </c>
      <c r="L35" s="7">
        <f t="shared" si="1"/>
        <v>0</v>
      </c>
      <c r="M35" s="7">
        <f t="shared" si="2"/>
        <v>1.5</v>
      </c>
      <c r="N35" s="7">
        <f t="shared" si="3"/>
        <v>0</v>
      </c>
      <c r="O35" s="8">
        <f t="shared" si="6"/>
        <v>0</v>
      </c>
      <c r="P35" s="8">
        <f t="shared" si="4"/>
        <v>2</v>
      </c>
      <c r="Q35" s="8">
        <v>7220</v>
      </c>
      <c r="R35" s="11">
        <f t="shared" si="5"/>
        <v>3.5</v>
      </c>
    </row>
    <row r="36" spans="1:18" ht="16.5" x14ac:dyDescent="0.25">
      <c r="A36" s="3" t="s">
        <v>10</v>
      </c>
      <c r="B36" s="3" t="s">
        <v>38</v>
      </c>
      <c r="C36" s="10">
        <v>92.787524366471729</v>
      </c>
      <c r="D36" s="10">
        <v>98.777602523659297</v>
      </c>
      <c r="E36" s="10">
        <v>135.33834586466165</v>
      </c>
      <c r="F36" s="10">
        <v>90.909090909090892</v>
      </c>
      <c r="G36" s="4">
        <v>59</v>
      </c>
      <c r="H36" s="5">
        <v>88</v>
      </c>
      <c r="I36" s="5">
        <v>151</v>
      </c>
      <c r="J36" s="6">
        <v>1276</v>
      </c>
      <c r="K36" s="7">
        <f t="shared" si="0"/>
        <v>0</v>
      </c>
      <c r="L36" s="7">
        <f t="shared" si="1"/>
        <v>0</v>
      </c>
      <c r="M36" s="7">
        <f t="shared" si="2"/>
        <v>1.5</v>
      </c>
      <c r="N36" s="7">
        <f t="shared" si="3"/>
        <v>0</v>
      </c>
      <c r="O36" s="8">
        <f t="shared" si="6"/>
        <v>0</v>
      </c>
      <c r="P36" s="8">
        <f t="shared" si="4"/>
        <v>2</v>
      </c>
      <c r="Q36" s="8">
        <v>2411</v>
      </c>
      <c r="R36" s="11">
        <f t="shared" si="5"/>
        <v>3.5</v>
      </c>
    </row>
    <row r="37" spans="1:18" ht="16.5" x14ac:dyDescent="0.25">
      <c r="A37" s="3" t="s">
        <v>10</v>
      </c>
      <c r="B37" s="3" t="s">
        <v>49</v>
      </c>
      <c r="C37" s="10">
        <v>91.08391608391608</v>
      </c>
      <c r="D37" s="10">
        <v>65.822784810126592</v>
      </c>
      <c r="E37" s="10">
        <v>120.99125364431487</v>
      </c>
      <c r="F37" s="10">
        <v>95.238095238095241</v>
      </c>
      <c r="G37" s="4">
        <v>381</v>
      </c>
      <c r="H37" s="5">
        <v>213</v>
      </c>
      <c r="I37" s="5">
        <v>141</v>
      </c>
      <c r="J37" s="6">
        <v>3164</v>
      </c>
      <c r="K37" s="7">
        <f t="shared" si="0"/>
        <v>0</v>
      </c>
      <c r="L37" s="7">
        <f t="shared" si="1"/>
        <v>0</v>
      </c>
      <c r="M37" s="7">
        <f t="shared" si="2"/>
        <v>1.5</v>
      </c>
      <c r="N37" s="7">
        <f t="shared" si="3"/>
        <v>0</v>
      </c>
      <c r="O37" s="8">
        <f t="shared" si="6"/>
        <v>0</v>
      </c>
      <c r="P37" s="8">
        <f t="shared" si="4"/>
        <v>2</v>
      </c>
      <c r="Q37" s="8">
        <v>2801</v>
      </c>
      <c r="R37" s="11">
        <f t="shared" si="5"/>
        <v>3.5</v>
      </c>
    </row>
    <row r="38" spans="1:18" ht="16.5" x14ac:dyDescent="0.25">
      <c r="A38" s="3" t="s">
        <v>10</v>
      </c>
      <c r="B38" s="3" t="s">
        <v>47</v>
      </c>
      <c r="C38" s="10">
        <v>81.709401709401703</v>
      </c>
      <c r="D38" s="10">
        <v>76.992753623188406</v>
      </c>
      <c r="E38" s="10">
        <v>138.52813852813853</v>
      </c>
      <c r="F38" s="10">
        <v>31.25</v>
      </c>
      <c r="G38" s="4">
        <v>340</v>
      </c>
      <c r="H38" s="5">
        <v>397</v>
      </c>
      <c r="I38" s="5">
        <v>416</v>
      </c>
      <c r="J38" s="6">
        <v>2000</v>
      </c>
      <c r="K38" s="7">
        <f t="shared" si="0"/>
        <v>0</v>
      </c>
      <c r="L38" s="7">
        <f t="shared" si="1"/>
        <v>0</v>
      </c>
      <c r="M38" s="7">
        <f t="shared" si="2"/>
        <v>1.5</v>
      </c>
      <c r="N38" s="7">
        <f t="shared" si="3"/>
        <v>0</v>
      </c>
      <c r="O38" s="8">
        <f t="shared" si="6"/>
        <v>0</v>
      </c>
      <c r="P38" s="8">
        <f t="shared" si="4"/>
        <v>2</v>
      </c>
      <c r="Q38" s="8">
        <v>6477</v>
      </c>
      <c r="R38" s="11">
        <f t="shared" si="5"/>
        <v>3.5</v>
      </c>
    </row>
    <row r="39" spans="1:18" ht="16.5" x14ac:dyDescent="0.25">
      <c r="A39" s="3" t="s">
        <v>10</v>
      </c>
      <c r="B39" s="3" t="s">
        <v>41</v>
      </c>
      <c r="C39" s="10">
        <v>72.776769509981847</v>
      </c>
      <c r="D39" s="10">
        <v>76.50862068965516</v>
      </c>
      <c r="E39" s="10">
        <v>118.42105263157895</v>
      </c>
      <c r="F39" s="10">
        <v>98.039215686274517</v>
      </c>
      <c r="G39" s="4">
        <v>276</v>
      </c>
      <c r="H39" s="5">
        <v>209</v>
      </c>
      <c r="I39" s="5">
        <v>151</v>
      </c>
      <c r="J39" s="6">
        <v>1355</v>
      </c>
      <c r="K39" s="7">
        <f t="shared" si="0"/>
        <v>0</v>
      </c>
      <c r="L39" s="7">
        <f t="shared" si="1"/>
        <v>0</v>
      </c>
      <c r="M39" s="7">
        <f t="shared" si="2"/>
        <v>1.5</v>
      </c>
      <c r="N39" s="7">
        <f t="shared" si="3"/>
        <v>0</v>
      </c>
      <c r="O39" s="8">
        <f t="shared" si="6"/>
        <v>0</v>
      </c>
      <c r="P39" s="8">
        <f t="shared" si="4"/>
        <v>2</v>
      </c>
      <c r="Q39" s="8">
        <v>2564</v>
      </c>
      <c r="R39" s="11">
        <f t="shared" si="5"/>
        <v>3.5</v>
      </c>
    </row>
    <row r="40" spans="1:18" ht="15.75" customHeight="1" x14ac:dyDescent="0.25">
      <c r="A40" s="3" t="s">
        <v>10</v>
      </c>
      <c r="B40" s="3" t="s">
        <v>44</v>
      </c>
      <c r="C40" s="10">
        <v>52.282157676348554</v>
      </c>
      <c r="D40" s="10">
        <v>73.226950354609926</v>
      </c>
      <c r="E40" s="10">
        <v>120</v>
      </c>
      <c r="F40" s="10">
        <v>69.444444444444443</v>
      </c>
      <c r="G40" s="4">
        <v>317</v>
      </c>
      <c r="H40" s="5">
        <v>326</v>
      </c>
      <c r="I40" s="5">
        <v>237</v>
      </c>
      <c r="J40" s="6">
        <v>2756</v>
      </c>
      <c r="K40" s="7">
        <f t="shared" si="0"/>
        <v>0</v>
      </c>
      <c r="L40" s="7">
        <f t="shared" si="1"/>
        <v>0</v>
      </c>
      <c r="M40" s="7">
        <f t="shared" si="2"/>
        <v>1.5</v>
      </c>
      <c r="N40" s="7">
        <f t="shared" si="3"/>
        <v>0</v>
      </c>
      <c r="O40" s="8">
        <f t="shared" si="6"/>
        <v>0</v>
      </c>
      <c r="P40" s="8">
        <f t="shared" si="4"/>
        <v>2</v>
      </c>
      <c r="Q40" s="8">
        <v>3601</v>
      </c>
      <c r="R40" s="11">
        <f t="shared" si="5"/>
        <v>3.5</v>
      </c>
    </row>
    <row r="41" spans="1:18" ht="16.5" x14ac:dyDescent="0.25">
      <c r="A41" s="3" t="s">
        <v>10</v>
      </c>
      <c r="B41" s="3" t="s">
        <v>52</v>
      </c>
      <c r="C41" s="10">
        <v>43.445121951219512</v>
      </c>
      <c r="D41" s="10">
        <v>99.034926470588232</v>
      </c>
      <c r="E41" s="10">
        <v>128.91986062717771</v>
      </c>
      <c r="F41" s="10">
        <v>77.777777777777786</v>
      </c>
      <c r="G41" s="4">
        <v>101</v>
      </c>
      <c r="H41" s="5">
        <v>206</v>
      </c>
      <c r="I41" s="5">
        <v>118</v>
      </c>
      <c r="J41" s="6">
        <v>2101</v>
      </c>
      <c r="K41" s="7">
        <f t="shared" si="0"/>
        <v>0</v>
      </c>
      <c r="L41" s="7">
        <f t="shared" si="1"/>
        <v>0</v>
      </c>
      <c r="M41" s="7">
        <f t="shared" si="2"/>
        <v>1.5</v>
      </c>
      <c r="N41" s="7">
        <f t="shared" si="3"/>
        <v>0</v>
      </c>
      <c r="O41" s="8">
        <f t="shared" si="6"/>
        <v>0</v>
      </c>
      <c r="P41" s="8">
        <f t="shared" si="4"/>
        <v>2</v>
      </c>
      <c r="Q41" s="8">
        <v>2155</v>
      </c>
      <c r="R41" s="11">
        <f t="shared" si="5"/>
        <v>3.5</v>
      </c>
    </row>
    <row r="42" spans="1:18" ht="16.5" x14ac:dyDescent="0.25">
      <c r="A42" s="3" t="s">
        <v>10</v>
      </c>
      <c r="B42" s="3" t="s">
        <v>29</v>
      </c>
      <c r="C42" s="10">
        <v>95.378690629011558</v>
      </c>
      <c r="D42" s="10">
        <v>89.346349745331068</v>
      </c>
      <c r="E42" s="10">
        <v>95.67496723460026</v>
      </c>
      <c r="F42" s="10">
        <v>27.777777777777775</v>
      </c>
      <c r="G42" s="4">
        <v>169</v>
      </c>
      <c r="H42" s="5">
        <v>201</v>
      </c>
      <c r="I42" s="5">
        <v>224</v>
      </c>
      <c r="J42" s="6">
        <v>5569</v>
      </c>
      <c r="K42" s="7">
        <f t="shared" si="0"/>
        <v>0</v>
      </c>
      <c r="L42" s="7">
        <f t="shared" si="1"/>
        <v>0</v>
      </c>
      <c r="M42" s="7">
        <f t="shared" si="2"/>
        <v>0</v>
      </c>
      <c r="N42" s="7">
        <f t="shared" si="3"/>
        <v>0</v>
      </c>
      <c r="O42" s="8">
        <f t="shared" si="6"/>
        <v>0</v>
      </c>
      <c r="P42" s="8">
        <f t="shared" si="4"/>
        <v>2</v>
      </c>
      <c r="Q42" s="8">
        <v>3588</v>
      </c>
      <c r="R42" s="11">
        <f t="shared" si="5"/>
        <v>2</v>
      </c>
    </row>
    <row r="43" spans="1:18" ht="16.5" x14ac:dyDescent="0.25">
      <c r="A43" s="3" t="s">
        <v>10</v>
      </c>
      <c r="B43" s="3" t="s">
        <v>50</v>
      </c>
      <c r="C43" s="10">
        <v>66.839378238341979</v>
      </c>
      <c r="D43" s="10">
        <v>77.535377358490564</v>
      </c>
      <c r="E43" s="10">
        <v>85.526315789473685</v>
      </c>
      <c r="F43" s="10">
        <v>83.333333333333329</v>
      </c>
      <c r="G43" s="4">
        <v>204</v>
      </c>
      <c r="H43" s="5">
        <v>211</v>
      </c>
      <c r="I43" s="5">
        <v>225</v>
      </c>
      <c r="J43" s="6">
        <v>1282</v>
      </c>
      <c r="K43" s="7">
        <f t="shared" si="0"/>
        <v>0</v>
      </c>
      <c r="L43" s="7">
        <f t="shared" si="1"/>
        <v>0</v>
      </c>
      <c r="M43" s="7">
        <f t="shared" si="2"/>
        <v>0</v>
      </c>
      <c r="N43" s="7">
        <f t="shared" si="3"/>
        <v>0</v>
      </c>
      <c r="O43" s="8">
        <f t="shared" si="6"/>
        <v>0</v>
      </c>
      <c r="P43" s="8">
        <f t="shared" si="4"/>
        <v>2</v>
      </c>
      <c r="Q43" s="8">
        <v>3281</v>
      </c>
      <c r="R43" s="11">
        <f t="shared" si="5"/>
        <v>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Francisca de Fátima do Nascimento Silva</dc:creator>
  <cp:lastModifiedBy>Francisca de Fátima do Nascimento Silva</cp:lastModifiedBy>
  <dcterms:created xsi:type="dcterms:W3CDTF">2018-10-23T13:41:36Z</dcterms:created>
  <dcterms:modified xsi:type="dcterms:W3CDTF">2018-11-22T12:24:11Z</dcterms:modified>
</cp:coreProperties>
</file>