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Brumby\Desktop\Project\Stock2022v\Stock\bin\Debug\Excel\SmartPicker\"/>
    </mc:Choice>
  </mc:AlternateContent>
  <xr:revisionPtr revIDLastSave="0" documentId="13_ncr:1_{4AEC5FFA-B528-4C43-8328-F353AD3943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Evaluation Warning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H5" i="1"/>
  <c r="E5" i="1"/>
  <c r="D5" i="1"/>
  <c r="F5" i="1" s="1"/>
  <c r="H4" i="1"/>
  <c r="E4" i="1"/>
  <c r="D4" i="1"/>
  <c r="F4" i="1" s="1"/>
  <c r="H3" i="1"/>
  <c r="E3" i="1"/>
  <c r="D3" i="1"/>
  <c r="F3" i="1" s="1"/>
  <c r="H2" i="1"/>
  <c r="H6" i="1" s="1"/>
  <c r="E2" i="1"/>
  <c r="D2" i="1"/>
  <c r="F2" i="1" s="1"/>
</calcChain>
</file>

<file path=xl/sharedStrings.xml><?xml version="1.0" encoding="utf-8"?>
<sst xmlns="http://schemas.openxmlformats.org/spreadsheetml/2006/main" count="36" uniqueCount="31">
  <si>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</si>
  <si>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</si>
  <si>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</si>
  <si>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</si>
  <si>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</si>
  <si>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</si>
  <si>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</si>
  <si>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</si>
  <si>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</si>
  <si>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</si>
  <si>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</si>
  <si>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4931</t>
  </si>
  <si>
    <t>新盛力</t>
  </si>
  <si>
    <t>1,311,894,000</t>
  </si>
  <si>
    <t>6265</t>
  </si>
  <si>
    <t>方土昶</t>
  </si>
  <si>
    <t>265,423,500</t>
  </si>
  <si>
    <t>6235</t>
  </si>
  <si>
    <t>華孚</t>
  </si>
  <si>
    <t>1,048,810,980</t>
  </si>
  <si>
    <t>3062</t>
  </si>
  <si>
    <t>建漢</t>
  </si>
  <si>
    <t>1,048,526,721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</si>
  <si>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</si>
  <si>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</si>
  <si>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</si>
  <si>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</si>
  <si>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</si>
  <si>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</si>
  <si>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2002-2022 All rights reserverd</t>
  </si>
  <si>
    <t>Spire.XLS for 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</si>
</sst>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4">
    <xf numFmtId="0" fontId="0" fillId="0" borderId="0" xfId="0"/>
    <xf numFmtId="0" fontId="1" fillId="2" borderId="0" xfId="6" applyFont="1" applyFill="1"/>
    <xf numFmtId="0" fontId="2" fillId="0" borderId="0" xfId="6" applyFont="1"/>
    <xf numFmtId="0" fontId="3" fillId="0" borderId="0" xfId="6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/>
  </sheetViews>
  <sheetFormatPr defaultColWidth="9.28515625" defaultRowHeight="12.75" x14ac:dyDescent="0.2"/>
  <cols>
    <col min="4" max="4" width="9.140625" customWidth="1"/>
    <col min="11" max="11" width="15.7109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3" x14ac:dyDescent="0.2">
      <c r="A2" t="s">
        <v>11</v>
      </c>
      <c r="B2" t="s">
        <v>12</v>
      </c>
      <c r="C2">
        <v>43.8</v>
      </c>
      <c r="D2">
        <f>FLOOR(C2*1.1,LOOKUP(C2*1.1,{0,10,50,100,500},{0.01,0.05,0.1,0.5,1}))</f>
        <v>48.150000000000006</v>
      </c>
      <c r="E2">
        <f>CEILING(C2*0.9,LOOKUP(C2*0.9,{0,10,50,100,500},{0.01,0.05,0.1,0.5,1}))</f>
        <v>39.450000000000003</v>
      </c>
      <c r="F2">
        <f>IF(D2&lt;10,D2-0.05,IF(D2&lt;50,D2-0.25,IF(D2&lt;100,D2-0.5,IF(D2&lt;500,D2-2.5,IF(D2&lt;1000,D2-5,0)))))</f>
        <v>47.900000000000006</v>
      </c>
      <c r="G2">
        <v>0</v>
      </c>
      <c r="H2">
        <f>C2*G2</f>
        <v>0</v>
      </c>
      <c r="I2" t="s">
        <v>3</v>
      </c>
      <c r="J2">
        <v>48</v>
      </c>
      <c r="K2" t="s">
        <v>13</v>
      </c>
    </row>
    <row r="3" spans="1:13" x14ac:dyDescent="0.2">
      <c r="A3" t="s">
        <v>14</v>
      </c>
      <c r="B3" t="s">
        <v>15</v>
      </c>
      <c r="C3">
        <v>13.1</v>
      </c>
      <c r="D3">
        <f>FLOOR(C3*1.1,LOOKUP(C3*1.1,{0,10,50,100,500},{0.01,0.05,0.1,0.5,1}))</f>
        <v>14.4</v>
      </c>
      <c r="E3">
        <f>CEILING(C3*0.9,LOOKUP(C3*0.9,{0,10,50,100,500},{0.01,0.05,0.1,0.5,1}))</f>
        <v>11.8</v>
      </c>
      <c r="F3">
        <f>IF(D3&lt;10,D3-0.05,IF(D3&lt;50,D3-0.25,IF(D3&lt;100,D3-0.5,IF(D3&lt;500,D3-2.5,IF(D3&lt;1000,D3-5,0)))))</f>
        <v>14.15</v>
      </c>
      <c r="G3">
        <v>0</v>
      </c>
      <c r="H3">
        <f>C3*G3</f>
        <v>0</v>
      </c>
      <c r="I3" t="s">
        <v>3</v>
      </c>
      <c r="J3">
        <v>17.05</v>
      </c>
      <c r="K3" t="s">
        <v>16</v>
      </c>
    </row>
    <row r="4" spans="1:13" x14ac:dyDescent="0.2">
      <c r="A4" t="s">
        <v>17</v>
      </c>
      <c r="B4" t="s">
        <v>18</v>
      </c>
      <c r="C4">
        <v>44.55</v>
      </c>
      <c r="D4">
        <f>FLOOR(C4*1.1,LOOKUP(C4*1.1,{0,10,50,100,500},{0.01,0.05,0.1,0.5,1}))</f>
        <v>49</v>
      </c>
      <c r="E4">
        <f>CEILING(C4*0.9,LOOKUP(C4*0.9,{0,10,50,100,500},{0.01,0.05,0.1,0.5,1}))</f>
        <v>40.1</v>
      </c>
      <c r="F4">
        <f>IF(D4&lt;10,D4-0.05,IF(D4&lt;50,D4-0.25,IF(D4&lt;100,D4-0.5,IF(D4&lt;500,D4-2.5,IF(D4&lt;1000,D4-5,0)))))</f>
        <v>48.75</v>
      </c>
      <c r="G4">
        <v>0</v>
      </c>
      <c r="H4">
        <f>C4*G4</f>
        <v>0</v>
      </c>
      <c r="I4" t="s">
        <v>3</v>
      </c>
      <c r="J4">
        <v>14.05</v>
      </c>
      <c r="K4" t="s">
        <v>19</v>
      </c>
    </row>
    <row r="5" spans="1:13" x14ac:dyDescent="0.2">
      <c r="A5" t="s">
        <v>20</v>
      </c>
      <c r="B5" t="s">
        <v>21</v>
      </c>
      <c r="C5">
        <v>26</v>
      </c>
      <c r="D5">
        <f>FLOOR(C5*1.1,LOOKUP(C5*1.1,{0,10,50,100,500},{0.01,0.05,0.1,0.5,1}))</f>
        <v>28.6</v>
      </c>
      <c r="E5">
        <f>CEILING(C5*0.9,LOOKUP(C5*0.9,{0,10,50,100,500},{0.01,0.05,0.1,0.5,1}))</f>
        <v>23.400000000000002</v>
      </c>
      <c r="F5">
        <f>IF(D5&lt;10,D5-0.05,IF(D5&lt;50,D5-0.25,IF(D5&lt;100,D5-0.5,IF(D5&lt;500,D5-2.5,IF(D5&lt;1000,D5-5,0)))))</f>
        <v>28.35</v>
      </c>
      <c r="G5">
        <v>0</v>
      </c>
      <c r="H5">
        <f>C5*G5</f>
        <v>0</v>
      </c>
      <c r="I5" t="s">
        <v>3</v>
      </c>
      <c r="J5">
        <v>12.35</v>
      </c>
      <c r="K5" t="s">
        <v>22</v>
      </c>
    </row>
    <row r="6" spans="1:13" x14ac:dyDescent="0.2">
      <c r="H6" s="1">
        <f>SUM(H2:H5)</f>
        <v>0</v>
      </c>
      <c r="M6" s="1">
        <f>SUM(M2:M5)</f>
        <v>0</v>
      </c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28515625" defaultRowHeight="12.75" x14ac:dyDescent="0.2"/>
  <sheetData/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28515625" defaultRowHeight="12.75" x14ac:dyDescent="0.2"/>
  <sheetData/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11"/>
  <sheetViews>
    <sheetView workbookViewId="0"/>
  </sheetViews>
  <sheetFormatPr defaultColWidth="9.28515625" defaultRowHeight="12.75" x14ac:dyDescent="0.2"/>
  <sheetData>
    <row r="1" spans="2:2" x14ac:dyDescent="0.2">
      <c r="B1" s="2" t="s">
        <v>30</v>
      </c>
    </row>
    <row r="2" spans="2:2" x14ac:dyDescent="0.2">
      <c r="B2" s="2" t="s">
        <v>29</v>
      </c>
    </row>
    <row r="4" spans="2:2" x14ac:dyDescent="0.2">
      <c r="B4" t="s">
        <v>28</v>
      </c>
    </row>
    <row r="5" spans="2:2" x14ac:dyDescent="0.2">
      <c r="B5" s="3" t="s">
        <v>27</v>
      </c>
    </row>
    <row r="7" spans="2:2" x14ac:dyDescent="0.2">
      <c r="B7" t="s">
        <v>26</v>
      </c>
    </row>
    <row r="8" spans="2:2" x14ac:dyDescent="0.2">
      <c r="B8" s="3" t="s">
        <v>25</v>
      </c>
    </row>
    <row r="10" spans="2:2" x14ac:dyDescent="0.2">
      <c r="B10" t="s">
        <v>24</v>
      </c>
    </row>
    <row r="11" spans="2:2" x14ac:dyDescent="0.2">
      <c r="B11" s="3" t="s">
        <v>23</v>
      </c>
    </row>
  </sheetData>
  <phoneticPr fontId="5" type="noConversion"/>
  <hyperlinks>
    <hyperlink ref="B5" r:id="rId1" xr:uid="{00000000-0004-0000-0300-000000000000}"/>
    <hyperlink ref="B8" r:id="rId2" xr:uid="{00000000-0004-0000-0300-000001000000}"/>
    <hyperlink ref="B11" r:id="rId3" xr:uid="{00000000-0004-0000-0300-000002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黃鈞癸</cp:lastModifiedBy>
  <dcterms:modified xsi:type="dcterms:W3CDTF">2022-06-14T12:06:54Z</dcterms:modified>
  <cp:category/>
  <cp:contentStatus/>
  <cp:version/>
</cp:coreProperties>
</file>