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<sst xmlns="http://schemas.openxmlformats.org/spreadsheetml/2006/main" count="36" uniqueCount="31">
  <si>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</si>
  <si>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</si>
  <si>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</si>
  <si>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</si>
  <si>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</si>
  <si>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</si>
  <si>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</si>
  <si>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</si>
  <si>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</si>
  <si>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</si>
  <si>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</si>
  <si>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1524</t>
  </si>
  <si>
    <t>耿鼎</t>
  </si>
  <si>
    <t>1,808,709,878</t>
  </si>
  <si>
    <t>6226</t>
  </si>
  <si>
    <t>光鼎</t>
  </si>
  <si>
    <t>424,783,767</t>
  </si>
  <si>
    <t>4543</t>
  </si>
  <si>
    <t>萬在</t>
  </si>
  <si>
    <t>153,813,000</t>
  </si>
  <si>
    <t>8421</t>
  </si>
  <si>
    <t>旭源</t>
  </si>
  <si>
    <t>80,838,150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</si>
  <si>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</si>
  <si>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</si>
  <si>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</si>
  <si>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</si>
  <si>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</si>
  <si>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</si>
  <si>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2002-2022 All rights reserverd</t>
  </si>
  <si>
    <t>Spire.XLS for .NET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</si>
</sst>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 val="single"/>
      <sz val="10"/>
      <color rgb="FF0000FF"/>
      <name val="Arial"/>
      <family val="2"/>
    </font>
  </fonts>
  <fills count="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workbookViewId="0" topLeftCell="A1"/>
  </sheetViews>
  <sheetFormatPr defaultColWidth="9.28515625" defaultRowHeight="12.75"/>
  <cols>
    <col min="4" max="4" width="9.28515625" hidden="1" customWidth="1"/>
    <col min="11" max="11" width="15.7109375" customWidth="1"/>
  </cols>
  <sheetData>
    <row r="1" spans="1:12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1" ht="12.75">
      <c r="A2" t="s">
        <v>11</v>
      </c>
      <c r="B2" t="s">
        <v>12</v>
      </c>
      <c r="C2">
        <v>21.1</v>
      </c>
      <c r="D2">
        <f>FLOOR(C2*1.1,LOOKUP(C2*1.1,{0,10,50,100,500},{0.01,0.05,0.1,0.5,1}))</f>
      </c>
      <c r="E2">
        <f>CEILING(C2*0.9,LOOKUP(C2*0.9,{0,10,50,100,500},{0.01,0.05,0.1,0.5,1}))</f>
      </c>
      <c r="F2">
        <f>IF(D2&lt;10,D2-0.05,IF(D2&lt;50,D2-0.25,IF(D2&lt;100,D2-0.5,IF(D2&lt;500,D2-2.5,IF(D2&lt;1000,D2-5,0)))))</f>
      </c>
      <c r="G2">
        <v>0</v>
      </c>
      <c r="H2">
        <f>C2*G2</f>
      </c>
      <c r="I2" t="s">
        <v>3</v>
      </c>
      <c r="J2">
        <v>51.68</v>
      </c>
      <c r="K2" t="s">
        <v>13</v>
      </c>
    </row>
    <row r="3" spans="1:11" ht="12.75">
      <c r="A3" t="s">
        <v>14</v>
      </c>
      <c r="B3" t="s">
        <v>15</v>
      </c>
      <c r="C3">
        <v>13</v>
      </c>
      <c r="D3">
        <f>FLOOR(C3*1.1,LOOKUP(C3*1.1,{0,10,50,100,500},{0.01,0.05,0.1,0.5,1}))</f>
      </c>
      <c r="E3">
        <f>CEILING(C3*0.9,LOOKUP(C3*0.9,{0,10,50,100,500},{0.01,0.05,0.1,0.5,1}))</f>
      </c>
      <c r="F3">
        <f>IF(D3&lt;10,D3-0.05,IF(D3&lt;50,D3-0.25,IF(D3&lt;100,D3-0.5,IF(D3&lt;500,D3-2.5,IF(D3&lt;1000,D3-5,0)))))</f>
      </c>
      <c r="G3">
        <v>0</v>
      </c>
      <c r="H3">
        <f>C3*G3</f>
      </c>
      <c r="I3" t="s">
        <v>3</v>
      </c>
      <c r="J3">
        <v>27.57</v>
      </c>
      <c r="K3" t="s">
        <v>16</v>
      </c>
    </row>
    <row r="4" spans="1:11" ht="12.75">
      <c r="A4" t="s">
        <v>17</v>
      </c>
      <c r="B4" t="s">
        <v>18</v>
      </c>
      <c r="C4">
        <v>23.4</v>
      </c>
      <c r="D4">
        <f>FLOOR(C4*1.1,LOOKUP(C4*1.1,{0,10,50,100,500},{0.01,0.05,0.1,0.5,1}))</f>
      </c>
      <c r="E4">
        <f>CEILING(C4*0.9,LOOKUP(C4*0.9,{0,10,50,100,500},{0.01,0.05,0.1,0.5,1}))</f>
      </c>
      <c r="F4">
        <f>IF(D4&lt;10,D4-0.05,IF(D4&lt;50,D4-0.25,IF(D4&lt;100,D4-0.5,IF(D4&lt;500,D4-2.5,IF(D4&lt;1000,D4-5,0)))))</f>
      </c>
      <c r="G4">
        <v>0</v>
      </c>
      <c r="H4">
        <f>C4*G4</f>
      </c>
      <c r="I4" t="s">
        <v>3</v>
      </c>
      <c r="J4">
        <v>11.17</v>
      </c>
      <c r="K4" t="s">
        <v>19</v>
      </c>
    </row>
    <row r="5" spans="1:12" ht="12.75">
      <c r="A5" t="s">
        <v>20</v>
      </c>
      <c r="B5" t="s">
        <v>21</v>
      </c>
      <c r="C5">
        <v>18.2</v>
      </c>
      <c r="D5">
        <f>FLOOR(C5*1.1,LOOKUP(C5*1.1,{0,10,50,100,500},{0.01,0.05,0.1,0.5,1}))</f>
      </c>
      <c r="E5">
        <f>CEILING(C5*0.9,LOOKUP(C5*0.9,{0,10,50,100,500},{0.01,0.05,0.1,0.5,1}))</f>
      </c>
      <c r="F5">
        <f>IF(D5&lt;10,D5-0.05,IF(D5&lt;50,D5-0.25,IF(D5&lt;100,D5-0.5,IF(D5&lt;500,D5-2.5,IF(D5&lt;1000,D5-5,0)))))</f>
      </c>
      <c r="G5">
        <v>0</v>
      </c>
      <c r="H5">
        <f>C5*G5</f>
      </c>
      <c r="I5" t="s">
        <v>3</v>
      </c>
      <c r="J5">
        <v>8.2</v>
      </c>
      <c r="K5" t="s">
        <v>22</v>
      </c>
      <c r="L5" s="1"/>
    </row>
    <row r="6" spans="8:13" ht="12.75">
      <c r="H6" s="2">
        <f>SUM(H2:H5)</f>
      </c>
      <c r="M6" s="2">
        <f>SUM(M2:M5)</f>
      </c>
    </row>
  </sheetData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2.75"/>
  <sheetData>
    <row r="1" ht="12.75">
      <c r="B1" s="4" t="s">
        <v>30</v>
      </c>
    </row>
    <row r="2" ht="12.75">
      <c r="B2" s="4" t="s">
        <v>29</v>
      </c>
    </row>
    <row r="4" ht="12.75">
      <c r="B4" t="s">
        <v>28</v>
      </c>
    </row>
    <row r="5" ht="12.75">
      <c r="B5" s="5" t="s">
        <v>27</v>
      </c>
    </row>
    <row r="7" ht="12.75">
      <c r="B7" t="s">
        <v>26</v>
      </c>
    </row>
    <row r="8" ht="12.75">
      <c r="B8" s="5" t="s">
        <v>25</v>
      </c>
    </row>
    <row r="10" ht="12.75">
      <c r="B10" t="s">
        <v>24</v>
      </c>
    </row>
    <row r="11" ht="12.75">
      <c r="B11" s="5" t="s">
        <v>23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version/>
  <cp:contentType/>
  <cp:contentStatus/>
</cp:coreProperties>
</file>