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C:\Users\Brumby\Desktop\Project\Stock2022v\Stock\bin\Debug\Excel\SmartPicker\"/>
    </mc:Choice>
  </mc:AlternateContent>
  <xr:revisionPtr revIDLastSave="0" documentId="13_ncr:1_{E85D7F26-80BE-45E0-B473-C6D07D62C2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Evaluation Warning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6" i="1" l="1"/>
  <c r="H6" i="1"/>
  <c r="H5" i="1"/>
  <c r="E5" i="1"/>
  <c r="D5" i="1"/>
  <c r="F5" i="1" s="1"/>
  <c r="H4" i="1"/>
  <c r="E4" i="1"/>
  <c r="D4" i="1"/>
  <c r="F4" i="1" s="1"/>
  <c r="H3" i="1"/>
  <c r="E3" i="1"/>
  <c r="D3" i="1"/>
  <c r="F3" i="1" s="1"/>
  <c r="H2" i="1"/>
  <c r="E2" i="1"/>
  <c r="D2" i="1"/>
  <c r="F2" i="1" s="1"/>
</calcChain>
</file>

<file path=xl/sharedStrings.xml><?xml version="1.0" encoding="utf-8"?>
<sst xmlns="http://schemas.openxmlformats.org/spreadsheetml/2006/main" count="36" uniqueCount="31">
  <si>
    <t>代號</t>
  </si>
  <si>
    <t>名稱</t>
  </si>
  <si>
    <t>價位</t>
  </si>
  <si>
    <t xml:space="preserve">  </t>
  </si>
  <si>
    <t>停利</t>
  </si>
  <si>
    <t>停損</t>
  </si>
  <si>
    <t>張數</t>
  </si>
  <si>
    <t>總價</t>
  </si>
  <si>
    <t>周轉</t>
  </si>
  <si>
    <t>成交金額</t>
  </si>
  <si>
    <t>漲停</t>
  </si>
  <si>
    <t>6226</t>
  </si>
  <si>
    <t>光鼎</t>
  </si>
  <si>
    <t>497,750,420</t>
  </si>
  <si>
    <t>1524</t>
  </si>
  <si>
    <t>耿鼎</t>
  </si>
  <si>
    <t>1,105,655,946</t>
  </si>
  <si>
    <t>2736</t>
  </si>
  <si>
    <t>富野</t>
  </si>
  <si>
    <t>287,522,850</t>
  </si>
  <si>
    <t>6235</t>
  </si>
  <si>
    <t>華孚</t>
  </si>
  <si>
    <t>1,397,751,300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</si>
  <si>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</si>
  <si>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</si>
  <si>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</si>
  <si>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</si>
  <si>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</si>
  <si>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</si>
  <si>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2002-2022 All rights reserverd</t>
  </si>
  <si>
    <t>Spire.XLS for 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</si>
</sst>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6" x14ac:knownFonts="1"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</cellStyleXfs>
  <cellXfs count="4">
    <xf numFmtId="0" fontId="0" fillId="0" borderId="0" xfId="0"/>
    <xf numFmtId="0" fontId="1" fillId="2" borderId="0" xfId="6" applyFont="1" applyFill="1"/>
    <xf numFmtId="0" fontId="2" fillId="0" borderId="0" xfId="6" applyFont="1"/>
    <xf numFmtId="0" fontId="3" fillId="0" borderId="0" xfId="6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/>
  </sheetViews>
  <sheetFormatPr defaultColWidth="9.28515625" defaultRowHeight="12.75" x14ac:dyDescent="0.2"/>
  <cols>
    <col min="4" max="4" width="9.42578125" customWidth="1"/>
    <col min="11" max="11" width="15.710937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8</v>
      </c>
      <c r="K1" t="s">
        <v>9</v>
      </c>
      <c r="L1" t="s">
        <v>10</v>
      </c>
    </row>
    <row r="2" spans="1:13" x14ac:dyDescent="0.2">
      <c r="A2" t="s">
        <v>11</v>
      </c>
      <c r="B2" t="s">
        <v>12</v>
      </c>
      <c r="C2">
        <v>13.4</v>
      </c>
      <c r="D2">
        <f>FLOOR(C2*1.1,LOOKUP(C2*1.1,{0,10,50,100,500},{0.01,0.05,0.1,0.5,1}))</f>
        <v>14.700000000000001</v>
      </c>
      <c r="E2">
        <f>CEILING(C2*0.9,LOOKUP(C2*0.9,{0,10,50,100,500},{0.01,0.05,0.1,0.5,1}))</f>
        <v>12.100000000000001</v>
      </c>
      <c r="F2">
        <f>IF(D2&lt;10,D2-0.05,IF(D2&lt;50,D2-0.25,IF(D2&lt;100,D2-0.5,IF(D2&lt;500,D2-2.5,IF(D2&lt;1000,D2-5,0)))))</f>
        <v>14.450000000000001</v>
      </c>
      <c r="G2">
        <v>0</v>
      </c>
      <c r="H2">
        <f>C2*G2</f>
        <v>0</v>
      </c>
      <c r="I2" t="s">
        <v>3</v>
      </c>
      <c r="J2">
        <v>32.68</v>
      </c>
      <c r="K2" t="s">
        <v>13</v>
      </c>
    </row>
    <row r="3" spans="1:13" x14ac:dyDescent="0.2">
      <c r="A3" t="s">
        <v>14</v>
      </c>
      <c r="B3" t="s">
        <v>15</v>
      </c>
      <c r="C3">
        <v>21.45</v>
      </c>
      <c r="D3">
        <f>FLOOR(C3*1.1,LOOKUP(C3*1.1,{0,10,50,100,500},{0.01,0.05,0.1,0.5,1}))</f>
        <v>23.55</v>
      </c>
      <c r="E3">
        <f>CEILING(C3*0.9,LOOKUP(C3*0.9,{0,10,50,100,500},{0.01,0.05,0.1,0.5,1}))</f>
        <v>19.350000000000001</v>
      </c>
      <c r="F3">
        <f>IF(D3&lt;10,D3-0.05,IF(D3&lt;50,D3-0.25,IF(D3&lt;100,D3-0.5,IF(D3&lt;500,D3-2.5,IF(D3&lt;1000,D3-5,0)))))</f>
        <v>23.3</v>
      </c>
      <c r="G3">
        <v>0</v>
      </c>
      <c r="H3">
        <f>C3*G3</f>
        <v>0</v>
      </c>
      <c r="I3" t="s">
        <v>3</v>
      </c>
      <c r="J3">
        <v>32.18</v>
      </c>
      <c r="K3" t="s">
        <v>16</v>
      </c>
    </row>
    <row r="4" spans="1:13" x14ac:dyDescent="0.2">
      <c r="A4" t="s">
        <v>17</v>
      </c>
      <c r="B4" t="s">
        <v>18</v>
      </c>
      <c r="C4">
        <v>25.85</v>
      </c>
      <c r="D4">
        <f>FLOOR(C4*1.1,LOOKUP(C4*1.1,{0,10,50,100,500},{0.01,0.05,0.1,0.5,1}))</f>
        <v>28.400000000000002</v>
      </c>
      <c r="E4">
        <f>CEILING(C4*0.9,LOOKUP(C4*0.9,{0,10,50,100,500},{0.01,0.05,0.1,0.5,1}))</f>
        <v>23.3</v>
      </c>
      <c r="F4">
        <f>IF(D4&lt;10,D4-0.05,IF(D4&lt;50,D4-0.25,IF(D4&lt;100,D4-0.5,IF(D4&lt;500,D4-2.5,IF(D4&lt;1000,D4-5,0)))))</f>
        <v>28.150000000000002</v>
      </c>
      <c r="G4">
        <v>0</v>
      </c>
      <c r="H4">
        <f>C4*G4</f>
        <v>0</v>
      </c>
      <c r="I4" t="s">
        <v>3</v>
      </c>
      <c r="J4">
        <v>23.44</v>
      </c>
      <c r="K4" t="s">
        <v>19</v>
      </c>
    </row>
    <row r="5" spans="1:13" x14ac:dyDescent="0.2">
      <c r="A5" t="s">
        <v>20</v>
      </c>
      <c r="B5" t="s">
        <v>21</v>
      </c>
      <c r="C5">
        <v>42.75</v>
      </c>
      <c r="D5">
        <f>FLOOR(C5*1.1,LOOKUP(C5*1.1,{0,10,50,100,500},{0.01,0.05,0.1,0.5,1}))</f>
        <v>47</v>
      </c>
      <c r="E5">
        <f>CEILING(C5*0.9,LOOKUP(C5*0.9,{0,10,50,100,500},{0.01,0.05,0.1,0.5,1}))</f>
        <v>38.5</v>
      </c>
      <c r="F5">
        <f>IF(D5&lt;10,D5-0.05,IF(D5&lt;50,D5-0.25,IF(D5&lt;100,D5-0.5,IF(D5&lt;500,D5-2.5,IF(D5&lt;1000,D5-5,0)))))</f>
        <v>46.75</v>
      </c>
      <c r="G5">
        <v>0</v>
      </c>
      <c r="H5">
        <f>C5*G5</f>
        <v>0</v>
      </c>
      <c r="I5" t="s">
        <v>3</v>
      </c>
      <c r="J5">
        <v>19.48</v>
      </c>
      <c r="K5" t="s">
        <v>22</v>
      </c>
    </row>
    <row r="6" spans="1:13" x14ac:dyDescent="0.2">
      <c r="H6" s="1">
        <f>SUM(H2:H5)</f>
        <v>0</v>
      </c>
      <c r="M6" s="1">
        <f>SUM(M2:M5)</f>
        <v>0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28515625" defaultRowHeight="12.75" x14ac:dyDescent="0.2"/>
  <sheetData/>
  <phoneticPr fontId="5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28515625" defaultRowHeight="12.75" x14ac:dyDescent="0.2"/>
  <sheetData/>
  <phoneticPr fontId="5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11"/>
  <sheetViews>
    <sheetView workbookViewId="0"/>
  </sheetViews>
  <sheetFormatPr defaultColWidth="9.28515625" defaultRowHeight="12.75" x14ac:dyDescent="0.2"/>
  <sheetData>
    <row r="1" spans="2:2" x14ac:dyDescent="0.2">
      <c r="B1" s="2" t="s">
        <v>30</v>
      </c>
    </row>
    <row r="2" spans="2:2" x14ac:dyDescent="0.2">
      <c r="B2" s="2" t="s">
        <v>29</v>
      </c>
    </row>
    <row r="4" spans="2:2" x14ac:dyDescent="0.2">
      <c r="B4" t="s">
        <v>28</v>
      </c>
    </row>
    <row r="5" spans="2:2" x14ac:dyDescent="0.2">
      <c r="B5" s="3" t="s">
        <v>27</v>
      </c>
    </row>
    <row r="7" spans="2:2" x14ac:dyDescent="0.2">
      <c r="B7" t="s">
        <v>26</v>
      </c>
    </row>
    <row r="8" spans="2:2" x14ac:dyDescent="0.2">
      <c r="B8" s="3" t="s">
        <v>25</v>
      </c>
    </row>
    <row r="10" spans="2:2" x14ac:dyDescent="0.2">
      <c r="B10" t="s">
        <v>24</v>
      </c>
    </row>
    <row r="11" spans="2:2" x14ac:dyDescent="0.2">
      <c r="B11" s="3" t="s">
        <v>23</v>
      </c>
    </row>
  </sheetData>
  <phoneticPr fontId="5" type="noConversion"/>
  <hyperlinks>
    <hyperlink ref="B5" r:id="rId1" xr:uid="{00000000-0004-0000-0300-000000000000}"/>
    <hyperlink ref="B8" r:id="rId2" xr:uid="{00000000-0004-0000-0300-000001000000}"/>
    <hyperlink ref="B11" r:id="rId3" xr:uid="{00000000-0004-0000-03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黃鈞癸</cp:lastModifiedBy>
  <dcterms:modified xsi:type="dcterms:W3CDTF">2022-06-19T14:57:36Z</dcterms:modified>
  <cp:category/>
  <cp:contentStatus/>
  <cp:version/>
</cp:coreProperties>
</file>