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/>
  <mc:AlternateContent xmlns:mc="http://schemas.openxmlformats.org/markup-compatibility/2006">
    <mc:Choice Requires="x15">
      <x15ac:absPath xmlns:x15ac="http://schemas.microsoft.com/office/spreadsheetml/2010/11/ac" url="C:\Users\Brumby\Desktop\Project\Stock2022v\Stock\bin\Debug\Excel\SmartPicker\"/>
    </mc:Choice>
  </mc:AlternateContent>
  <xr:revisionPtr revIDLastSave="0" documentId="13_ncr:1_{DA7EDB86-C778-4E08-BC20-FDCA4286F0A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  <sheet name="Evaluation Warning" sheetId="4" r:id="rId4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7" i="1" l="1"/>
  <c r="H6" i="1"/>
  <c r="E6" i="1"/>
  <c r="D6" i="1"/>
  <c r="F6" i="1" s="1"/>
  <c r="H5" i="1"/>
  <c r="E5" i="1"/>
  <c r="D5" i="1"/>
  <c r="F5" i="1" s="1"/>
  <c r="H4" i="1"/>
  <c r="E4" i="1"/>
  <c r="D4" i="1"/>
  <c r="F4" i="1" s="1"/>
  <c r="H3" i="1"/>
  <c r="E3" i="1"/>
  <c r="D3" i="1"/>
  <c r="F3" i="1" s="1"/>
  <c r="H2" i="1"/>
  <c r="H7" i="1" s="1"/>
  <c r="E2" i="1"/>
  <c r="D2" i="1"/>
  <c r="F2" i="1" s="1"/>
</calcChain>
</file>

<file path=xl/sharedStrings.xml><?xml version="1.0" encoding="utf-8"?>
<sst xmlns="http://schemas.openxmlformats.org/spreadsheetml/2006/main" count="40" uniqueCount="34">
  <si>
    <t>代號</t>
  </si>
  <si>
    <t>名稱</t>
  </si>
  <si>
    <t>價位</t>
  </si>
  <si>
    <t xml:space="preserve">  </t>
  </si>
  <si>
    <t>停利</t>
  </si>
  <si>
    <t>停損</t>
  </si>
  <si>
    <t>張數</t>
  </si>
  <si>
    <t>總價</t>
  </si>
  <si>
    <t>周轉</t>
  </si>
  <si>
    <t>成交金額</t>
  </si>
  <si>
    <t>漲停</t>
  </si>
  <si>
    <t>3508</t>
  </si>
  <si>
    <t>位速</t>
  </si>
  <si>
    <t>1,563,954,700</t>
  </si>
  <si>
    <t>1524</t>
  </si>
  <si>
    <t>耿鼎</t>
  </si>
  <si>
    <t>1,083,602,665</t>
  </si>
  <si>
    <t>2736</t>
  </si>
  <si>
    <t>富野</t>
  </si>
  <si>
    <t>287,266,050</t>
  </si>
  <si>
    <t>1529</t>
  </si>
  <si>
    <t>樂士</t>
  </si>
  <si>
    <t>478,062,618</t>
  </si>
  <si>
    <t>6113</t>
  </si>
  <si>
    <t>亞矽</t>
  </si>
  <si>
    <t>154,360,100</t>
  </si>
  <si>
    <t>https://www.e-iceblue.com/Buy/Spire.XLS.html</t>
  </si>
  <si>
    <t>Buy Now!</t>
  </si>
  <si>
    <t>mailto:support@e-iceblue.com</t>
  </si>
  <si>
    <t>Contact US</t>
  </si>
  <si>
    <t>https://www.e-iceblue.com</t>
  </si>
  <si>
    <t>Home page</t>
  </si>
  <si>
    <t>e-iceblue Inc. 2002-2022 All rights reserverd</t>
  </si>
  <si>
    <t>Spire.XLS for .NET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</si>
</sst>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-&quot;$&quot;* #,##0_-;\-&quot;$&quot;* #,##0_-;_-&quot;$&quot;* &quot;-&quot;_-;_-@_-"/>
    <numFmt numFmtId="41" formatCode="_-* #,##0_-;\-* #,##0_-;_-* &quot;-&quot;_-;_-@_-"/>
    <numFmt numFmtId="44" formatCode="_-&quot;$&quot;* #,##0.00_-;\-&quot;$&quot;* #,##0.00_-;_-&quot;$&quot;* &quot;-&quot;??_-;_-@_-"/>
    <numFmt numFmtId="43" formatCode="_-* #,##0.00_-;\-* #,##0.00_-;_-* &quot;-&quot;??_-;_-@_-"/>
  </numFmts>
  <fonts count="6" x14ac:knownFonts="1"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Arial"/>
      <family val="2"/>
    </font>
    <font>
      <u/>
      <sz val="10"/>
      <color rgb="FF0000FF"/>
      <name val="Arial"/>
      <family val="2"/>
    </font>
    <font>
      <sz val="10"/>
      <name val="Arial"/>
      <family val="2"/>
    </font>
    <font>
      <sz val="9"/>
      <name val="細明體"/>
      <family val="3"/>
      <charset val="136"/>
    </font>
  </fonts>
  <fills count="4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22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2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0" fontId="4" fillId="0" borderId="0"/>
  </cellStyleXfs>
  <cellXfs count="5">
    <xf numFmtId="0" fontId="0" fillId="0" borderId="0" xfId="0"/>
    <xf numFmtId="0" fontId="0" fillId="2" borderId="0" xfId="6" applyFont="1" applyFill="1"/>
    <xf numFmtId="0" fontId="1" fillId="3" borderId="0" xfId="6" applyFont="1" applyFill="1"/>
    <xf numFmtId="0" fontId="2" fillId="0" borderId="0" xfId="6" applyFont="1"/>
    <xf numFmtId="0" fontId="3" fillId="0" borderId="0" xfId="6" applyFont="1"/>
  </cellXfs>
  <cellStyles count="7">
    <cellStyle name="Comma" xfId="4" xr:uid="{00000000-0005-0000-0000-000004000000}"/>
    <cellStyle name="Comma [0]" xfId="5" xr:uid="{00000000-0005-0000-0000-000005000000}"/>
    <cellStyle name="Currency" xfId="2" xr:uid="{00000000-0005-0000-0000-000002000000}"/>
    <cellStyle name="Currency [0]" xfId="3" xr:uid="{00000000-0005-0000-0000-000003000000}"/>
    <cellStyle name="Normal" xfId="6" xr:uid="{00000000-0005-0000-0000-000000000000}"/>
    <cellStyle name="Percent" xfId="1" xr:uid="{00000000-0005-0000-0000-000001000000}"/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-iceblue.com/Buy/Spire.XLS.html" TargetMode="External"/><Relationship Id="rId2" Type="http://schemas.openxmlformats.org/officeDocument/2006/relationships/hyperlink" Target="mailto:support@e-iceblue.com" TargetMode="External"/><Relationship Id="rId1" Type="http://schemas.openxmlformats.org/officeDocument/2006/relationships/hyperlink" Target="https://www.e-iceblu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"/>
  <sheetViews>
    <sheetView tabSelected="1" workbookViewId="0"/>
  </sheetViews>
  <sheetFormatPr defaultColWidth="9.28515625" defaultRowHeight="12.75" x14ac:dyDescent="0.2"/>
  <cols>
    <col min="4" max="4" width="10.5703125" customWidth="1"/>
    <col min="11" max="11" width="15.7109375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3</v>
      </c>
      <c r="J1" t="s">
        <v>8</v>
      </c>
      <c r="K1" t="s">
        <v>9</v>
      </c>
      <c r="L1" t="s">
        <v>10</v>
      </c>
    </row>
    <row r="2" spans="1:13" x14ac:dyDescent="0.2">
      <c r="A2" t="s">
        <v>11</v>
      </c>
      <c r="B2" t="s">
        <v>12</v>
      </c>
      <c r="C2">
        <v>33</v>
      </c>
      <c r="D2">
        <f>FLOOR(C2*1.1,LOOKUP(C2*1.1,{0,10,50,100,500},{0.01,0.05,0.1,0.5,1}))</f>
        <v>36.300000000000004</v>
      </c>
      <c r="E2">
        <f>CEILING(C2*0.9,LOOKUP(C2*0.9,{0,10,50,100,500},{0.01,0.05,0.1,0.5,1}))</f>
        <v>29.700000000000003</v>
      </c>
      <c r="F2">
        <f>IF(D2&lt;10,D2-0.05,IF(D2&lt;50,D2-0.25,IF(D2&lt;100,D2-0.5,IF(D2&lt;500,D2-2.5,IF(D2&lt;1000,D2-5,0)))))</f>
        <v>36.050000000000004</v>
      </c>
      <c r="G2">
        <v>0</v>
      </c>
      <c r="H2">
        <f>C2*G2</f>
        <v>0</v>
      </c>
      <c r="I2" t="s">
        <v>3</v>
      </c>
      <c r="J2">
        <v>48.15</v>
      </c>
      <c r="K2" t="s">
        <v>13</v>
      </c>
    </row>
    <row r="3" spans="1:13" x14ac:dyDescent="0.2">
      <c r="A3" t="s">
        <v>14</v>
      </c>
      <c r="B3" t="s">
        <v>15</v>
      </c>
      <c r="C3">
        <v>19.649999999999999</v>
      </c>
      <c r="D3">
        <f>FLOOR(C3*1.1,LOOKUP(C3*1.1,{0,10,50,100,500},{0.01,0.05,0.1,0.5,1}))</f>
        <v>21.6</v>
      </c>
      <c r="E3">
        <f>CEILING(C3*0.9,LOOKUP(C3*0.9,{0,10,50,100,500},{0.01,0.05,0.1,0.5,1}))</f>
        <v>17.7</v>
      </c>
      <c r="F3">
        <f>IF(D3&lt;10,D3-0.05,IF(D3&lt;50,D3-0.25,IF(D3&lt;100,D3-0.5,IF(D3&lt;500,D3-2.5,IF(D3&lt;1000,D3-5,0)))))</f>
        <v>21.35</v>
      </c>
      <c r="G3">
        <v>0</v>
      </c>
      <c r="H3">
        <f>C3*G3</f>
        <v>0</v>
      </c>
      <c r="I3" t="s">
        <v>3</v>
      </c>
      <c r="J3">
        <v>33.58</v>
      </c>
      <c r="K3" t="s">
        <v>16</v>
      </c>
    </row>
    <row r="4" spans="1:13" x14ac:dyDescent="0.2">
      <c r="A4" t="s">
        <v>17</v>
      </c>
      <c r="B4" t="s">
        <v>18</v>
      </c>
      <c r="C4">
        <v>26.15</v>
      </c>
      <c r="D4">
        <f>FLOOR(C4*1.1,LOOKUP(C4*1.1,{0,10,50,100,500},{0.01,0.05,0.1,0.5,1}))</f>
        <v>28.75</v>
      </c>
      <c r="E4">
        <f>CEILING(C4*0.9,LOOKUP(C4*0.9,{0,10,50,100,500},{0.01,0.05,0.1,0.5,1}))</f>
        <v>23.55</v>
      </c>
      <c r="F4">
        <f>IF(D4&lt;10,D4-0.05,IF(D4&lt;50,D4-0.25,IF(D4&lt;100,D4-0.5,IF(D4&lt;500,D4-2.5,IF(D4&lt;1000,D4-5,0)))))</f>
        <v>28.5</v>
      </c>
      <c r="G4">
        <v>0</v>
      </c>
      <c r="H4">
        <f>C4*G4</f>
        <v>0</v>
      </c>
      <c r="I4" t="s">
        <v>3</v>
      </c>
      <c r="J4">
        <v>23.11</v>
      </c>
      <c r="K4" t="s">
        <v>19</v>
      </c>
      <c r="L4" s="1"/>
    </row>
    <row r="5" spans="1:13" x14ac:dyDescent="0.2">
      <c r="A5" t="s">
        <v>20</v>
      </c>
      <c r="B5" t="s">
        <v>21</v>
      </c>
      <c r="C5">
        <v>19.25</v>
      </c>
      <c r="D5">
        <f>FLOOR(C5*1.1,LOOKUP(C5*1.1,{0,10,50,100,500},{0.01,0.05,0.1,0.5,1}))</f>
        <v>21.150000000000002</v>
      </c>
      <c r="E5">
        <f>CEILING(C5*0.9,LOOKUP(C5*0.9,{0,10,50,100,500},{0.01,0.05,0.1,0.5,1}))</f>
        <v>17.350000000000001</v>
      </c>
      <c r="F5">
        <f>IF(D5&lt;10,D5-0.05,IF(D5&lt;50,D5-0.25,IF(D5&lt;100,D5-0.5,IF(D5&lt;500,D5-2.5,IF(D5&lt;1000,D5-5,0)))))</f>
        <v>20.900000000000002</v>
      </c>
      <c r="G5">
        <v>0</v>
      </c>
      <c r="H5">
        <f>C5*G5</f>
        <v>0</v>
      </c>
      <c r="I5" t="s">
        <v>3</v>
      </c>
      <c r="J5">
        <v>17.84</v>
      </c>
      <c r="K5" t="s">
        <v>22</v>
      </c>
    </row>
    <row r="6" spans="1:13" x14ac:dyDescent="0.2">
      <c r="A6" t="s">
        <v>23</v>
      </c>
      <c r="B6" t="s">
        <v>24</v>
      </c>
      <c r="C6">
        <v>19.8</v>
      </c>
      <c r="D6">
        <f>FLOOR(C6*1.1,LOOKUP(C6*1.1,{0,10,50,100,500},{0.01,0.05,0.1,0.5,1}))</f>
        <v>21.75</v>
      </c>
      <c r="E6">
        <f>CEILING(C6*0.9,LOOKUP(C6*0.9,{0,10,50,100,500},{0.01,0.05,0.1,0.5,1}))</f>
        <v>17.850000000000001</v>
      </c>
      <c r="F6">
        <f>IF(D6&lt;10,D6-0.05,IF(D6&lt;50,D6-0.25,IF(D6&lt;100,D6-0.5,IF(D6&lt;500,D6-2.5,IF(D6&lt;1000,D6-5,0)))))</f>
        <v>21.5</v>
      </c>
      <c r="G6">
        <v>0</v>
      </c>
      <c r="H6">
        <f>C6*G6</f>
        <v>0</v>
      </c>
      <c r="I6" t="s">
        <v>3</v>
      </c>
      <c r="J6">
        <v>15.02</v>
      </c>
      <c r="K6" t="s">
        <v>25</v>
      </c>
    </row>
    <row r="7" spans="1:13" x14ac:dyDescent="0.2">
      <c r="H7" s="2">
        <f>SUM(H2:H6)</f>
        <v>0</v>
      </c>
      <c r="M7" s="2">
        <f>SUM(M2:M6)</f>
        <v>0</v>
      </c>
    </row>
  </sheetData>
  <phoneticPr fontId="5" type="noConversion"/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.28515625" defaultRowHeight="12.75" x14ac:dyDescent="0.2"/>
  <sheetData/>
  <phoneticPr fontId="5" type="noConversion"/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.28515625" defaultRowHeight="12.75" x14ac:dyDescent="0.2"/>
  <sheetData/>
  <phoneticPr fontId="5" type="noConversion"/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B11"/>
  <sheetViews>
    <sheetView workbookViewId="0"/>
  </sheetViews>
  <sheetFormatPr defaultColWidth="9.28515625" defaultRowHeight="12.75" x14ac:dyDescent="0.2"/>
  <sheetData>
    <row r="1" spans="2:2" x14ac:dyDescent="0.2">
      <c r="B1" s="3" t="s">
        <v>33</v>
      </c>
    </row>
    <row r="2" spans="2:2" x14ac:dyDescent="0.2">
      <c r="B2" s="3" t="s">
        <v>32</v>
      </c>
    </row>
    <row r="4" spans="2:2" x14ac:dyDescent="0.2">
      <c r="B4" t="s">
        <v>31</v>
      </c>
    </row>
    <row r="5" spans="2:2" x14ac:dyDescent="0.2">
      <c r="B5" s="4" t="s">
        <v>30</v>
      </c>
    </row>
    <row r="7" spans="2:2" x14ac:dyDescent="0.2">
      <c r="B7" t="s">
        <v>29</v>
      </c>
    </row>
    <row r="8" spans="2:2" x14ac:dyDescent="0.2">
      <c r="B8" s="4" t="s">
        <v>28</v>
      </c>
    </row>
    <row r="10" spans="2:2" x14ac:dyDescent="0.2">
      <c r="B10" t="s">
        <v>27</v>
      </c>
    </row>
    <row r="11" spans="2:2" x14ac:dyDescent="0.2">
      <c r="B11" s="4" t="s">
        <v>26</v>
      </c>
    </row>
  </sheetData>
  <phoneticPr fontId="5" type="noConversion"/>
  <hyperlinks>
    <hyperlink ref="B5" r:id="rId1" xr:uid="{00000000-0004-0000-0300-000000000000}"/>
    <hyperlink ref="B8" r:id="rId2" xr:uid="{00000000-0004-0000-0300-000001000000}"/>
    <hyperlink ref="B11" r:id="rId3" xr:uid="{00000000-0004-0000-0300-000002000000}"/>
  </hyperlinks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Evaluation Warning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黃鈞癸</cp:lastModifiedBy>
  <dcterms:modified xsi:type="dcterms:W3CDTF">2022-06-23T17:38:57Z</dcterms:modified>
  <cp:category/>
  <cp:contentStatus/>
  <cp:version/>
</cp:coreProperties>
</file>