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<sst xmlns="http://schemas.openxmlformats.org/spreadsheetml/2006/main" count="36" uniqueCount="31">
  <si>
    <t>代號</t>
  </si>
  <si>
    <t>名稱</t>
  </si>
  <si>
    <t>價位</t>
  </si>
  <si>
    <t xml:space="preserve">  </t>
  </si>
  <si>
    <t>停利</t>
  </si>
  <si>
    <t>停損</t>
  </si>
  <si>
    <t>張數</t>
  </si>
  <si>
    <t>總價</t>
  </si>
  <si>
    <t>周轉</t>
  </si>
  <si>
    <t>成交金額</t>
  </si>
  <si>
    <t>漲停</t>
  </si>
  <si>
    <t>6477</t>
  </si>
  <si>
    <t>安集</t>
  </si>
  <si>
    <t>2,403,661,590</t>
  </si>
  <si>
    <t>5258</t>
  </si>
  <si>
    <t>虹堡</t>
  </si>
  <si>
    <t>979,324,674</t>
  </si>
  <si>
    <t>2736</t>
  </si>
  <si>
    <t>富野</t>
  </si>
  <si>
    <t>194,474,250</t>
  </si>
  <si>
    <t>4931</t>
  </si>
  <si>
    <t>新盛力</t>
  </si>
  <si>
    <t>309,933,650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</si>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</sst>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topLeftCell="A1"/>
  </sheetViews>
  <sheetFormatPr defaultColWidth="9.28515625" defaultRowHeight="12.75"/>
  <cols>
    <col min="4" max="4" width="9.28515625" hidden="1" customWidth="1"/>
    <col min="11" max="11" width="15.7109375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</row>
    <row r="2" spans="1:11" ht="12.75">
      <c r="A2" t="s">
        <v>11</v>
      </c>
      <c r="B2" t="s">
        <v>12</v>
      </c>
      <c r="C2">
        <v>57</v>
      </c>
      <c r="D2">
        <f>FLOOR(C2*1.1,LOOKUP(C2*1.1,{0,10,50,100,500},{0.01,0.05,0.1,0.5,1}))</f>
      </c>
      <c r="E2">
        <f>CEILING(C2*0.9,LOOKUP(C2*0.9,{0,10,50,100,500},{0.01,0.05,0.1,0.5,1}))</f>
      </c>
      <c r="F2">
        <f>IF(D2&lt;10,D2-0.05,IF(D2&lt;50,D2-0.25,IF(D2&lt;100,D2-0.5,IF(D2&lt;500,D2-2.5,IF(D2&lt;1000,D2-5,0)))))</f>
      </c>
      <c r="G2">
        <v>0</v>
      </c>
      <c r="H2">
        <f>C2*G2</f>
      </c>
      <c r="I2" t="s">
        <v>3</v>
      </c>
      <c r="J2">
        <v>36.14</v>
      </c>
      <c r="K2" t="s">
        <v>13</v>
      </c>
    </row>
    <row r="3" spans="1:11" ht="12.75">
      <c r="A3" t="s">
        <v>14</v>
      </c>
      <c r="B3" t="s">
        <v>15</v>
      </c>
      <c r="C3">
        <v>57.6</v>
      </c>
      <c r="D3">
        <f>FLOOR(C3*1.1,LOOKUP(C3*1.1,{0,10,50,100,500},{0.01,0.05,0.1,0.5,1}))</f>
      </c>
      <c r="E3">
        <f>CEILING(C3*0.9,LOOKUP(C3*0.9,{0,10,50,100,500},{0.01,0.05,0.1,0.5,1}))</f>
      </c>
      <c r="F3">
        <f>IF(D3&lt;10,D3-0.05,IF(D3&lt;50,D3-0.25,IF(D3&lt;100,D3-0.5,IF(D3&lt;500,D3-2.5,IF(D3&lt;1000,D3-5,0)))))</f>
      </c>
      <c r="G3">
        <v>0</v>
      </c>
      <c r="H3">
        <f>C3*G3</f>
      </c>
      <c r="I3" t="s">
        <v>3</v>
      </c>
      <c r="J3">
        <v>19.29</v>
      </c>
      <c r="K3" t="s">
        <v>16</v>
      </c>
    </row>
    <row r="4" spans="1:11" ht="12.75">
      <c r="A4" t="s">
        <v>17</v>
      </c>
      <c r="B4" t="s">
        <v>18</v>
      </c>
      <c r="C4">
        <v>23</v>
      </c>
      <c r="D4">
        <f>FLOOR(C4*1.1,LOOKUP(C4*1.1,{0,10,50,100,500},{0.01,0.05,0.1,0.5,1}))</f>
      </c>
      <c r="E4">
        <f>CEILING(C4*0.9,LOOKUP(C4*0.9,{0,10,50,100,500},{0.01,0.05,0.1,0.5,1}))</f>
      </c>
      <c r="F4">
        <f>IF(D4&lt;10,D4-0.05,IF(D4&lt;50,D4-0.25,IF(D4&lt;100,D4-0.5,IF(D4&lt;500,D4-2.5,IF(D4&lt;1000,D4-5,0)))))</f>
      </c>
      <c r="G4">
        <v>0</v>
      </c>
      <c r="H4">
        <f>C4*G4</f>
      </c>
      <c r="I4" t="s">
        <v>3</v>
      </c>
      <c r="J4">
        <v>17.21</v>
      </c>
      <c r="K4" t="s">
        <v>19</v>
      </c>
    </row>
    <row r="5" spans="1:11" ht="12.75">
      <c r="A5" t="s">
        <v>20</v>
      </c>
      <c r="B5" t="s">
        <v>21</v>
      </c>
      <c r="C5">
        <v>33.35</v>
      </c>
      <c r="D5">
        <f>FLOOR(C5*1.1,LOOKUP(C5*1.1,{0,10,50,100,500},{0.01,0.05,0.1,0.5,1}))</f>
      </c>
      <c r="E5">
        <f>CEILING(C5*0.9,LOOKUP(C5*0.9,{0,10,50,100,500},{0.01,0.05,0.1,0.5,1}))</f>
      </c>
      <c r="F5">
        <f>IF(D5&lt;10,D5-0.05,IF(D5&lt;50,D5-0.25,IF(D5&lt;100,D5-0.5,IF(D5&lt;500,D5-2.5,IF(D5&lt;1000,D5-5,0)))))</f>
      </c>
      <c r="G5">
        <v>0</v>
      </c>
      <c r="H5">
        <f>C5*G5</f>
      </c>
      <c r="I5" t="s">
        <v>3</v>
      </c>
      <c r="J5">
        <v>14.59</v>
      </c>
      <c r="K5" t="s">
        <v>22</v>
      </c>
    </row>
    <row r="6" spans="8:13" ht="12.75">
      <c r="H6" s="1">
        <f>SUM(H2:H5)</f>
      </c>
      <c r="M6" s="1">
        <f>SUM(M2:M5)</f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" t="s">
        <v>30</v>
      </c>
    </row>
    <row r="2" ht="12.75">
      <c r="B2" s="3" t="s">
        <v>29</v>
      </c>
    </row>
    <row r="4" ht="12.75">
      <c r="B4" t="s">
        <v>28</v>
      </c>
    </row>
    <row r="5" ht="12.75">
      <c r="B5" s="4" t="s">
        <v>27</v>
      </c>
    </row>
    <row r="7" ht="12.75">
      <c r="B7" t="s">
        <v>26</v>
      </c>
    </row>
    <row r="8" ht="12.75">
      <c r="B8" s="4" t="s">
        <v>25</v>
      </c>
    </row>
    <row r="10" ht="12.75">
      <c r="B10" t="s">
        <v>24</v>
      </c>
    </row>
    <row r="11" ht="12.75">
      <c r="B11" s="4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