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Brumby\Desktop\Project\Stock2022v\Stock\bin\Debug\Excel\SmartPicker\"/>
    </mc:Choice>
  </mc:AlternateContent>
  <xr:revisionPtr revIDLastSave="0" documentId="13_ncr:1_{B8906654-3431-46BC-A6B9-C7430CFC70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H16" i="1"/>
  <c r="E16" i="1"/>
  <c r="D16" i="1"/>
  <c r="F16" i="1" s="1"/>
  <c r="H15" i="1"/>
  <c r="E15" i="1"/>
  <c r="D15" i="1"/>
  <c r="F15" i="1" s="1"/>
  <c r="H14" i="1"/>
  <c r="E14" i="1"/>
  <c r="D14" i="1"/>
  <c r="F14" i="1" s="1"/>
  <c r="H13" i="1"/>
  <c r="E13" i="1"/>
  <c r="D13" i="1"/>
  <c r="F13" i="1" s="1"/>
  <c r="H12" i="1"/>
  <c r="E12" i="1"/>
  <c r="D12" i="1"/>
  <c r="F12" i="1" s="1"/>
  <c r="H11" i="1"/>
  <c r="E11" i="1"/>
  <c r="D11" i="1"/>
  <c r="F11" i="1" s="1"/>
  <c r="H10" i="1"/>
  <c r="E10" i="1"/>
  <c r="D10" i="1"/>
  <c r="F10" i="1" s="1"/>
  <c r="H9" i="1"/>
  <c r="E9" i="1"/>
  <c r="D9" i="1"/>
  <c r="F9" i="1" s="1"/>
  <c r="H8" i="1"/>
  <c r="E8" i="1"/>
  <c r="D8" i="1"/>
  <c r="F8" i="1" s="1"/>
  <c r="H7" i="1"/>
  <c r="E7" i="1"/>
  <c r="D7" i="1"/>
  <c r="F7" i="1" s="1"/>
  <c r="H6" i="1"/>
  <c r="E6" i="1"/>
  <c r="D6" i="1"/>
  <c r="F6" i="1" s="1"/>
  <c r="H5" i="1"/>
  <c r="E5" i="1"/>
  <c r="D5" i="1"/>
  <c r="F5" i="1" s="1"/>
  <c r="H4" i="1"/>
  <c r="E4" i="1"/>
  <c r="D4" i="1"/>
  <c r="F4" i="1" s="1"/>
  <c r="H3" i="1"/>
  <c r="E3" i="1"/>
  <c r="D3" i="1"/>
  <c r="F3" i="1" s="1"/>
  <c r="H2" i="1"/>
  <c r="H17" i="1" s="1"/>
  <c r="E2" i="1"/>
  <c r="D2" i="1"/>
  <c r="F2" i="1" s="1"/>
</calcChain>
</file>

<file path=xl/sharedStrings.xml><?xml version="1.0" encoding="utf-8"?>
<sst xmlns="http://schemas.openxmlformats.org/spreadsheetml/2006/main" count="72" uniqueCount="56">
  <si>
    <t>代號</t>
  </si>
  <si>
    <t>名稱</t>
  </si>
  <si>
    <t>價位</t>
  </si>
  <si>
    <t xml:space="preserve">  </t>
  </si>
  <si>
    <t>停利</t>
  </si>
  <si>
    <t>停損</t>
  </si>
  <si>
    <t>張數</t>
  </si>
  <si>
    <t>總價</t>
  </si>
  <si>
    <t>周轉</t>
  </si>
  <si>
    <t>成交金額</t>
  </si>
  <si>
    <t>漲停</t>
  </si>
  <si>
    <t>3661</t>
  </si>
  <si>
    <t>世芯-KY</t>
  </si>
  <si>
    <t>5,639,521,650</t>
  </si>
  <si>
    <t>1513</t>
  </si>
  <si>
    <t>中興電</t>
  </si>
  <si>
    <t>4,738,007,185</t>
  </si>
  <si>
    <t>5425</t>
  </si>
  <si>
    <t>台半</t>
  </si>
  <si>
    <t>2,647,051,500</t>
  </si>
  <si>
    <t>6643</t>
  </si>
  <si>
    <t>M31</t>
  </si>
  <si>
    <t>2,169,687,000</t>
  </si>
  <si>
    <t>6531</t>
  </si>
  <si>
    <t>愛普*</t>
  </si>
  <si>
    <t>1,784,699,580</t>
  </si>
  <si>
    <t>3454</t>
  </si>
  <si>
    <t>晶睿</t>
  </si>
  <si>
    <t>1,478,099,971</t>
  </si>
  <si>
    <t>3680</t>
  </si>
  <si>
    <t>家登</t>
  </si>
  <si>
    <t>1,396,289,000</t>
  </si>
  <si>
    <t>6515</t>
  </si>
  <si>
    <t>穎崴</t>
  </si>
  <si>
    <t>1,184,393,708</t>
  </si>
  <si>
    <t>9958</t>
  </si>
  <si>
    <t>世紀鋼</t>
  </si>
  <si>
    <t>1,134,166,468</t>
  </si>
  <si>
    <t>3558</t>
  </si>
  <si>
    <t>神準</t>
  </si>
  <si>
    <t>952,556,500</t>
  </si>
  <si>
    <t>4977</t>
  </si>
  <si>
    <t>眾達-KY</t>
  </si>
  <si>
    <t>726,838,811</t>
  </si>
  <si>
    <t>1342</t>
  </si>
  <si>
    <t>八貫</t>
  </si>
  <si>
    <t>717,197,699</t>
  </si>
  <si>
    <t>3029</t>
  </si>
  <si>
    <t>零壹</t>
  </si>
  <si>
    <t>711,178,468</t>
  </si>
  <si>
    <t>3624</t>
  </si>
  <si>
    <t>光頡</t>
  </si>
  <si>
    <t>664,281,100</t>
  </si>
  <si>
    <t>3441</t>
  </si>
  <si>
    <t>聯一光</t>
  </si>
  <si>
    <t>642,913,050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</si>
</sst>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6" applyFont="1" applyFill="1" applyAlignment="1">
      <alignment horizont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E2" sqref="E2"/>
    </sheetView>
  </sheetViews>
  <sheetFormatPr defaultColWidth="9.28515625" defaultRowHeight="12.75" x14ac:dyDescent="0.2"/>
  <cols>
    <col min="1" max="3" width="9.28515625" style="1"/>
    <col min="4" max="4" width="1" style="1" customWidth="1"/>
    <col min="5" max="10" width="9.28515625" style="1"/>
    <col min="11" max="11" width="15.7109375" style="1" customWidth="1"/>
    <col min="12" max="16384" width="9.285156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</v>
      </c>
      <c r="J1" s="1" t="s">
        <v>8</v>
      </c>
      <c r="K1" s="1" t="s">
        <v>9</v>
      </c>
      <c r="L1" s="1" t="s">
        <v>10</v>
      </c>
    </row>
    <row r="2" spans="1:12" x14ac:dyDescent="0.2">
      <c r="A2" s="1" t="s">
        <v>11</v>
      </c>
      <c r="B2" s="1" t="s">
        <v>12</v>
      </c>
      <c r="C2" s="1">
        <v>1315</v>
      </c>
      <c r="D2" s="1">
        <f>FLOOR(C2*1.1,LOOKUP(C2*1.1,{0,10,50,100,500},{0.01,0.05,0.1,0.5,1}))</f>
        <v>1446</v>
      </c>
      <c r="E2" s="1">
        <f>CEILING(C2*0.9,LOOKUP(C2*0.9,{0,10,50,100,500},{0.01,0.05,0.1,0.5,1}))</f>
        <v>1184</v>
      </c>
      <c r="F2" s="1">
        <f t="shared" ref="F2:F16" si="0">IF(D2&lt;10,D2-0.05,IF(D2&lt;50,D2-0.25,IF(D2&lt;100,D2-0.5,IF(D2&lt;500,D2-2.5,IF(D2&lt;1000,D2-5,0)))))</f>
        <v>0</v>
      </c>
      <c r="G2" s="1">
        <v>0</v>
      </c>
      <c r="H2" s="1">
        <f t="shared" ref="H2:H16" si="1">C2*G2</f>
        <v>0</v>
      </c>
      <c r="I2" s="1" t="s">
        <v>3</v>
      </c>
      <c r="J2" s="1">
        <v>6.17</v>
      </c>
      <c r="K2" s="1" t="s">
        <v>13</v>
      </c>
    </row>
    <row r="3" spans="1:12" x14ac:dyDescent="0.2">
      <c r="A3" s="1" t="s">
        <v>14</v>
      </c>
      <c r="B3" s="1" t="s">
        <v>15</v>
      </c>
      <c r="C3" s="1">
        <v>101.5</v>
      </c>
      <c r="D3" s="1">
        <f>FLOOR(C3*1.1,LOOKUP(C3*1.1,{0,10,50,100,500},{0.01,0.05,0.1,0.5,1}))</f>
        <v>111.5</v>
      </c>
      <c r="E3" s="1">
        <f>CEILING(C3*0.9,LOOKUP(C3*0.9,{0,10,50,100,500},{0.01,0.05,0.1,0.5,1}))</f>
        <v>91.4</v>
      </c>
      <c r="F3" s="1">
        <f t="shared" si="0"/>
        <v>109</v>
      </c>
      <c r="G3" s="1">
        <v>0</v>
      </c>
      <c r="H3" s="1">
        <f t="shared" si="1"/>
        <v>0</v>
      </c>
      <c r="I3" s="1" t="s">
        <v>3</v>
      </c>
      <c r="J3" s="1">
        <v>9.9600000000000009</v>
      </c>
      <c r="K3" s="1" t="s">
        <v>16</v>
      </c>
    </row>
    <row r="4" spans="1:12" x14ac:dyDescent="0.2">
      <c r="A4" s="1" t="s">
        <v>17</v>
      </c>
      <c r="B4" s="1" t="s">
        <v>18</v>
      </c>
      <c r="C4" s="1">
        <v>110</v>
      </c>
      <c r="D4" s="1">
        <f>FLOOR(C4*1.1,LOOKUP(C4*1.1,{0,10,50,100,500},{0.01,0.05,0.1,0.5,1}))</f>
        <v>121</v>
      </c>
      <c r="E4" s="1">
        <f>CEILING(C4*0.9,LOOKUP(C4*0.9,{0,10,50,100,500},{0.01,0.05,0.1,0.5,1}))</f>
        <v>99</v>
      </c>
      <c r="F4" s="1">
        <f t="shared" si="0"/>
        <v>118.5</v>
      </c>
      <c r="G4" s="1">
        <v>0</v>
      </c>
      <c r="H4" s="1">
        <f t="shared" si="1"/>
        <v>0</v>
      </c>
      <c r="I4" s="1" t="s">
        <v>3</v>
      </c>
      <c r="J4" s="1">
        <v>9.2100000000000009</v>
      </c>
      <c r="K4" s="1" t="s">
        <v>19</v>
      </c>
    </row>
    <row r="5" spans="1:12" x14ac:dyDescent="0.2">
      <c r="A5" s="1" t="s">
        <v>20</v>
      </c>
      <c r="B5" s="1" t="s">
        <v>21</v>
      </c>
      <c r="C5" s="1">
        <v>649</v>
      </c>
      <c r="D5" s="1">
        <f>FLOOR(C5*1.1,LOOKUP(C5*1.1,{0,10,50,100,500},{0.01,0.05,0.1,0.5,1}))</f>
        <v>713</v>
      </c>
      <c r="E5" s="1">
        <f>CEILING(C5*0.9,LOOKUP(C5*0.9,{0,10,50,100,500},{0.01,0.05,0.1,0.5,1}))</f>
        <v>585</v>
      </c>
      <c r="F5" s="1">
        <f t="shared" si="0"/>
        <v>708</v>
      </c>
      <c r="G5" s="1">
        <v>0</v>
      </c>
      <c r="H5" s="1">
        <f t="shared" si="1"/>
        <v>0</v>
      </c>
      <c r="I5" s="1" t="s">
        <v>3</v>
      </c>
      <c r="J5" s="1">
        <v>10.68</v>
      </c>
      <c r="K5" s="1" t="s">
        <v>22</v>
      </c>
    </row>
    <row r="6" spans="1:12" x14ac:dyDescent="0.2">
      <c r="A6" s="1" t="s">
        <v>23</v>
      </c>
      <c r="B6" s="1" t="s">
        <v>24</v>
      </c>
      <c r="C6" s="1">
        <v>326</v>
      </c>
      <c r="D6" s="1">
        <f>FLOOR(C6*1.1,LOOKUP(C6*1.1,{0,10,50,100,500},{0.01,0.05,0.1,0.5,1}))</f>
        <v>358.5</v>
      </c>
      <c r="E6" s="1">
        <f>CEILING(C6*0.9,LOOKUP(C6*0.9,{0,10,50,100,500},{0.01,0.05,0.1,0.5,1}))</f>
        <v>293.5</v>
      </c>
      <c r="F6" s="1">
        <f t="shared" si="0"/>
        <v>356</v>
      </c>
      <c r="G6" s="1">
        <v>0</v>
      </c>
      <c r="H6" s="1">
        <f t="shared" si="1"/>
        <v>0</v>
      </c>
      <c r="I6" s="1" t="s">
        <v>3</v>
      </c>
      <c r="J6" s="1">
        <v>7.32</v>
      </c>
      <c r="K6" s="1" t="s">
        <v>25</v>
      </c>
    </row>
    <row r="7" spans="1:12" x14ac:dyDescent="0.2">
      <c r="A7" s="1" t="s">
        <v>26</v>
      </c>
      <c r="B7" s="1" t="s">
        <v>27</v>
      </c>
      <c r="C7" s="1">
        <v>251.5</v>
      </c>
      <c r="D7" s="1">
        <f>FLOOR(C7*1.1,LOOKUP(C7*1.1,{0,10,50,100,500},{0.01,0.05,0.1,0.5,1}))</f>
        <v>276.5</v>
      </c>
      <c r="E7" s="1">
        <f>CEILING(C7*0.9,LOOKUP(C7*0.9,{0,10,50,100,500},{0.01,0.05,0.1,0.5,1}))</f>
        <v>226.5</v>
      </c>
      <c r="F7" s="1">
        <f t="shared" si="0"/>
        <v>274</v>
      </c>
      <c r="G7" s="1">
        <v>0</v>
      </c>
      <c r="H7" s="1">
        <f t="shared" si="1"/>
        <v>0</v>
      </c>
      <c r="I7" s="1" t="s">
        <v>3</v>
      </c>
      <c r="J7" s="1">
        <v>6.85</v>
      </c>
      <c r="K7" s="1" t="s">
        <v>28</v>
      </c>
    </row>
    <row r="8" spans="1:12" x14ac:dyDescent="0.2">
      <c r="A8" s="1" t="s">
        <v>29</v>
      </c>
      <c r="B8" s="1" t="s">
        <v>30</v>
      </c>
      <c r="C8" s="1">
        <v>371.5</v>
      </c>
      <c r="D8" s="1">
        <f>FLOOR(C8*1.1,LOOKUP(C8*1.1,{0,10,50,100,500},{0.01,0.05,0.1,0.5,1}))</f>
        <v>408.5</v>
      </c>
      <c r="E8" s="1">
        <f>CEILING(C8*0.9,LOOKUP(C8*0.9,{0,10,50,100,500},{0.01,0.05,0.1,0.5,1}))</f>
        <v>334.5</v>
      </c>
      <c r="F8" s="1">
        <f t="shared" si="0"/>
        <v>406</v>
      </c>
      <c r="G8" s="1">
        <v>0</v>
      </c>
      <c r="H8" s="1">
        <f t="shared" si="1"/>
        <v>0</v>
      </c>
      <c r="I8" s="1" t="s">
        <v>3</v>
      </c>
      <c r="J8" s="1">
        <v>4.42</v>
      </c>
      <c r="K8" s="1" t="s">
        <v>31</v>
      </c>
    </row>
    <row r="9" spans="1:12" x14ac:dyDescent="0.2">
      <c r="A9" s="1" t="s">
        <v>32</v>
      </c>
      <c r="B9" s="1" t="s">
        <v>33</v>
      </c>
      <c r="C9" s="1">
        <v>735</v>
      </c>
      <c r="D9" s="1">
        <f>FLOOR(C9*1.1,LOOKUP(C9*1.1,{0,10,50,100,500},{0.01,0.05,0.1,0.5,1}))</f>
        <v>808</v>
      </c>
      <c r="E9" s="1">
        <f>CEILING(C9*0.9,LOOKUP(C9*0.9,{0,10,50,100,500},{0.01,0.05,0.1,0.5,1}))</f>
        <v>662</v>
      </c>
      <c r="F9" s="1">
        <f t="shared" si="0"/>
        <v>803</v>
      </c>
      <c r="G9" s="1">
        <v>0</v>
      </c>
      <c r="H9" s="1">
        <f t="shared" si="1"/>
        <v>0</v>
      </c>
      <c r="I9" s="1" t="s">
        <v>3</v>
      </c>
      <c r="J9" s="1">
        <v>4.71</v>
      </c>
      <c r="K9" s="1" t="s">
        <v>34</v>
      </c>
    </row>
    <row r="10" spans="1:12" x14ac:dyDescent="0.2">
      <c r="A10" s="1" t="s">
        <v>35</v>
      </c>
      <c r="B10" s="1" t="s">
        <v>36</v>
      </c>
      <c r="C10" s="1">
        <v>105</v>
      </c>
      <c r="D10" s="1">
        <f>FLOOR(C10*1.1,LOOKUP(C10*1.1,{0,10,50,100,500},{0.01,0.05,0.1,0.5,1}))</f>
        <v>115.5</v>
      </c>
      <c r="E10" s="1">
        <f>CEILING(C10*0.9,LOOKUP(C10*0.9,{0,10,50,100,500},{0.01,0.05,0.1,0.5,1}))</f>
        <v>94.5</v>
      </c>
      <c r="F10" s="1">
        <f t="shared" si="0"/>
        <v>113</v>
      </c>
      <c r="G10" s="1">
        <v>0</v>
      </c>
      <c r="H10" s="1">
        <f t="shared" si="1"/>
        <v>0</v>
      </c>
      <c r="I10" s="1" t="s">
        <v>3</v>
      </c>
      <c r="J10" s="1">
        <v>4.6500000000000004</v>
      </c>
      <c r="K10" s="1" t="s">
        <v>37</v>
      </c>
    </row>
    <row r="11" spans="1:12" x14ac:dyDescent="0.2">
      <c r="A11" s="1" t="s">
        <v>38</v>
      </c>
      <c r="B11" s="1" t="s">
        <v>39</v>
      </c>
      <c r="C11" s="1">
        <v>345</v>
      </c>
      <c r="D11" s="1">
        <f>FLOOR(C11*1.1,LOOKUP(C11*1.1,{0,10,50,100,500},{0.01,0.05,0.1,0.5,1}))</f>
        <v>379.5</v>
      </c>
      <c r="E11" s="1">
        <f>CEILING(C11*0.9,LOOKUP(C11*0.9,{0,10,50,100,500},{0.01,0.05,0.1,0.5,1}))</f>
        <v>310.5</v>
      </c>
      <c r="F11" s="1">
        <f t="shared" si="0"/>
        <v>377</v>
      </c>
      <c r="G11" s="1">
        <v>0</v>
      </c>
      <c r="H11" s="1">
        <f t="shared" si="1"/>
        <v>0</v>
      </c>
      <c r="I11" s="1" t="s">
        <v>3</v>
      </c>
      <c r="J11" s="1">
        <v>5.72</v>
      </c>
      <c r="K11" s="1" t="s">
        <v>40</v>
      </c>
    </row>
    <row r="12" spans="1:12" x14ac:dyDescent="0.2">
      <c r="A12" s="1" t="s">
        <v>41</v>
      </c>
      <c r="B12" s="1" t="s">
        <v>42</v>
      </c>
      <c r="C12" s="1">
        <v>125.5</v>
      </c>
      <c r="D12" s="1">
        <f>FLOOR(C12*1.1,LOOKUP(C12*1.1,{0,10,50,100,500},{0.01,0.05,0.1,0.5,1}))</f>
        <v>138</v>
      </c>
      <c r="E12" s="1">
        <f>CEILING(C12*0.9,LOOKUP(C12*0.9,{0,10,50,100,500},{0.01,0.05,0.1,0.5,1}))</f>
        <v>113</v>
      </c>
      <c r="F12" s="1">
        <f t="shared" si="0"/>
        <v>135.5</v>
      </c>
      <c r="G12" s="1">
        <v>0</v>
      </c>
      <c r="H12" s="1">
        <f t="shared" si="1"/>
        <v>0</v>
      </c>
      <c r="I12" s="1" t="s">
        <v>3</v>
      </c>
      <c r="J12" s="1">
        <v>8.5299999999999994</v>
      </c>
      <c r="K12" s="1" t="s">
        <v>43</v>
      </c>
    </row>
    <row r="13" spans="1:12" x14ac:dyDescent="0.2">
      <c r="A13" s="1" t="s">
        <v>44</v>
      </c>
      <c r="B13" s="1" t="s">
        <v>45</v>
      </c>
      <c r="C13" s="1">
        <v>157.5</v>
      </c>
      <c r="D13" s="1">
        <f>FLOOR(C13*1.1,LOOKUP(C13*1.1,{0,10,50,100,500},{0.01,0.05,0.1,0.5,1}))</f>
        <v>173</v>
      </c>
      <c r="E13" s="1">
        <f>CEILING(C13*0.9,LOOKUP(C13*0.9,{0,10,50,100,500},{0.01,0.05,0.1,0.5,1}))</f>
        <v>142</v>
      </c>
      <c r="F13" s="1">
        <f t="shared" si="0"/>
        <v>170.5</v>
      </c>
      <c r="G13" s="1">
        <v>0</v>
      </c>
      <c r="H13" s="1">
        <f t="shared" si="1"/>
        <v>0</v>
      </c>
      <c r="I13" s="1" t="s">
        <v>3</v>
      </c>
      <c r="J13" s="1">
        <v>6.58</v>
      </c>
      <c r="K13" s="1" t="s">
        <v>46</v>
      </c>
    </row>
    <row r="14" spans="1:12" x14ac:dyDescent="0.2">
      <c r="A14" s="1" t="s">
        <v>47</v>
      </c>
      <c r="B14" s="1" t="s">
        <v>48</v>
      </c>
      <c r="C14" s="1">
        <v>59</v>
      </c>
      <c r="D14" s="1">
        <f>FLOOR(C14*1.1,LOOKUP(C14*1.1,{0,10,50,100,500},{0.01,0.05,0.1,0.5,1}))</f>
        <v>64.900000000000006</v>
      </c>
      <c r="E14" s="1">
        <f>CEILING(C14*0.9,LOOKUP(C14*0.9,{0,10,50,100,500},{0.01,0.05,0.1,0.5,1}))</f>
        <v>53.1</v>
      </c>
      <c r="F14" s="1">
        <f t="shared" si="0"/>
        <v>64.400000000000006</v>
      </c>
      <c r="G14" s="1">
        <v>0</v>
      </c>
      <c r="H14" s="1">
        <f t="shared" si="1"/>
        <v>0</v>
      </c>
      <c r="I14" s="1" t="s">
        <v>3</v>
      </c>
      <c r="J14" s="1">
        <v>8.1</v>
      </c>
      <c r="K14" s="1" t="s">
        <v>49</v>
      </c>
    </row>
    <row r="15" spans="1:12" x14ac:dyDescent="0.2">
      <c r="A15" s="1" t="s">
        <v>50</v>
      </c>
      <c r="B15" s="1" t="s">
        <v>51</v>
      </c>
      <c r="C15" s="1">
        <v>71</v>
      </c>
      <c r="D15" s="1">
        <f>FLOOR(C15*1.1,LOOKUP(C15*1.1,{0,10,50,100,500},{0.01,0.05,0.1,0.5,1}))</f>
        <v>78.100000000000009</v>
      </c>
      <c r="E15" s="1">
        <f>CEILING(C15*0.9,LOOKUP(C15*0.9,{0,10,50,100,500},{0.01,0.05,0.1,0.5,1}))</f>
        <v>63.900000000000006</v>
      </c>
      <c r="F15" s="1">
        <f t="shared" si="0"/>
        <v>77.600000000000009</v>
      </c>
      <c r="G15" s="1">
        <v>0</v>
      </c>
      <c r="H15" s="1">
        <f t="shared" si="1"/>
        <v>0</v>
      </c>
      <c r="I15" s="1" t="s">
        <v>3</v>
      </c>
      <c r="J15" s="1">
        <v>7.91</v>
      </c>
      <c r="K15" s="1" t="s">
        <v>52</v>
      </c>
    </row>
    <row r="16" spans="1:12" x14ac:dyDescent="0.2">
      <c r="A16" s="1" t="s">
        <v>53</v>
      </c>
      <c r="B16" s="1" t="s">
        <v>54</v>
      </c>
      <c r="C16" s="1">
        <v>51.1</v>
      </c>
      <c r="D16" s="1">
        <f>FLOOR(C16*1.1,LOOKUP(C16*1.1,{0,10,50,100,500},{0.01,0.05,0.1,0.5,1}))</f>
        <v>56.2</v>
      </c>
      <c r="E16" s="1">
        <f>CEILING(C16*0.9,LOOKUP(C16*0.9,{0,10,50,100,500},{0.01,0.05,0.1,0.5,1}))</f>
        <v>46</v>
      </c>
      <c r="F16" s="1">
        <f t="shared" si="0"/>
        <v>55.7</v>
      </c>
      <c r="G16" s="1">
        <v>0</v>
      </c>
      <c r="H16" s="1">
        <f t="shared" si="1"/>
        <v>0</v>
      </c>
      <c r="I16" s="1" t="s">
        <v>3</v>
      </c>
      <c r="J16" s="1">
        <v>32.08</v>
      </c>
      <c r="K16" s="1" t="s">
        <v>55</v>
      </c>
    </row>
    <row r="17" spans="8:13" x14ac:dyDescent="0.2">
      <c r="H17" s="2">
        <f>SUM(H2:H16)</f>
        <v>0</v>
      </c>
      <c r="M17" s="2">
        <f>SUM(M2:M16)</f>
        <v>0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黃鈞癸</cp:lastModifiedBy>
  <dcterms:modified xsi:type="dcterms:W3CDTF">2023-04-10T11:46:23Z</dcterms:modified>
  <cp:category/>
  <cp:contentStatus/>
  <cp:version/>
</cp:coreProperties>
</file>