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Brumby\Desktop\Project\Stock2022v\Stock\bin\Debug\Excel\SmartPicker\"/>
    </mc:Choice>
  </mc:AlternateContent>
  <xr:revisionPtr revIDLastSave="0" documentId="13_ncr:1_{78AEDFFA-291A-4E0F-A57E-A2074BB094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12" i="1" l="1"/>
  <c r="H11" i="1"/>
  <c r="F11" i="1"/>
  <c r="E11" i="1"/>
  <c r="D11" i="1"/>
  <c r="H10" i="1"/>
  <c r="F10" i="1"/>
  <c r="E10" i="1"/>
  <c r="D10" i="1"/>
  <c r="H9" i="1"/>
  <c r="F9" i="1"/>
  <c r="E9" i="1"/>
  <c r="D9" i="1"/>
  <c r="H8" i="1"/>
  <c r="F8" i="1"/>
  <c r="E8" i="1"/>
  <c r="D8" i="1"/>
  <c r="H7" i="1"/>
  <c r="F7" i="1"/>
  <c r="E7" i="1"/>
  <c r="D7" i="1"/>
  <c r="H6" i="1"/>
  <c r="F6" i="1"/>
  <c r="E6" i="1"/>
  <c r="D6" i="1"/>
  <c r="H5" i="1"/>
  <c r="F5" i="1"/>
  <c r="E5" i="1"/>
  <c r="D5" i="1"/>
  <c r="H4" i="1"/>
  <c r="F4" i="1"/>
  <c r="E4" i="1"/>
  <c r="D4" i="1"/>
  <c r="H3" i="1"/>
  <c r="F3" i="1"/>
  <c r="E3" i="1"/>
  <c r="D3" i="1"/>
  <c r="H2" i="1"/>
  <c r="H12" i="1" s="1"/>
  <c r="F2" i="1"/>
  <c r="E2" i="1"/>
  <c r="D2" i="1"/>
</calcChain>
</file>

<file path=xl/sharedStrings.xml><?xml version="1.0" encoding="utf-8"?>
<sst xmlns="http://schemas.openxmlformats.org/spreadsheetml/2006/main" count="52" uniqueCount="41">
  <si>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</si>
  <si>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</si>
  <si>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</si>
  <si>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</si>
  <si>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</si>
  <si>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</si>
  <si>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</si>
  <si>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</si>
  <si>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</si>
  <si>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</si>
  <si>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</si>
  <si>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5222</t>
  </si>
  <si>
    <t>全訊</t>
  </si>
  <si>
    <t>3,481,076,560</t>
  </si>
  <si>
    <t>4968</t>
  </si>
  <si>
    <t>立積</t>
  </si>
  <si>
    <t>1,804,784,445</t>
  </si>
  <si>
    <t>4979</t>
  </si>
  <si>
    <t>華星光</t>
  </si>
  <si>
    <t>1,669,717,400</t>
  </si>
  <si>
    <t>1342</t>
  </si>
  <si>
    <t>八貫</t>
  </si>
  <si>
    <t>1,164,917,877</t>
  </si>
  <si>
    <t>3289</t>
  </si>
  <si>
    <t>宜特</t>
  </si>
  <si>
    <t>597,090,600</t>
  </si>
  <si>
    <t>5706</t>
  </si>
  <si>
    <t>鳳凰</t>
  </si>
  <si>
    <t>455,664,708</t>
  </si>
  <si>
    <t>2748</t>
  </si>
  <si>
    <t>雲品</t>
  </si>
  <si>
    <t>430,795,420</t>
  </si>
  <si>
    <t>3162</t>
  </si>
  <si>
    <t>精確</t>
  </si>
  <si>
    <t>381,883,600</t>
  </si>
  <si>
    <t>4747</t>
  </si>
  <si>
    <t>強生</t>
  </si>
  <si>
    <t>242,730,300</t>
  </si>
  <si>
    <t>2743</t>
  </si>
  <si>
    <t>山富</t>
  </si>
  <si>
    <t>168,094,200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</si>
</sst>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6" applyFont="1" applyFill="1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sqref="A1:XFD1048576"/>
    </sheetView>
  </sheetViews>
  <sheetFormatPr defaultColWidth="9.28515625" defaultRowHeight="12.75" x14ac:dyDescent="0.2"/>
  <cols>
    <col min="1" max="3" width="9.28515625" style="1"/>
    <col min="4" max="4" width="9.28515625" style="1" hidden="1" customWidth="1"/>
    <col min="5" max="10" width="9.28515625" style="1"/>
    <col min="11" max="11" width="15.7109375" style="1" customWidth="1"/>
    <col min="12" max="16384" width="9.2851562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8</v>
      </c>
      <c r="K1" s="1" t="s">
        <v>9</v>
      </c>
      <c r="L1" s="1" t="s">
        <v>10</v>
      </c>
    </row>
    <row r="2" spans="1:13" x14ac:dyDescent="0.2">
      <c r="A2" s="1" t="s">
        <v>11</v>
      </c>
      <c r="B2" s="1" t="s">
        <v>12</v>
      </c>
      <c r="C2" s="1">
        <v>195</v>
      </c>
      <c r="D2" s="1">
        <f>FLOOR(C2*1.1,LOOKUP(C2*1.1,{0,10,50,100,500},{0.01,0.05,0.1,0.5,1}))</f>
        <v>214.5</v>
      </c>
      <c r="E2" s="1">
        <f>CEILING(C2*0.9,LOOKUP(C2*0.9,{0,10,50,100,500},{0.01,0.05,0.1,0.5,1}))</f>
        <v>175.5</v>
      </c>
      <c r="F2" s="1">
        <f t="shared" ref="F2:F11" si="0">IF(D2&lt;10,D2-0.05,IF(D2&lt;50,D2-0.25,IF(D2&lt;100,D2-0.5,IF(D2&lt;500,D2-2.5,IF(D2&lt;1000,D2-5,0)))))</f>
        <v>212</v>
      </c>
      <c r="G2" s="1">
        <v>0</v>
      </c>
      <c r="H2" s="1">
        <f t="shared" ref="H2:H11" si="1">C2*G2</f>
        <v>0</v>
      </c>
      <c r="I2" s="1" t="s">
        <v>3</v>
      </c>
      <c r="J2" s="1">
        <v>25.77</v>
      </c>
      <c r="K2" s="1" t="s">
        <v>13</v>
      </c>
    </row>
    <row r="3" spans="1:13" x14ac:dyDescent="0.2">
      <c r="A3" s="1" t="s">
        <v>14</v>
      </c>
      <c r="B3" s="1" t="s">
        <v>15</v>
      </c>
      <c r="C3" s="1">
        <v>163</v>
      </c>
      <c r="D3" s="1">
        <f>FLOOR(C3*1.1,LOOKUP(C3*1.1,{0,10,50,100,500},{0.01,0.05,0.1,0.5,1}))</f>
        <v>179</v>
      </c>
      <c r="E3" s="1">
        <f>CEILING(C3*0.9,LOOKUP(C3*0.9,{0,10,50,100,500},{0.01,0.05,0.1,0.5,1}))</f>
        <v>147</v>
      </c>
      <c r="F3" s="1">
        <f t="shared" si="0"/>
        <v>176.5</v>
      </c>
      <c r="G3" s="1">
        <v>0</v>
      </c>
      <c r="H3" s="1">
        <f t="shared" si="1"/>
        <v>0</v>
      </c>
      <c r="I3" s="1" t="s">
        <v>3</v>
      </c>
      <c r="J3" s="1">
        <v>12.48</v>
      </c>
      <c r="K3" s="1" t="s">
        <v>16</v>
      </c>
    </row>
    <row r="4" spans="1:13" x14ac:dyDescent="0.2">
      <c r="A4" s="1" t="s">
        <v>17</v>
      </c>
      <c r="B4" s="1" t="s">
        <v>18</v>
      </c>
      <c r="C4" s="1">
        <v>53.1</v>
      </c>
      <c r="D4" s="1">
        <f>FLOOR(C4*1.1,LOOKUP(C4*1.1,{0,10,50,100,500},{0.01,0.05,0.1,0.5,1}))</f>
        <v>58.400000000000006</v>
      </c>
      <c r="E4" s="1">
        <f>CEILING(C4*0.9,LOOKUP(C4*0.9,{0,10,50,100,500},{0.01,0.05,0.1,0.5,1}))</f>
        <v>47.800000000000004</v>
      </c>
      <c r="F4" s="1">
        <f t="shared" si="0"/>
        <v>57.900000000000006</v>
      </c>
      <c r="G4" s="1">
        <v>0</v>
      </c>
      <c r="H4" s="1">
        <f t="shared" si="1"/>
        <v>0</v>
      </c>
      <c r="I4" s="1" t="s">
        <v>3</v>
      </c>
      <c r="J4" s="1">
        <v>23.35</v>
      </c>
      <c r="K4" s="1" t="s">
        <v>19</v>
      </c>
    </row>
    <row r="5" spans="1:13" x14ac:dyDescent="0.2">
      <c r="A5" s="1" t="s">
        <v>20</v>
      </c>
      <c r="B5" s="1" t="s">
        <v>21</v>
      </c>
      <c r="C5" s="1">
        <v>159</v>
      </c>
      <c r="D5" s="1">
        <f>FLOOR(C5*1.1,LOOKUP(C5*1.1,{0,10,50,100,500},{0.01,0.05,0.1,0.5,1}))</f>
        <v>174.5</v>
      </c>
      <c r="E5" s="1">
        <f>CEILING(C5*0.9,LOOKUP(C5*0.9,{0,10,50,100,500},{0.01,0.05,0.1,0.5,1}))</f>
        <v>143.5</v>
      </c>
      <c r="F5" s="1">
        <f t="shared" si="0"/>
        <v>172</v>
      </c>
      <c r="G5" s="1">
        <v>0</v>
      </c>
      <c r="H5" s="1">
        <f t="shared" si="1"/>
        <v>0</v>
      </c>
      <c r="I5" s="1" t="s">
        <v>3</v>
      </c>
      <c r="J5" s="1">
        <v>10.67</v>
      </c>
      <c r="K5" s="1" t="s">
        <v>22</v>
      </c>
    </row>
    <row r="6" spans="1:13" x14ac:dyDescent="0.2">
      <c r="A6" s="1" t="s">
        <v>23</v>
      </c>
      <c r="B6" s="1" t="s">
        <v>24</v>
      </c>
      <c r="C6" s="1">
        <v>91.6</v>
      </c>
      <c r="D6" s="1">
        <f>FLOOR(C6*1.1,LOOKUP(C6*1.1,{0,10,50,100,500},{0.01,0.05,0.1,0.5,1}))</f>
        <v>100.5</v>
      </c>
      <c r="E6" s="1">
        <f>CEILING(C6*0.9,LOOKUP(C6*0.9,{0,10,50,100,500},{0.01,0.05,0.1,0.5,1}))</f>
        <v>82.5</v>
      </c>
      <c r="F6" s="1">
        <f t="shared" si="0"/>
        <v>98</v>
      </c>
      <c r="G6" s="1">
        <v>0</v>
      </c>
      <c r="H6" s="1">
        <f t="shared" si="1"/>
        <v>0</v>
      </c>
      <c r="I6" s="1" t="s">
        <v>3</v>
      </c>
      <c r="J6" s="1">
        <v>8.8000000000000007</v>
      </c>
      <c r="K6" s="1" t="s">
        <v>25</v>
      </c>
    </row>
    <row r="7" spans="1:13" x14ac:dyDescent="0.2">
      <c r="A7" s="1" t="s">
        <v>26</v>
      </c>
      <c r="B7" s="1" t="s">
        <v>27</v>
      </c>
      <c r="C7" s="1">
        <v>66</v>
      </c>
      <c r="D7" s="1">
        <f>FLOOR(C7*1.1,LOOKUP(C7*1.1,{0,10,50,100,500},{0.01,0.05,0.1,0.5,1}))</f>
        <v>72.600000000000009</v>
      </c>
      <c r="E7" s="1">
        <f>CEILING(C7*0.9,LOOKUP(C7*0.9,{0,10,50,100,500},{0.01,0.05,0.1,0.5,1}))</f>
        <v>59.400000000000006</v>
      </c>
      <c r="F7" s="1">
        <f t="shared" si="0"/>
        <v>72.100000000000009</v>
      </c>
      <c r="G7" s="1">
        <v>0</v>
      </c>
      <c r="H7" s="1">
        <f t="shared" si="1"/>
        <v>0</v>
      </c>
      <c r="I7" s="1" t="s">
        <v>3</v>
      </c>
      <c r="J7" s="1">
        <v>10.24</v>
      </c>
      <c r="K7" s="1" t="s">
        <v>28</v>
      </c>
    </row>
    <row r="8" spans="1:13" x14ac:dyDescent="0.2">
      <c r="A8" s="1" t="s">
        <v>29</v>
      </c>
      <c r="B8" s="1" t="s">
        <v>30</v>
      </c>
      <c r="C8" s="1">
        <v>90.4</v>
      </c>
      <c r="D8" s="1">
        <f>FLOOR(C8*1.1,LOOKUP(C8*1.1,{0,10,50,100,500},{0.01,0.05,0.1,0.5,1}))</f>
        <v>99.4</v>
      </c>
      <c r="E8" s="1">
        <f>CEILING(C8*0.9,LOOKUP(C8*0.9,{0,10,50,100,500},{0.01,0.05,0.1,0.5,1}))</f>
        <v>81.400000000000006</v>
      </c>
      <c r="F8" s="1">
        <f t="shared" si="0"/>
        <v>98.9</v>
      </c>
      <c r="G8" s="1">
        <v>0</v>
      </c>
      <c r="H8" s="1">
        <f t="shared" si="1"/>
        <v>0</v>
      </c>
      <c r="I8" s="1" t="s">
        <v>3</v>
      </c>
      <c r="J8" s="1">
        <v>5.25</v>
      </c>
      <c r="K8" s="1" t="s">
        <v>31</v>
      </c>
    </row>
    <row r="9" spans="1:13" x14ac:dyDescent="0.2">
      <c r="A9" s="1" t="s">
        <v>32</v>
      </c>
      <c r="B9" s="1" t="s">
        <v>33</v>
      </c>
      <c r="C9" s="1">
        <v>55.6</v>
      </c>
      <c r="D9" s="1">
        <f>FLOOR(C9*1.1,LOOKUP(C9*1.1,{0,10,50,100,500},{0.01,0.05,0.1,0.5,1}))</f>
        <v>61.1</v>
      </c>
      <c r="E9" s="1">
        <f>CEILING(C9*0.9,LOOKUP(C9*0.9,{0,10,50,100,500},{0.01,0.05,0.1,0.5,1}))</f>
        <v>50.1</v>
      </c>
      <c r="F9" s="1">
        <f t="shared" si="0"/>
        <v>60.6</v>
      </c>
      <c r="G9" s="1">
        <v>0</v>
      </c>
      <c r="H9" s="1">
        <f t="shared" si="1"/>
        <v>0</v>
      </c>
      <c r="I9" s="1" t="s">
        <v>3</v>
      </c>
      <c r="J9" s="1">
        <v>5.24</v>
      </c>
      <c r="K9" s="1" t="s">
        <v>34</v>
      </c>
    </row>
    <row r="10" spans="1:13" x14ac:dyDescent="0.2">
      <c r="A10" s="1" t="s">
        <v>35</v>
      </c>
      <c r="B10" s="1" t="s">
        <v>36</v>
      </c>
      <c r="C10" s="1">
        <v>58.4</v>
      </c>
      <c r="D10" s="1">
        <f>FLOOR(C10*1.1,LOOKUP(C10*1.1,{0,10,50,100,500},{0.01,0.05,0.1,0.5,1}))</f>
        <v>64.2</v>
      </c>
      <c r="E10" s="1">
        <f>CEILING(C10*0.9,LOOKUP(C10*0.9,{0,10,50,100,500},{0.01,0.05,0.1,0.5,1}))</f>
        <v>52.6</v>
      </c>
      <c r="F10" s="1">
        <f t="shared" si="0"/>
        <v>63.7</v>
      </c>
      <c r="G10" s="1">
        <v>0</v>
      </c>
      <c r="H10" s="1">
        <f t="shared" si="1"/>
        <v>0</v>
      </c>
      <c r="I10" s="1" t="s">
        <v>3</v>
      </c>
      <c r="J10" s="1">
        <v>13.71</v>
      </c>
      <c r="K10" s="1" t="s">
        <v>37</v>
      </c>
    </row>
    <row r="11" spans="1:13" x14ac:dyDescent="0.2">
      <c r="A11" s="1" t="s">
        <v>38</v>
      </c>
      <c r="B11" s="1" t="s">
        <v>39</v>
      </c>
      <c r="C11" s="1">
        <v>61.9</v>
      </c>
      <c r="D11" s="1">
        <f>FLOOR(C11*1.1,LOOKUP(C11*1.1,{0,10,50,100,500},{0.01,0.05,0.1,0.5,1}))</f>
        <v>68</v>
      </c>
      <c r="E11" s="1">
        <f>CEILING(C11*0.9,LOOKUP(C11*0.9,{0,10,50,100,500},{0.01,0.05,0.1,0.5,1}))</f>
        <v>55.800000000000004</v>
      </c>
      <c r="F11" s="1">
        <f t="shared" si="0"/>
        <v>67.5</v>
      </c>
      <c r="G11" s="1">
        <v>0</v>
      </c>
      <c r="H11" s="1">
        <f t="shared" si="1"/>
        <v>0</v>
      </c>
      <c r="I11" s="1" t="s">
        <v>3</v>
      </c>
      <c r="J11" s="1">
        <v>7.48</v>
      </c>
      <c r="K11" s="1" t="s">
        <v>40</v>
      </c>
    </row>
    <row r="12" spans="1:13" x14ac:dyDescent="0.2">
      <c r="H12" s="2">
        <f>SUM(H2:H11)</f>
        <v>0</v>
      </c>
      <c r="M12" s="2">
        <f>SUM(M2:M11)</f>
        <v>0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黃鈞癸</cp:lastModifiedBy>
  <dcterms:modified xsi:type="dcterms:W3CDTF">2023-04-13T12:41:53Z</dcterms:modified>
  <cp:category/>
  <cp:contentStatus/>
  <cp:version/>
</cp:coreProperties>
</file>