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<sst xmlns="http://schemas.openxmlformats.org/spreadsheetml/2006/main" count="60" uniqueCount="49">
  <si>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</si>
  <si>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</si>
  <si>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</si>
  <si>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</si>
  <si>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</si>
  <si>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</si>
  <si>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</si>
  <si>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</si>
  <si>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</si>
  <si>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</si>
  <si>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</si>
  <si>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3041</t>
  </si>
  <si>
    <t>揚智</t>
  </si>
  <si>
    <t>1,016,153,675</t>
  </si>
  <si>
    <t>2417</t>
  </si>
  <si>
    <t>圓剛</t>
  </si>
  <si>
    <t>790,193,254</t>
  </si>
  <si>
    <t>1524</t>
  </si>
  <si>
    <t>耿鼎</t>
  </si>
  <si>
    <t>618,275,500</t>
  </si>
  <si>
    <t>3013</t>
  </si>
  <si>
    <t>晟銘電</t>
  </si>
  <si>
    <t>726,118,267</t>
  </si>
  <si>
    <t>3437</t>
  </si>
  <si>
    <t>榮創</t>
  </si>
  <si>
    <t>439,196,265</t>
  </si>
  <si>
    <t>8040</t>
  </si>
  <si>
    <t>九暘</t>
  </si>
  <si>
    <t>298,916,000</t>
  </si>
  <si>
    <t>2367</t>
  </si>
  <si>
    <t>燿華</t>
  </si>
  <si>
    <t>1,074,263,947</t>
  </si>
  <si>
    <t>6140</t>
  </si>
  <si>
    <t>訊達</t>
  </si>
  <si>
    <t>130,243,250</t>
  </si>
  <si>
    <t>3390</t>
  </si>
  <si>
    <t>旭軟</t>
  </si>
  <si>
    <t>141,067,500</t>
  </si>
  <si>
    <t>6168</t>
  </si>
  <si>
    <t>宏齊</t>
  </si>
  <si>
    <t>402,114,044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</si>
  <si>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</si>
  <si>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</si>
  <si>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</si>
  <si>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</si>
  <si>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</si>
  <si>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</si>
  <si>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2002-2024 All rights reserverd</t>
  </si>
  <si>
    <t>Spire.XLS for .NET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</si>
</sst>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 val="single"/>
      <sz val="10"/>
      <color rgb="FF0000FF"/>
      <name val="Arial"/>
      <family val="2"/>
    </font>
  </fonts>
  <fills count="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 topLeftCell="A1"/>
  </sheetViews>
  <sheetFormatPr defaultColWidth="9.28515625" defaultRowHeight="12.75"/>
  <cols>
    <col min="4" max="4" width="9.28515625" hidden="1" customWidth="1"/>
    <col min="11" max="11" width="15.7109375" customWidth="1"/>
  </cols>
  <sheetData>
    <row r="1" spans="1:12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1" ht="12.75">
      <c r="A2" t="s">
        <v>11</v>
      </c>
      <c r="B2" t="s">
        <v>12</v>
      </c>
      <c r="C2">
        <v>32.25</v>
      </c>
      <c r="D2">
        <f>FLOOR(C2*1.1,LOOKUP(C2*1.1,{0,10,50,100,500},{0.01,0.05,0.1,0.5,1}))</f>
      </c>
      <c r="E2">
        <f>CEILING(C2*0.9,LOOKUP(C2*0.9,{0,10,50,100,500},{0.01,0.05,0.1,0.5,1}))</f>
      </c>
      <c r="F2">
        <f>IF(D2&lt;10,D2-0.05,IF(D2&lt;50,D2-0.25,IF(D2&lt;100,D2-0.5,IF(D2&lt;500,D2-2.5,IF(D2&lt;1000,D2-5,0)))))</f>
      </c>
      <c r="G2">
        <v>0</v>
      </c>
      <c r="H2">
        <f>C2*G2</f>
      </c>
      <c r="I2" t="s">
        <v>3</v>
      </c>
      <c r="J2">
        <v>16.02</v>
      </c>
      <c r="K2" t="s">
        <v>13</v>
      </c>
    </row>
    <row r="3" spans="1:12" ht="12.75">
      <c r="A3" t="s">
        <v>14</v>
      </c>
      <c r="B3" t="s">
        <v>15</v>
      </c>
      <c r="C3">
        <v>38.55</v>
      </c>
      <c r="D3">
        <f>FLOOR(C3*1.1,LOOKUP(C3*1.1,{0,10,50,100,500},{0.01,0.05,0.1,0.5,1}))</f>
      </c>
      <c r="E3">
        <f>CEILING(C3*0.9,LOOKUP(C3*0.9,{0,10,50,100,500},{0.01,0.05,0.1,0.5,1}))</f>
      </c>
      <c r="F3">
        <f>IF(D3&lt;10,D3-0.05,IF(D3&lt;50,D3-0.25,IF(D3&lt;100,D3-0.5,IF(D3&lt;500,D3-2.5,IF(D3&lt;1000,D3-5,0)))))</f>
      </c>
      <c r="G3">
        <v>0</v>
      </c>
      <c r="H3">
        <f>C3*G3</f>
      </c>
      <c r="I3" t="s">
        <v>3</v>
      </c>
      <c r="J3">
        <v>13.16</v>
      </c>
      <c r="K3" t="s">
        <v>16</v>
      </c>
      <c r="L3" s="1"/>
    </row>
    <row r="4" spans="1:11" ht="12.75">
      <c r="A4" t="s">
        <v>17</v>
      </c>
      <c r="B4" t="s">
        <v>18</v>
      </c>
      <c r="C4">
        <v>34.8</v>
      </c>
      <c r="D4">
        <f>FLOOR(C4*1.1,LOOKUP(C4*1.1,{0,10,50,100,500},{0.01,0.05,0.1,0.5,1}))</f>
      </c>
      <c r="E4">
        <f>CEILING(C4*0.9,LOOKUP(C4*0.9,{0,10,50,100,500},{0.01,0.05,0.1,0.5,1}))</f>
      </c>
      <c r="F4">
        <f>IF(D4&lt;10,D4-0.05,IF(D4&lt;50,D4-0.25,IF(D4&lt;100,D4-0.5,IF(D4&lt;500,D4-2.5,IF(D4&lt;1000,D4-5,0)))))</f>
      </c>
      <c r="G4">
        <v>0</v>
      </c>
      <c r="H4">
        <f>C4*G4</f>
      </c>
      <c r="I4" t="s">
        <v>3</v>
      </c>
      <c r="J4">
        <v>10.7</v>
      </c>
      <c r="K4" t="s">
        <v>19</v>
      </c>
    </row>
    <row r="5" spans="1:11" ht="12.75">
      <c r="A5" t="s">
        <v>20</v>
      </c>
      <c r="B5" t="s">
        <v>21</v>
      </c>
      <c r="C5">
        <v>47.8</v>
      </c>
      <c r="D5">
        <f>FLOOR(C5*1.1,LOOKUP(C5*1.1,{0,10,50,100,500},{0.01,0.05,0.1,0.5,1}))</f>
      </c>
      <c r="E5">
        <f>CEILING(C5*0.9,LOOKUP(C5*0.9,{0,10,50,100,500},{0.01,0.05,0.1,0.5,1}))</f>
      </c>
      <c r="F5">
        <f>IF(D5&lt;10,D5-0.05,IF(D5&lt;50,D5-0.25,IF(D5&lt;100,D5-0.5,IF(D5&lt;500,D5-2.5,IF(D5&lt;1000,D5-5,0)))))</f>
      </c>
      <c r="G5">
        <v>0</v>
      </c>
      <c r="H5">
        <f>C5*G5</f>
      </c>
      <c r="I5" t="s">
        <v>3</v>
      </c>
      <c r="J5">
        <v>9.76</v>
      </c>
      <c r="K5" t="s">
        <v>22</v>
      </c>
    </row>
    <row r="6" spans="1:11" ht="12.75">
      <c r="A6" t="s">
        <v>23</v>
      </c>
      <c r="B6" t="s">
        <v>24</v>
      </c>
      <c r="C6">
        <v>37.6</v>
      </c>
      <c r="D6">
        <f>FLOOR(C6*1.1,LOOKUP(C6*1.1,{0,10,50,100,500},{0.01,0.05,0.1,0.5,1}))</f>
      </c>
      <c r="E6">
        <f>CEILING(C6*0.9,LOOKUP(C6*0.9,{0,10,50,100,500},{0.01,0.05,0.1,0.5,1}))</f>
      </c>
      <c r="F6">
        <f>IF(D6&lt;10,D6-0.05,IF(D6&lt;50,D6-0.25,IF(D6&lt;100,D6-0.5,IF(D6&lt;500,D6-2.5,IF(D6&lt;1000,D6-5,0)))))</f>
      </c>
      <c r="G6">
        <v>0</v>
      </c>
      <c r="H6">
        <f>C6*G6</f>
      </c>
      <c r="I6" t="s">
        <v>3</v>
      </c>
      <c r="J6">
        <v>8.15</v>
      </c>
      <c r="K6" t="s">
        <v>25</v>
      </c>
    </row>
    <row r="7" spans="1:11" ht="12.75">
      <c r="A7" t="s">
        <v>26</v>
      </c>
      <c r="B7" t="s">
        <v>27</v>
      </c>
      <c r="C7">
        <v>55.8</v>
      </c>
      <c r="D7">
        <f>FLOOR(C7*1.1,LOOKUP(C7*1.1,{0,10,50,100,500},{0.01,0.05,0.1,0.5,1}))</f>
      </c>
      <c r="E7">
        <f>CEILING(C7*0.9,LOOKUP(C7*0.9,{0,10,50,100,500},{0.01,0.05,0.1,0.5,1}))</f>
      </c>
      <c r="F7">
        <f>IF(D7&lt;10,D7-0.05,IF(D7&lt;50,D7-0.25,IF(D7&lt;100,D7-0.5,IF(D7&lt;500,D7-2.5,IF(D7&lt;1000,D7-5,0)))))</f>
      </c>
      <c r="G7">
        <v>0</v>
      </c>
      <c r="H7">
        <f>C7*G7</f>
      </c>
      <c r="I7" t="s">
        <v>3</v>
      </c>
      <c r="J7">
        <v>7.78</v>
      </c>
      <c r="K7" t="s">
        <v>28</v>
      </c>
    </row>
    <row r="8" spans="1:11" ht="12.75">
      <c r="A8" t="s">
        <v>29</v>
      </c>
      <c r="B8" t="s">
        <v>30</v>
      </c>
      <c r="C8">
        <v>21.25</v>
      </c>
      <c r="D8">
        <f>FLOOR(C8*1.1,LOOKUP(C8*1.1,{0,10,50,100,500},{0.01,0.05,0.1,0.5,1}))</f>
      </c>
      <c r="E8">
        <f>CEILING(C8*0.9,LOOKUP(C8*0.9,{0,10,50,100,500},{0.01,0.05,0.1,0.5,1}))</f>
      </c>
      <c r="F8">
        <f>IF(D8&lt;10,D8-0.05,IF(D8&lt;50,D8-0.25,IF(D8&lt;100,D8-0.5,IF(D8&lt;500,D8-2.5,IF(D8&lt;1000,D8-5,0)))))</f>
      </c>
      <c r="G8">
        <v>0</v>
      </c>
      <c r="H8">
        <f>C8*G8</f>
      </c>
      <c r="I8" t="s">
        <v>3</v>
      </c>
      <c r="J8">
        <v>7.61</v>
      </c>
      <c r="K8" t="s">
        <v>31</v>
      </c>
    </row>
    <row r="9" spans="1:11" ht="12.75">
      <c r="A9" t="s">
        <v>32</v>
      </c>
      <c r="B9" t="s">
        <v>33</v>
      </c>
      <c r="C9">
        <v>39.95</v>
      </c>
      <c r="D9">
        <f>FLOOR(C9*1.1,LOOKUP(C9*1.1,{0,10,50,100,500},{0.01,0.05,0.1,0.5,1}))</f>
      </c>
      <c r="E9">
        <f>CEILING(C9*0.9,LOOKUP(C9*0.9,{0,10,50,100,500},{0.01,0.05,0.1,0.5,1}))</f>
      </c>
      <c r="F9">
        <f>IF(D9&lt;10,D9-0.05,IF(D9&lt;50,D9-0.25,IF(D9&lt;100,D9-0.5,IF(D9&lt;500,D9-2.5,IF(D9&lt;1000,D9-5,0)))))</f>
      </c>
      <c r="G9">
        <v>0</v>
      </c>
      <c r="H9">
        <f>C9*G9</f>
      </c>
      <c r="I9" t="s">
        <v>3</v>
      </c>
      <c r="J9">
        <v>7.2</v>
      </c>
      <c r="K9" t="s">
        <v>34</v>
      </c>
    </row>
    <row r="10" spans="1:11" ht="12.75">
      <c r="A10" t="s">
        <v>35</v>
      </c>
      <c r="B10" t="s">
        <v>36</v>
      </c>
      <c r="C10">
        <v>29.7</v>
      </c>
      <c r="D10">
        <f>FLOOR(C10*1.1,LOOKUP(C10*1.1,{0,10,50,100,500},{0.01,0.05,0.1,0.5,1}))</f>
      </c>
      <c r="E10">
        <f>CEILING(C10*0.9,LOOKUP(C10*0.9,{0,10,50,100,500},{0.01,0.05,0.1,0.5,1}))</f>
      </c>
      <c r="F10">
        <f>IF(D10&lt;10,D10-0.05,IF(D10&lt;50,D10-0.25,IF(D10&lt;100,D10-0.5,IF(D10&lt;500,D10-2.5,IF(D10&lt;1000,D10-5,0)))))</f>
      </c>
      <c r="G10">
        <v>0</v>
      </c>
      <c r="H10">
        <f>C10*G10</f>
      </c>
      <c r="I10" t="s">
        <v>3</v>
      </c>
      <c r="J10">
        <v>7.08</v>
      </c>
      <c r="K10" t="s">
        <v>37</v>
      </c>
    </row>
    <row r="11" spans="1:11" ht="12.75">
      <c r="A11" t="s">
        <v>38</v>
      </c>
      <c r="B11" t="s">
        <v>39</v>
      </c>
      <c r="C11">
        <v>27.95</v>
      </c>
      <c r="D11">
        <f>FLOOR(C11*1.1,LOOKUP(C11*1.1,{0,10,50,100,500},{0.01,0.05,0.1,0.5,1}))</f>
      </c>
      <c r="E11">
        <f>CEILING(C11*0.9,LOOKUP(C11*0.9,{0,10,50,100,500},{0.01,0.05,0.1,0.5,1}))</f>
      </c>
      <c r="F11">
        <f>IF(D11&lt;10,D11-0.05,IF(D11&lt;50,D11-0.25,IF(D11&lt;100,D11-0.5,IF(D11&lt;500,D11-2.5,IF(D11&lt;1000,D11-5,0)))))</f>
      </c>
      <c r="G11">
        <v>0</v>
      </c>
      <c r="H11">
        <f>C11*G11</f>
      </c>
      <c r="I11" t="s">
        <v>3</v>
      </c>
      <c r="J11">
        <v>6.91</v>
      </c>
      <c r="K11" t="s">
        <v>40</v>
      </c>
    </row>
    <row r="12" spans="8:13" ht="12.75">
      <c r="H12" s="2">
        <f>SUM(H2:H11)</f>
      </c>
      <c r="M12" s="2">
        <f>SUM(M2:M11)</f>
      </c>
    </row>
  </sheetData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2.75"/>
  <sheetData>
    <row r="1" ht="12.75">
      <c r="B1" s="4" t="s">
        <v>48</v>
      </c>
    </row>
    <row r="2" ht="12.75">
      <c r="B2" s="4" t="s">
        <v>47</v>
      </c>
    </row>
    <row r="4" ht="12.75">
      <c r="B4" t="s">
        <v>46</v>
      </c>
    </row>
    <row r="5" ht="12.75">
      <c r="B5" s="5" t="s">
        <v>45</v>
      </c>
    </row>
    <row r="7" ht="12.75">
      <c r="B7" t="s">
        <v>44</v>
      </c>
    </row>
    <row r="8" ht="12.75">
      <c r="B8" s="5" t="s">
        <v>43</v>
      </c>
    </row>
    <row r="10" ht="12.75">
      <c r="B10" t="s">
        <v>42</v>
      </c>
    </row>
    <row r="11" ht="12.75">
      <c r="B11" s="5" t="s">
        <v>41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version/>
  <cp:contentType/>
  <cp:contentStatus/>
</cp:coreProperties>
</file>