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514FF3E6-02AF-4A94-B826-89B6C9984B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7" i="1" l="1"/>
  <c r="H16" i="1"/>
  <c r="F16" i="1"/>
  <c r="E16" i="1"/>
  <c r="D16" i="1"/>
  <c r="H15" i="1"/>
  <c r="F15" i="1"/>
  <c r="E15" i="1"/>
  <c r="D15" i="1"/>
  <c r="H14" i="1"/>
  <c r="F14" i="1"/>
  <c r="E14" i="1"/>
  <c r="D14" i="1"/>
  <c r="H13" i="1"/>
  <c r="F13" i="1"/>
  <c r="E13" i="1"/>
  <c r="D13" i="1"/>
  <c r="H12" i="1"/>
  <c r="F12" i="1"/>
  <c r="E12" i="1"/>
  <c r="D12" i="1"/>
  <c r="H11" i="1"/>
  <c r="F11" i="1"/>
  <c r="E11" i="1"/>
  <c r="D11" i="1"/>
  <c r="H10" i="1"/>
  <c r="F10" i="1"/>
  <c r="E10" i="1"/>
  <c r="D10" i="1"/>
  <c r="H9" i="1"/>
  <c r="F9" i="1"/>
  <c r="E9" i="1"/>
  <c r="D9" i="1"/>
  <c r="H8" i="1"/>
  <c r="F8" i="1"/>
  <c r="E8" i="1"/>
  <c r="D8" i="1"/>
  <c r="H7" i="1"/>
  <c r="F7" i="1"/>
  <c r="E7" i="1"/>
  <c r="D7" i="1"/>
  <c r="H6" i="1"/>
  <c r="F6" i="1"/>
  <c r="E6" i="1"/>
  <c r="D6" i="1"/>
  <c r="H5" i="1"/>
  <c r="F5" i="1"/>
  <c r="E5" i="1"/>
  <c r="D5" i="1"/>
  <c r="H4" i="1"/>
  <c r="F4" i="1"/>
  <c r="E4" i="1"/>
  <c r="D4" i="1"/>
  <c r="H3" i="1"/>
  <c r="F3" i="1"/>
  <c r="E3" i="1"/>
  <c r="D3" i="1"/>
  <c r="H2" i="1"/>
  <c r="H17" i="1" s="1"/>
  <c r="F2" i="1"/>
  <c r="E2" i="1"/>
  <c r="D2" i="1"/>
</calcChain>
</file>

<file path=xl/sharedStrings.xml><?xml version="1.0" encoding="utf-8"?>
<sst xmlns="http://schemas.openxmlformats.org/spreadsheetml/2006/main" count="72" uniqueCount="56">
  <si>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</si>
  <si>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</si>
  <si>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</si>
  <si>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</si>
  <si>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</si>
  <si>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</si>
  <si>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</si>
  <si>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</si>
  <si>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</si>
  <si>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</si>
  <si>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</si>
  <si>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3661</t>
  </si>
  <si>
    <t>世芯-KY</t>
  </si>
  <si>
    <t>4,788,380,260</t>
  </si>
  <si>
    <t>6531</t>
  </si>
  <si>
    <t>愛普*</t>
  </si>
  <si>
    <t>1,871,188,143</t>
  </si>
  <si>
    <t>6223</t>
  </si>
  <si>
    <t>旺矽</t>
  </si>
  <si>
    <t>1,580,480,500</t>
  </si>
  <si>
    <t>5289</t>
  </si>
  <si>
    <t>宜鼎</t>
  </si>
  <si>
    <t>1,536,901,000</t>
  </si>
  <si>
    <t>4979</t>
  </si>
  <si>
    <t>華星光</t>
  </si>
  <si>
    <t>1,296,355,600</t>
  </si>
  <si>
    <t>3491</t>
  </si>
  <si>
    <t>昇達科</t>
  </si>
  <si>
    <t>1,116,857,500</t>
  </si>
  <si>
    <t>5222</t>
  </si>
  <si>
    <t>全訊</t>
  </si>
  <si>
    <t>790,848,870</t>
  </si>
  <si>
    <t>6104</t>
  </si>
  <si>
    <t>創惟</t>
  </si>
  <si>
    <t>778,939,000</t>
  </si>
  <si>
    <t>6245</t>
  </si>
  <si>
    <t>立端</t>
  </si>
  <si>
    <t>733,006,000</t>
  </si>
  <si>
    <t>5258</t>
  </si>
  <si>
    <t>虹堡</t>
  </si>
  <si>
    <t>456,466,642</t>
  </si>
  <si>
    <t>3479</t>
  </si>
  <si>
    <t>安勤</t>
  </si>
  <si>
    <t>357,536,200</t>
  </si>
  <si>
    <t>4572</t>
  </si>
  <si>
    <t>駐龍</t>
  </si>
  <si>
    <t>353,648,939</t>
  </si>
  <si>
    <t>3594</t>
  </si>
  <si>
    <t>磐儀</t>
  </si>
  <si>
    <t>306,968,050</t>
  </si>
  <si>
    <t>8171</t>
  </si>
  <si>
    <t>天宇</t>
  </si>
  <si>
    <t>267,499,000</t>
  </si>
  <si>
    <t>6150</t>
  </si>
  <si>
    <t>撼訊</t>
  </si>
  <si>
    <t>228,687,000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</si>
</sst>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6" applyFont="1" applyFill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21" sqref="F21"/>
    </sheetView>
  </sheetViews>
  <sheetFormatPr defaultColWidth="9.28515625" defaultRowHeight="12.75" x14ac:dyDescent="0.2"/>
  <cols>
    <col min="1" max="3" width="9.28515625" style="1"/>
    <col min="4" max="4" width="9.28515625" style="1" hidden="1" customWidth="1"/>
    <col min="5" max="10" width="9.28515625" style="1"/>
    <col min="11" max="11" width="15.7109375" style="1" customWidth="1"/>
    <col min="12" max="16384" width="9.28515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11</v>
      </c>
      <c r="B2" s="1" t="s">
        <v>12</v>
      </c>
      <c r="C2" s="1">
        <v>1340</v>
      </c>
      <c r="D2" s="1">
        <f>FLOOR(C2*1.1,LOOKUP(C2*1.1,{0,10,50,100,500},{0.01,0.05,0.1,0.5,1}))</f>
        <v>1474</v>
      </c>
      <c r="E2" s="1">
        <f>CEILING(C2*0.9,LOOKUP(C2*0.9,{0,10,50,100,500},{0.01,0.05,0.1,0.5,1}))</f>
        <v>1206</v>
      </c>
      <c r="F2" s="1">
        <f t="shared" ref="F2:F16" si="0">IF(D2&lt;10,D2-0.05,IF(D2&lt;50,D2-0.25,IF(D2&lt;100,D2-0.5,IF(D2&lt;500,D2-2.5,IF(D2&lt;1000,D2-5,0)))))</f>
        <v>0</v>
      </c>
      <c r="G2" s="1">
        <v>0</v>
      </c>
      <c r="H2" s="1">
        <f t="shared" ref="H2:H16" si="1">C2*G2</f>
        <v>0</v>
      </c>
      <c r="I2" s="1" t="s">
        <v>3</v>
      </c>
      <c r="J2" s="1">
        <v>5.13</v>
      </c>
      <c r="K2" s="1" t="s">
        <v>13</v>
      </c>
    </row>
    <row r="3" spans="1:12" x14ac:dyDescent="0.2">
      <c r="A3" s="1" t="s">
        <v>14</v>
      </c>
      <c r="B3" s="1" t="s">
        <v>15</v>
      </c>
      <c r="C3" s="1">
        <v>325.5</v>
      </c>
      <c r="D3" s="1">
        <f>FLOOR(C3*1.1,LOOKUP(C3*1.1,{0,10,50,100,500},{0.01,0.05,0.1,0.5,1}))</f>
        <v>358</v>
      </c>
      <c r="E3" s="1">
        <f>CEILING(C3*0.9,LOOKUP(C3*0.9,{0,10,50,100,500},{0.01,0.05,0.1,0.5,1}))</f>
        <v>293</v>
      </c>
      <c r="F3" s="1">
        <f t="shared" si="0"/>
        <v>355.5</v>
      </c>
      <c r="G3" s="1">
        <v>0</v>
      </c>
      <c r="H3" s="1">
        <f t="shared" si="1"/>
        <v>0</v>
      </c>
      <c r="I3" s="1" t="s">
        <v>3</v>
      </c>
      <c r="J3" s="1">
        <v>7.79</v>
      </c>
      <c r="K3" s="1" t="s">
        <v>16</v>
      </c>
    </row>
    <row r="4" spans="1:12" x14ac:dyDescent="0.2">
      <c r="A4" s="1" t="s">
        <v>17</v>
      </c>
      <c r="B4" s="1" t="s">
        <v>18</v>
      </c>
      <c r="C4" s="1">
        <v>141.5</v>
      </c>
      <c r="D4" s="1">
        <f>FLOOR(C4*1.1,LOOKUP(C4*1.1,{0,10,50,100,500},{0.01,0.05,0.1,0.5,1}))</f>
        <v>155.5</v>
      </c>
      <c r="E4" s="1">
        <f>CEILING(C4*0.9,LOOKUP(C4*0.9,{0,10,50,100,500},{0.01,0.05,0.1,0.5,1}))</f>
        <v>127.5</v>
      </c>
      <c r="F4" s="1">
        <f t="shared" si="0"/>
        <v>153</v>
      </c>
      <c r="G4" s="1">
        <v>0</v>
      </c>
      <c r="H4" s="1">
        <f t="shared" si="1"/>
        <v>0</v>
      </c>
      <c r="I4" s="1" t="s">
        <v>3</v>
      </c>
      <c r="J4" s="1">
        <v>11.98</v>
      </c>
      <c r="K4" s="1" t="s">
        <v>19</v>
      </c>
    </row>
    <row r="5" spans="1:12" x14ac:dyDescent="0.2">
      <c r="A5" s="1" t="s">
        <v>20</v>
      </c>
      <c r="B5" s="1" t="s">
        <v>21</v>
      </c>
      <c r="C5" s="1">
        <v>322</v>
      </c>
      <c r="D5" s="1">
        <f>FLOOR(C5*1.1,LOOKUP(C5*1.1,{0,10,50,100,500},{0.01,0.05,0.1,0.5,1}))</f>
        <v>354</v>
      </c>
      <c r="E5" s="1">
        <f>CEILING(C5*0.9,LOOKUP(C5*0.9,{0,10,50,100,500},{0.01,0.05,0.1,0.5,1}))</f>
        <v>290</v>
      </c>
      <c r="F5" s="1">
        <f t="shared" si="0"/>
        <v>351.5</v>
      </c>
      <c r="G5" s="1">
        <v>0</v>
      </c>
      <c r="H5" s="1">
        <f t="shared" si="1"/>
        <v>0</v>
      </c>
      <c r="I5" s="1" t="s">
        <v>3</v>
      </c>
      <c r="J5" s="1">
        <v>5.52</v>
      </c>
      <c r="K5" s="1" t="s">
        <v>22</v>
      </c>
    </row>
    <row r="6" spans="1:12" x14ac:dyDescent="0.2">
      <c r="A6" s="1" t="s">
        <v>23</v>
      </c>
      <c r="B6" s="1" t="s">
        <v>24</v>
      </c>
      <c r="C6" s="1">
        <v>52.5</v>
      </c>
      <c r="D6" s="1">
        <f>FLOOR(C6*1.1,LOOKUP(C6*1.1,{0,10,50,100,500},{0.01,0.05,0.1,0.5,1}))</f>
        <v>57.7</v>
      </c>
      <c r="E6" s="1">
        <f>CEILING(C6*0.9,LOOKUP(C6*0.9,{0,10,50,100,500},{0.01,0.05,0.1,0.5,1}))</f>
        <v>47.25</v>
      </c>
      <c r="F6" s="1">
        <f t="shared" si="0"/>
        <v>57.2</v>
      </c>
      <c r="G6" s="1">
        <v>0</v>
      </c>
      <c r="H6" s="1">
        <f t="shared" si="1"/>
        <v>0</v>
      </c>
      <c r="I6" s="1" t="s">
        <v>3</v>
      </c>
      <c r="J6" s="1">
        <v>18.510000000000002</v>
      </c>
      <c r="K6" s="1" t="s">
        <v>25</v>
      </c>
    </row>
    <row r="7" spans="1:12" x14ac:dyDescent="0.2">
      <c r="A7" s="1" t="s">
        <v>26</v>
      </c>
      <c r="B7" s="1" t="s">
        <v>27</v>
      </c>
      <c r="C7" s="1">
        <v>185.5</v>
      </c>
      <c r="D7" s="1">
        <f>FLOOR(C7*1.1,LOOKUP(C7*1.1,{0,10,50,100,500},{0.01,0.05,0.1,0.5,1}))</f>
        <v>204</v>
      </c>
      <c r="E7" s="1">
        <f>CEILING(C7*0.9,LOOKUP(C7*0.9,{0,10,50,100,500},{0.01,0.05,0.1,0.5,1}))</f>
        <v>167</v>
      </c>
      <c r="F7" s="1">
        <f t="shared" si="0"/>
        <v>201.5</v>
      </c>
      <c r="G7" s="1">
        <v>0</v>
      </c>
      <c r="H7" s="1">
        <f t="shared" si="1"/>
        <v>0</v>
      </c>
      <c r="I7" s="1" t="s">
        <v>3</v>
      </c>
      <c r="J7" s="1">
        <v>9.85</v>
      </c>
      <c r="K7" s="1" t="s">
        <v>28</v>
      </c>
    </row>
    <row r="8" spans="1:12" x14ac:dyDescent="0.2">
      <c r="A8" s="1" t="s">
        <v>29</v>
      </c>
      <c r="B8" s="1" t="s">
        <v>30</v>
      </c>
      <c r="C8" s="1">
        <v>189.5</v>
      </c>
      <c r="D8" s="1">
        <f>FLOOR(C8*1.1,LOOKUP(C8*1.1,{0,10,50,100,500},{0.01,0.05,0.1,0.5,1}))</f>
        <v>208</v>
      </c>
      <c r="E8" s="1">
        <f>CEILING(C8*0.9,LOOKUP(C8*0.9,{0,10,50,100,500},{0.01,0.05,0.1,0.5,1}))</f>
        <v>171</v>
      </c>
      <c r="F8" s="1">
        <f t="shared" si="0"/>
        <v>205.5</v>
      </c>
      <c r="G8" s="1">
        <v>0</v>
      </c>
      <c r="H8" s="1">
        <f t="shared" si="1"/>
        <v>0</v>
      </c>
      <c r="I8" s="1" t="s">
        <v>3</v>
      </c>
      <c r="J8" s="1">
        <v>6.2</v>
      </c>
      <c r="K8" s="1" t="s">
        <v>31</v>
      </c>
    </row>
    <row r="9" spans="1:12" x14ac:dyDescent="0.2">
      <c r="A9" s="1" t="s">
        <v>32</v>
      </c>
      <c r="B9" s="1" t="s">
        <v>33</v>
      </c>
      <c r="C9" s="1">
        <v>130</v>
      </c>
      <c r="D9" s="1">
        <f>FLOOR(C9*1.1,LOOKUP(C9*1.1,{0,10,50,100,500},{0.01,0.05,0.1,0.5,1}))</f>
        <v>143</v>
      </c>
      <c r="E9" s="1">
        <f>CEILING(C9*0.9,LOOKUP(C9*0.9,{0,10,50,100,500},{0.01,0.05,0.1,0.5,1}))</f>
        <v>117</v>
      </c>
      <c r="F9" s="1">
        <f t="shared" si="0"/>
        <v>140.5</v>
      </c>
      <c r="G9" s="1">
        <v>0</v>
      </c>
      <c r="H9" s="1">
        <f t="shared" si="1"/>
        <v>0</v>
      </c>
      <c r="I9" s="1" t="s">
        <v>3</v>
      </c>
      <c r="J9" s="1">
        <v>6.88</v>
      </c>
      <c r="K9" s="1" t="s">
        <v>34</v>
      </c>
    </row>
    <row r="10" spans="1:12" x14ac:dyDescent="0.2">
      <c r="A10" s="1" t="s">
        <v>35</v>
      </c>
      <c r="B10" s="1" t="s">
        <v>36</v>
      </c>
      <c r="C10" s="1">
        <v>111</v>
      </c>
      <c r="D10" s="1">
        <f>FLOOR(C10*1.1,LOOKUP(C10*1.1,{0,10,50,100,500},{0.01,0.05,0.1,0.5,1}))</f>
        <v>122</v>
      </c>
      <c r="E10" s="1">
        <f>CEILING(C10*0.9,LOOKUP(C10*0.9,{0,10,50,100,500},{0.01,0.05,0.1,0.5,1}))</f>
        <v>99.9</v>
      </c>
      <c r="F10" s="1">
        <f t="shared" si="0"/>
        <v>119.5</v>
      </c>
      <c r="G10" s="1">
        <v>0</v>
      </c>
      <c r="H10" s="1">
        <f t="shared" si="1"/>
        <v>0</v>
      </c>
      <c r="I10" s="1" t="s">
        <v>3</v>
      </c>
      <c r="J10" s="1">
        <v>5.72</v>
      </c>
      <c r="K10" s="1" t="s">
        <v>37</v>
      </c>
    </row>
    <row r="11" spans="1:12" x14ac:dyDescent="0.2">
      <c r="A11" s="1" t="s">
        <v>38</v>
      </c>
      <c r="B11" s="1" t="s">
        <v>39</v>
      </c>
      <c r="C11" s="1">
        <v>88.3</v>
      </c>
      <c r="D11" s="1">
        <f>FLOOR(C11*1.1,LOOKUP(C11*1.1,{0,10,50,100,500},{0.01,0.05,0.1,0.5,1}))</f>
        <v>97.100000000000009</v>
      </c>
      <c r="E11" s="1">
        <f>CEILING(C11*0.9,LOOKUP(C11*0.9,{0,10,50,100,500},{0.01,0.05,0.1,0.5,1}))</f>
        <v>79.5</v>
      </c>
      <c r="F11" s="1">
        <f t="shared" si="0"/>
        <v>96.600000000000009</v>
      </c>
      <c r="G11" s="1">
        <v>0</v>
      </c>
      <c r="H11" s="1">
        <f t="shared" si="1"/>
        <v>0</v>
      </c>
      <c r="I11" s="1" t="s">
        <v>3</v>
      </c>
      <c r="J11" s="1">
        <v>5.76</v>
      </c>
      <c r="K11" s="1" t="s">
        <v>40</v>
      </c>
    </row>
    <row r="12" spans="1:12" x14ac:dyDescent="0.2">
      <c r="A12" s="1" t="s">
        <v>41</v>
      </c>
      <c r="B12" s="1" t="s">
        <v>42</v>
      </c>
      <c r="C12" s="1">
        <v>98.3</v>
      </c>
      <c r="D12" s="1">
        <f>FLOOR(C12*1.1,LOOKUP(C12*1.1,{0,10,50,100,500},{0.01,0.05,0.1,0.5,1}))</f>
        <v>108</v>
      </c>
      <c r="E12" s="1">
        <f>CEILING(C12*0.9,LOOKUP(C12*0.9,{0,10,50,100,500},{0.01,0.05,0.1,0.5,1}))</f>
        <v>88.5</v>
      </c>
      <c r="F12" s="1">
        <f t="shared" si="0"/>
        <v>105.5</v>
      </c>
      <c r="G12" s="1">
        <v>0</v>
      </c>
      <c r="H12" s="1">
        <f t="shared" si="1"/>
        <v>0</v>
      </c>
      <c r="I12" s="1" t="s">
        <v>3</v>
      </c>
      <c r="J12" s="1">
        <v>5.1100000000000003</v>
      </c>
      <c r="K12" s="1" t="s">
        <v>43</v>
      </c>
    </row>
    <row r="13" spans="1:12" x14ac:dyDescent="0.2">
      <c r="A13" s="1" t="s">
        <v>44</v>
      </c>
      <c r="B13" s="1" t="s">
        <v>45</v>
      </c>
      <c r="C13" s="1">
        <v>150.5</v>
      </c>
      <c r="D13" s="1">
        <f>FLOOR(C13*1.1,LOOKUP(C13*1.1,{0,10,50,100,500},{0.01,0.05,0.1,0.5,1}))</f>
        <v>165.5</v>
      </c>
      <c r="E13" s="1">
        <f>CEILING(C13*0.9,LOOKUP(C13*0.9,{0,10,50,100,500},{0.01,0.05,0.1,0.5,1}))</f>
        <v>135.5</v>
      </c>
      <c r="F13" s="1">
        <f t="shared" si="0"/>
        <v>163</v>
      </c>
      <c r="G13" s="1">
        <v>0</v>
      </c>
      <c r="H13" s="1">
        <f t="shared" si="1"/>
        <v>0</v>
      </c>
      <c r="I13" s="1" t="s">
        <v>3</v>
      </c>
      <c r="J13" s="1">
        <v>6.55</v>
      </c>
      <c r="K13" s="1" t="s">
        <v>46</v>
      </c>
    </row>
    <row r="14" spans="1:12" x14ac:dyDescent="0.2">
      <c r="A14" s="1" t="s">
        <v>47</v>
      </c>
      <c r="B14" s="1" t="s">
        <v>48</v>
      </c>
      <c r="C14" s="1">
        <v>52.5</v>
      </c>
      <c r="D14" s="1">
        <f>FLOOR(C14*1.1,LOOKUP(C14*1.1,{0,10,50,100,500},{0.01,0.05,0.1,0.5,1}))</f>
        <v>57.7</v>
      </c>
      <c r="E14" s="1">
        <f>CEILING(C14*0.9,LOOKUP(C14*0.9,{0,10,50,100,500},{0.01,0.05,0.1,0.5,1}))</f>
        <v>47.25</v>
      </c>
      <c r="F14" s="1">
        <f t="shared" si="0"/>
        <v>57.2</v>
      </c>
      <c r="G14" s="1">
        <v>0</v>
      </c>
      <c r="H14" s="1">
        <f t="shared" si="1"/>
        <v>0</v>
      </c>
      <c r="I14" s="1" t="s">
        <v>3</v>
      </c>
      <c r="J14" s="1">
        <v>6.36</v>
      </c>
      <c r="K14" s="1" t="s">
        <v>49</v>
      </c>
    </row>
    <row r="15" spans="1:12" x14ac:dyDescent="0.2">
      <c r="A15" s="1" t="s">
        <v>50</v>
      </c>
      <c r="B15" s="1" t="s">
        <v>51</v>
      </c>
      <c r="C15" s="1">
        <v>64</v>
      </c>
      <c r="D15" s="1">
        <f>FLOOR(C15*1.1,LOOKUP(C15*1.1,{0,10,50,100,500},{0.01,0.05,0.1,0.5,1}))</f>
        <v>70.400000000000006</v>
      </c>
      <c r="E15" s="1">
        <f>CEILING(C15*0.9,LOOKUP(C15*0.9,{0,10,50,100,500},{0.01,0.05,0.1,0.5,1}))</f>
        <v>57.6</v>
      </c>
      <c r="F15" s="1">
        <f t="shared" si="0"/>
        <v>69.900000000000006</v>
      </c>
      <c r="G15" s="1">
        <v>0</v>
      </c>
      <c r="H15" s="1">
        <f t="shared" si="1"/>
        <v>0</v>
      </c>
      <c r="I15" s="1" t="s">
        <v>3</v>
      </c>
      <c r="J15" s="1">
        <v>6.3</v>
      </c>
      <c r="K15" s="1" t="s">
        <v>52</v>
      </c>
    </row>
    <row r="16" spans="1:12" x14ac:dyDescent="0.2">
      <c r="A16" s="1" t="s">
        <v>53</v>
      </c>
      <c r="B16" s="1" t="s">
        <v>54</v>
      </c>
      <c r="C16" s="1">
        <v>78.7</v>
      </c>
      <c r="D16" s="1">
        <f>FLOOR(C16*1.1,LOOKUP(C16*1.1,{0,10,50,100,500},{0.01,0.05,0.1,0.5,1}))</f>
        <v>86.5</v>
      </c>
      <c r="E16" s="1">
        <f>CEILING(C16*0.9,LOOKUP(C16*0.9,{0,10,50,100,500},{0.01,0.05,0.1,0.5,1}))</f>
        <v>70.900000000000006</v>
      </c>
      <c r="F16" s="1">
        <f t="shared" si="0"/>
        <v>86</v>
      </c>
      <c r="G16" s="1">
        <v>0</v>
      </c>
      <c r="H16" s="1">
        <f t="shared" si="1"/>
        <v>0</v>
      </c>
      <c r="I16" s="1" t="s">
        <v>3</v>
      </c>
      <c r="J16" s="1">
        <v>5.91</v>
      </c>
      <c r="K16" s="1" t="s">
        <v>55</v>
      </c>
    </row>
    <row r="17" spans="8:13" x14ac:dyDescent="0.2">
      <c r="H17" s="2">
        <f>SUM(H2:H16)</f>
        <v>0</v>
      </c>
      <c r="M17" s="2">
        <f>SUM(M2:M16)</f>
        <v>0</v>
      </c>
    </row>
  </sheetData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2023-04-12T10:18:37Z</dcterms:modified>
  <cp:category/>
  <cp:contentStatus/>
  <cp:version/>
</cp:coreProperties>
</file>