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\Documents\workspace\ProjectYapo1\"/>
    </mc:Choice>
  </mc:AlternateContent>
  <bookViews>
    <workbookView xWindow="0" yWindow="0" windowWidth="16392" windowHeight="562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I13" i="1" l="1"/>
  <c r="P13" i="1"/>
  <c r="D4" i="1"/>
  <c r="C5" i="1" l="1"/>
  <c r="F15" i="1" s="1"/>
  <c r="G15" i="1" l="1"/>
  <c r="H15" i="1" s="1"/>
  <c r="P15" i="1" l="1"/>
  <c r="R15" i="1" s="1"/>
  <c r="U15" i="1" s="1"/>
  <c r="I15" i="1"/>
  <c r="W15" i="1" s="1"/>
  <c r="S15" i="1" l="1"/>
  <c r="T15" i="1" s="1"/>
  <c r="V15" i="1" s="1"/>
  <c r="K15" i="1"/>
  <c r="N15" i="1" s="1"/>
  <c r="AA15" i="1" s="1"/>
  <c r="L15" i="1" l="1"/>
  <c r="Y15" i="1" s="1"/>
  <c r="X15" i="1"/>
  <c r="F16" i="1" s="1"/>
  <c r="C16" i="1" l="1"/>
  <c r="G16" i="1" s="1"/>
  <c r="H16" i="1" s="1"/>
  <c r="M15" i="1"/>
  <c r="O15" i="1" s="1"/>
  <c r="AB15" i="1" s="1"/>
  <c r="Z15" i="1"/>
  <c r="P16" i="1" l="1"/>
  <c r="I16" i="1"/>
  <c r="W16" i="1" s="1"/>
  <c r="R16" i="1"/>
  <c r="K16" i="1" l="1"/>
  <c r="N16" i="1" s="1"/>
  <c r="X16" i="1"/>
  <c r="F17" i="1" s="1"/>
  <c r="C17" i="1" s="1"/>
  <c r="U16" i="1"/>
  <c r="AA16" i="1" s="1"/>
  <c r="S16" i="1"/>
  <c r="T16" i="1" s="1"/>
  <c r="L16" i="1"/>
  <c r="V16" i="1" l="1"/>
  <c r="Y16" i="1"/>
  <c r="M16" i="1"/>
  <c r="Z16" i="1" s="1"/>
  <c r="O16" i="1" l="1"/>
  <c r="AB16" i="1" s="1"/>
  <c r="G17" i="1"/>
  <c r="H17" i="1" s="1"/>
  <c r="I17" i="1" l="1"/>
  <c r="P17" i="1"/>
  <c r="R17" i="1" s="1"/>
  <c r="S17" i="1" s="1"/>
  <c r="T17" i="1" s="1"/>
  <c r="W17" i="1" l="1"/>
  <c r="K17" i="1"/>
  <c r="N17" i="1" s="1"/>
  <c r="U17" i="1"/>
  <c r="L17" i="1" l="1"/>
  <c r="Y17" i="1" s="1"/>
  <c r="V17" i="1"/>
  <c r="X17" i="1"/>
  <c r="F18" i="1" s="1"/>
  <c r="C18" i="1" s="1"/>
  <c r="AA17" i="1"/>
  <c r="M17" i="1" l="1"/>
  <c r="O17" i="1" l="1"/>
  <c r="AB17" i="1" s="1"/>
  <c r="Z17" i="1"/>
  <c r="G18" i="1"/>
  <c r="H18" i="1" s="1"/>
  <c r="I18" i="1" l="1"/>
  <c r="P18" i="1"/>
  <c r="W18" i="1" l="1"/>
  <c r="R18" i="1"/>
  <c r="U18" i="1" s="1"/>
  <c r="K18" i="1"/>
  <c r="N18" i="1" s="1"/>
  <c r="S18" i="1" l="1"/>
  <c r="T18" i="1" s="1"/>
  <c r="L18" i="1"/>
  <c r="AA18" i="1"/>
  <c r="V18" i="1"/>
  <c r="X18" i="1"/>
  <c r="F19" i="1" s="1"/>
  <c r="C19" i="1" s="1"/>
  <c r="Y18" i="1" l="1"/>
  <c r="M18" i="1"/>
  <c r="Z18" i="1" s="1"/>
  <c r="O18" i="1" l="1"/>
  <c r="AB18" i="1" s="1"/>
  <c r="G19" i="1"/>
  <c r="H19" i="1" s="1"/>
  <c r="I19" i="1" l="1"/>
  <c r="P19" i="1"/>
  <c r="R19" i="1" s="1"/>
  <c r="W19" i="1" l="1"/>
  <c r="K19" i="1"/>
  <c r="N19" i="1" s="1"/>
  <c r="U19" i="1"/>
  <c r="S19" i="1"/>
  <c r="T19" i="1" s="1"/>
  <c r="X19" i="1" l="1"/>
  <c r="F20" i="1" s="1"/>
  <c r="C20" i="1" s="1"/>
  <c r="V19" i="1"/>
  <c r="AA19" i="1"/>
  <c r="L19" i="1"/>
  <c r="Y19" i="1" l="1"/>
  <c r="M19" i="1"/>
  <c r="Z19" i="1" s="1"/>
  <c r="G20" i="1"/>
  <c r="H20" i="1" s="1"/>
  <c r="I20" i="1" l="1"/>
  <c r="P20" i="1"/>
  <c r="O19" i="1"/>
  <c r="AB19" i="1" s="1"/>
  <c r="W20" i="1" l="1"/>
  <c r="K20" i="1"/>
  <c r="N20" i="1" s="1"/>
  <c r="R20" i="1"/>
  <c r="L20" i="1" l="1"/>
  <c r="M20" i="1" s="1"/>
  <c r="X20" i="1"/>
  <c r="F21" i="1" s="1"/>
  <c r="C21" i="1" s="1"/>
  <c r="U20" i="1"/>
  <c r="AA20" i="1" s="1"/>
  <c r="S20" i="1"/>
  <c r="T20" i="1" s="1"/>
  <c r="O20" i="1" l="1"/>
  <c r="Z20" i="1"/>
  <c r="Y20" i="1"/>
  <c r="V20" i="1"/>
  <c r="AB20" i="1" l="1"/>
  <c r="G21" i="1"/>
  <c r="H21" i="1" s="1"/>
  <c r="I21" i="1" l="1"/>
  <c r="P21" i="1"/>
  <c r="W21" i="1" l="1"/>
  <c r="K21" i="1"/>
  <c r="N21" i="1" s="1"/>
  <c r="R21" i="1"/>
  <c r="S21" i="1" s="1"/>
  <c r="T21" i="1" s="1"/>
  <c r="L21" i="1" l="1"/>
  <c r="Y21" i="1" s="1"/>
  <c r="X21" i="1"/>
  <c r="F22" i="1" s="1"/>
  <c r="C22" i="1" s="1"/>
  <c r="U21" i="1"/>
  <c r="AA21" i="1"/>
  <c r="M21" i="1" l="1"/>
  <c r="V21" i="1"/>
  <c r="O21" i="1" l="1"/>
  <c r="AB21" i="1" s="1"/>
  <c r="Z21" i="1"/>
  <c r="G22" i="1"/>
  <c r="H22" i="1" s="1"/>
  <c r="I22" i="1" l="1"/>
  <c r="P22" i="1"/>
  <c r="R22" i="1" s="1"/>
  <c r="S22" i="1" s="1"/>
  <c r="T22" i="1" s="1"/>
  <c r="W22" i="1" l="1"/>
  <c r="K22" i="1"/>
  <c r="N22" i="1" s="1"/>
  <c r="U22" i="1"/>
  <c r="L22" i="1" l="1"/>
  <c r="M22" i="1" s="1"/>
  <c r="Z22" i="1" s="1"/>
  <c r="V22" i="1"/>
  <c r="X22" i="1"/>
  <c r="F23" i="1" s="1"/>
  <c r="C23" i="1" s="1"/>
  <c r="AA22" i="1"/>
  <c r="Y22" i="1" l="1"/>
  <c r="O22" i="1"/>
  <c r="AB22" i="1" s="1"/>
  <c r="G23" i="1" l="1"/>
  <c r="H23" i="1" s="1"/>
  <c r="I23" i="1" l="1"/>
  <c r="P23" i="1"/>
  <c r="W23" i="1" l="1"/>
  <c r="K23" i="1"/>
  <c r="N23" i="1" s="1"/>
  <c r="R23" i="1"/>
  <c r="X23" i="1" l="1"/>
  <c r="F24" i="1" s="1"/>
  <c r="C24" i="1" s="1"/>
  <c r="U23" i="1"/>
  <c r="AA23" i="1" s="1"/>
  <c r="S23" i="1"/>
  <c r="T23" i="1" s="1"/>
  <c r="L23" i="1"/>
  <c r="Y23" i="1" l="1"/>
  <c r="M23" i="1"/>
  <c r="Z23" i="1" s="1"/>
  <c r="V23" i="1"/>
  <c r="G24" i="1" l="1"/>
  <c r="H24" i="1" s="1"/>
  <c r="O23" i="1"/>
  <c r="AB23" i="1" s="1"/>
  <c r="I24" i="1" l="1"/>
  <c r="P24" i="1"/>
  <c r="R24" i="1" s="1"/>
  <c r="S24" i="1" s="1"/>
  <c r="T24" i="1" s="1"/>
  <c r="W24" i="1" l="1"/>
  <c r="K24" i="1"/>
  <c r="N24" i="1" s="1"/>
  <c r="U24" i="1"/>
  <c r="X24" i="1" l="1"/>
  <c r="F25" i="1" s="1"/>
  <c r="C25" i="1" s="1"/>
  <c r="L24" i="1"/>
  <c r="Y24" i="1" s="1"/>
  <c r="V24" i="1"/>
  <c r="AA24" i="1"/>
  <c r="M24" i="1" l="1"/>
  <c r="G25" i="1"/>
  <c r="H25" i="1" s="1"/>
  <c r="O24" i="1" l="1"/>
  <c r="AB24" i="1" s="1"/>
  <c r="Z24" i="1"/>
  <c r="I25" i="1"/>
  <c r="P25" i="1"/>
  <c r="R25" i="1" l="1"/>
  <c r="S25" i="1" s="1"/>
  <c r="T25" i="1" s="1"/>
  <c r="W25" i="1"/>
  <c r="K25" i="1"/>
  <c r="N25" i="1" s="1"/>
  <c r="U25" i="1" l="1"/>
  <c r="V25" i="1" s="1"/>
  <c r="L25" i="1"/>
  <c r="Y25" i="1" s="1"/>
  <c r="X25" i="1"/>
  <c r="F26" i="1" s="1"/>
  <c r="C26" i="1" s="1"/>
  <c r="AA25" i="1" l="1"/>
  <c r="M25" i="1"/>
  <c r="Z25" i="1" s="1"/>
  <c r="O25" i="1" l="1"/>
  <c r="AB25" i="1" s="1"/>
  <c r="G26" i="1"/>
  <c r="H26" i="1" s="1"/>
  <c r="I26" i="1" l="1"/>
  <c r="P26" i="1"/>
  <c r="R26" i="1" s="1"/>
  <c r="W26" i="1" l="1"/>
  <c r="K26" i="1"/>
  <c r="U26" i="1"/>
  <c r="S26" i="1"/>
  <c r="T26" i="1" s="1"/>
  <c r="N26" i="1" l="1"/>
  <c r="X26" i="1"/>
  <c r="F27" i="1" s="1"/>
  <c r="C27" i="1" s="1"/>
  <c r="L26" i="1"/>
  <c r="M26" i="1" s="1"/>
  <c r="V26" i="1"/>
  <c r="AA26" i="1"/>
  <c r="Y26" i="1" l="1"/>
  <c r="O26" i="1"/>
  <c r="AB26" i="1" s="1"/>
  <c r="Z26" i="1"/>
  <c r="G27" i="1"/>
  <c r="H27" i="1" s="1"/>
  <c r="I27" i="1" l="1"/>
  <c r="P27" i="1"/>
  <c r="W27" i="1" l="1"/>
  <c r="K27" i="1"/>
  <c r="N27" i="1" s="1"/>
  <c r="R27" i="1"/>
  <c r="X27" i="1" l="1"/>
  <c r="F28" i="1" s="1"/>
  <c r="C28" i="1" s="1"/>
  <c r="U27" i="1"/>
  <c r="AA27" i="1" s="1"/>
  <c r="S27" i="1"/>
  <c r="T27" i="1" s="1"/>
  <c r="L27" i="1"/>
  <c r="Y27" i="1" l="1"/>
  <c r="M27" i="1"/>
  <c r="Z27" i="1" s="1"/>
  <c r="V27" i="1"/>
  <c r="O27" i="1" l="1"/>
  <c r="AB27" i="1" s="1"/>
  <c r="G28" i="1"/>
  <c r="H28" i="1" s="1"/>
  <c r="I28" i="1" l="1"/>
  <c r="P28" i="1"/>
  <c r="W28" i="1" l="1"/>
  <c r="R28" i="1"/>
  <c r="S28" i="1" s="1"/>
  <c r="T28" i="1" s="1"/>
  <c r="K28" i="1"/>
  <c r="N28" i="1" s="1"/>
  <c r="L28" i="1" l="1"/>
  <c r="X28" i="1"/>
  <c r="F29" i="1" s="1"/>
  <c r="C29" i="1" s="1"/>
  <c r="U28" i="1"/>
  <c r="AA28" i="1" s="1"/>
  <c r="V28" i="1" l="1"/>
  <c r="Y28" i="1"/>
  <c r="M28" i="1"/>
  <c r="Z28" i="1" s="1"/>
  <c r="G29" i="1" l="1"/>
  <c r="H29" i="1" s="1"/>
  <c r="O28" i="1"/>
  <c r="AB28" i="1" s="1"/>
  <c r="I29" i="1" l="1"/>
  <c r="P29" i="1"/>
  <c r="W29" i="1" l="1"/>
  <c r="K29" i="1"/>
  <c r="N29" i="1" s="1"/>
  <c r="R29" i="1"/>
  <c r="X29" i="1" l="1"/>
  <c r="F30" i="1" s="1"/>
  <c r="C30" i="1" s="1"/>
  <c r="U29" i="1"/>
  <c r="AA29" i="1" s="1"/>
  <c r="S29" i="1"/>
  <c r="T29" i="1" s="1"/>
  <c r="L29" i="1"/>
  <c r="Y29" i="1" l="1"/>
  <c r="M29" i="1"/>
  <c r="Z29" i="1" s="1"/>
  <c r="V29" i="1"/>
  <c r="O29" i="1" l="1"/>
  <c r="AB29" i="1" s="1"/>
  <c r="G30" i="1"/>
  <c r="H30" i="1" s="1"/>
  <c r="I30" i="1" l="1"/>
  <c r="P30" i="1"/>
  <c r="R30" i="1" s="1"/>
  <c r="S30" i="1" s="1"/>
  <c r="T30" i="1" s="1"/>
  <c r="W30" i="1" l="1"/>
  <c r="K30" i="1"/>
  <c r="N30" i="1" s="1"/>
  <c r="U30" i="1"/>
  <c r="X30" i="1" l="1"/>
  <c r="F31" i="1" s="1"/>
  <c r="C31" i="1" s="1"/>
  <c r="L30" i="1"/>
  <c r="Y30" i="1" s="1"/>
  <c r="V30" i="1"/>
  <c r="AA30" i="1"/>
  <c r="M30" i="1" l="1"/>
  <c r="G31" i="1"/>
  <c r="H31" i="1" s="1"/>
  <c r="O30" i="1" l="1"/>
  <c r="AB30" i="1" s="1"/>
  <c r="Z30" i="1"/>
  <c r="I31" i="1"/>
  <c r="P31" i="1"/>
  <c r="W31" i="1" l="1"/>
  <c r="K31" i="1"/>
  <c r="N31" i="1" s="1"/>
  <c r="R31" i="1"/>
  <c r="S31" i="1" s="1"/>
  <c r="T31" i="1" s="1"/>
  <c r="X31" i="1" l="1"/>
  <c r="F32" i="1" s="1"/>
  <c r="C32" i="1" s="1"/>
  <c r="U31" i="1"/>
  <c r="AA31" i="1" s="1"/>
  <c r="L31" i="1"/>
  <c r="Y31" i="1" l="1"/>
  <c r="M31" i="1"/>
  <c r="Z31" i="1" s="1"/>
  <c r="V31" i="1"/>
  <c r="G32" i="1" l="1"/>
  <c r="H32" i="1" s="1"/>
  <c r="O31" i="1"/>
  <c r="AB31" i="1" s="1"/>
  <c r="I32" i="1" l="1"/>
  <c r="P32" i="1"/>
  <c r="W32" i="1" l="1"/>
  <c r="K32" i="1"/>
  <c r="N32" i="1" s="1"/>
  <c r="R32" i="1"/>
  <c r="S32" i="1" s="1"/>
  <c r="T32" i="1" s="1"/>
  <c r="X32" i="1" l="1"/>
  <c r="F33" i="1" s="1"/>
  <c r="C33" i="1" s="1"/>
  <c r="U32" i="1"/>
  <c r="AA32" i="1" s="1"/>
  <c r="L32" i="1"/>
  <c r="Y32" i="1" l="1"/>
  <c r="M32" i="1"/>
  <c r="Z32" i="1" s="1"/>
  <c r="V32" i="1"/>
  <c r="O32" i="1" l="1"/>
  <c r="AB32" i="1" s="1"/>
  <c r="G33" i="1"/>
  <c r="H33" i="1" s="1"/>
  <c r="I33" i="1" l="1"/>
  <c r="P33" i="1"/>
  <c r="R33" i="1" s="1"/>
  <c r="W33" i="1" l="1"/>
  <c r="K33" i="1"/>
  <c r="N33" i="1" s="1"/>
  <c r="U33" i="1"/>
  <c r="S33" i="1"/>
  <c r="T33" i="1" s="1"/>
  <c r="V33" i="1" l="1"/>
  <c r="X33" i="1"/>
  <c r="F34" i="1" s="1"/>
  <c r="C34" i="1" s="1"/>
  <c r="L33" i="1"/>
  <c r="AA33" i="1"/>
  <c r="Y33" i="1" l="1"/>
  <c r="M33" i="1"/>
  <c r="Z33" i="1" s="1"/>
  <c r="G34" i="1" l="1"/>
  <c r="H34" i="1" s="1"/>
  <c r="O33" i="1"/>
  <c r="AB33" i="1" s="1"/>
  <c r="I34" i="1" l="1"/>
  <c r="P34" i="1"/>
  <c r="W34" i="1" l="1"/>
  <c r="K34" i="1"/>
  <c r="N34" i="1" s="1"/>
  <c r="R34" i="1"/>
  <c r="X34" i="1" l="1"/>
  <c r="F35" i="1" s="1"/>
  <c r="C35" i="1" s="1"/>
  <c r="U34" i="1"/>
  <c r="AA34" i="1" s="1"/>
  <c r="S34" i="1"/>
  <c r="T34" i="1" s="1"/>
  <c r="L34" i="1"/>
  <c r="Y34" i="1" l="1"/>
  <c r="M34" i="1"/>
  <c r="Z34" i="1" s="1"/>
  <c r="V34" i="1"/>
  <c r="O34" i="1" l="1"/>
  <c r="AB34" i="1" s="1"/>
  <c r="G35" i="1"/>
  <c r="H35" i="1" s="1"/>
  <c r="I35" i="1" l="1"/>
  <c r="P35" i="1"/>
  <c r="R35" i="1" s="1"/>
  <c r="S35" i="1" s="1"/>
  <c r="T35" i="1" s="1"/>
  <c r="W35" i="1" l="1"/>
  <c r="K35" i="1"/>
  <c r="N35" i="1" s="1"/>
  <c r="U35" i="1"/>
  <c r="X35" i="1" l="1"/>
  <c r="F36" i="1" s="1"/>
  <c r="C36" i="1" s="1"/>
  <c r="V35" i="1"/>
  <c r="AA35" i="1"/>
  <c r="L35" i="1"/>
  <c r="Y35" i="1" l="1"/>
  <c r="M35" i="1"/>
  <c r="Z35" i="1" s="1"/>
  <c r="G36" i="1"/>
  <c r="H36" i="1" s="1"/>
  <c r="I36" i="1" l="1"/>
  <c r="P36" i="1"/>
  <c r="O35" i="1"/>
  <c r="AB35" i="1" s="1"/>
  <c r="W36" i="1" l="1"/>
  <c r="K36" i="1"/>
  <c r="N36" i="1" s="1"/>
  <c r="R36" i="1"/>
  <c r="X36" i="1" l="1"/>
  <c r="F37" i="1" s="1"/>
  <c r="C37" i="1" s="1"/>
  <c r="U36" i="1"/>
  <c r="AA36" i="1" s="1"/>
  <c r="S36" i="1"/>
  <c r="T36" i="1" s="1"/>
  <c r="L36" i="1"/>
  <c r="Y36" i="1" l="1"/>
  <c r="M36" i="1"/>
  <c r="Z36" i="1" s="1"/>
  <c r="V36" i="1"/>
  <c r="O36" i="1" l="1"/>
  <c r="AB36" i="1" s="1"/>
  <c r="G37" i="1"/>
  <c r="H37" i="1" s="1"/>
  <c r="I37" i="1" l="1"/>
  <c r="P37" i="1"/>
  <c r="W37" i="1" l="1"/>
  <c r="K37" i="1"/>
  <c r="N37" i="1" s="1"/>
  <c r="R37" i="1"/>
  <c r="X37" i="1" l="1"/>
  <c r="F38" i="1" s="1"/>
  <c r="C38" i="1" s="1"/>
  <c r="U37" i="1"/>
  <c r="AA37" i="1" s="1"/>
  <c r="S37" i="1"/>
  <c r="T37" i="1" s="1"/>
  <c r="L37" i="1"/>
  <c r="G38" i="1" l="1"/>
  <c r="H38" i="1" s="1"/>
  <c r="Y37" i="1"/>
  <c r="M37" i="1"/>
  <c r="Z37" i="1" s="1"/>
  <c r="V37" i="1"/>
  <c r="I38" i="1" l="1"/>
  <c r="P38" i="1"/>
  <c r="O37" i="1"/>
  <c r="AB37" i="1" s="1"/>
  <c r="W38" i="1" l="1"/>
  <c r="R38" i="1"/>
  <c r="S38" i="1" s="1"/>
  <c r="T38" i="1" s="1"/>
  <c r="K38" i="1" l="1"/>
  <c r="N38" i="1" s="1"/>
  <c r="U38" i="1"/>
  <c r="V38" i="1" s="1"/>
  <c r="X38" i="1" l="1"/>
  <c r="AA38" i="1"/>
  <c r="L38" i="1"/>
  <c r="Y38" i="1" l="1"/>
  <c r="M38" i="1"/>
  <c r="O38" i="1" l="1"/>
  <c r="AB38" i="1" s="1"/>
  <c r="Z38" i="1"/>
</calcChain>
</file>

<file path=xl/sharedStrings.xml><?xml version="1.0" encoding="utf-8"?>
<sst xmlns="http://schemas.openxmlformats.org/spreadsheetml/2006/main" count="37" uniqueCount="23">
  <si>
    <t>Total</t>
  </si>
  <si>
    <t>Seba</t>
  </si>
  <si>
    <t>Gio</t>
  </si>
  <si>
    <t>Inversionista</t>
  </si>
  <si>
    <t>% de Retribución</t>
  </si>
  <si>
    <t>Aporte Inicial</t>
  </si>
  <si>
    <t>Mes</t>
  </si>
  <si>
    <t>Autos vendidos</t>
  </si>
  <si>
    <t>% Utilidad por unidad</t>
  </si>
  <si>
    <t>Precio Auto</t>
  </si>
  <si>
    <t>Capital</t>
  </si>
  <si>
    <t>Personal Contratado</t>
  </si>
  <si>
    <t>Sueldo personal</t>
  </si>
  <si>
    <t>Trabaja</t>
  </si>
  <si>
    <t>Costo Personal</t>
  </si>
  <si>
    <t>Utilidad antes de reinversion</t>
  </si>
  <si>
    <t>Utilidad acumulada</t>
  </si>
  <si>
    <t>Utilidad retenida</t>
  </si>
  <si>
    <t>Reinversion</t>
  </si>
  <si>
    <t>% Reinversion</t>
  </si>
  <si>
    <t>Se asume que las utilidades retenidas de cada periodo son cobradas por sus dueños en ese periodo</t>
  </si>
  <si>
    <t>Activos</t>
  </si>
  <si>
    <t>Capital aportado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</si>
</sst>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9" fontId="0" fillId="0" borderId="0" xfId="2" applyFont="1"/>
    <xf numFmtId="164" fontId="0" fillId="0" borderId="0" xfId="0" applyNumberFormat="1" applyFont="1"/>
    <xf numFmtId="9" fontId="0" fillId="0" borderId="0" xfId="0" applyNumberFormat="1"/>
    <xf numFmtId="1" fontId="0" fillId="0" borderId="0" xfId="0" applyNumberFormat="1"/>
    <xf numFmtId="0" fontId="0" fillId="0" borderId="0" xfId="0" applyFont="1"/>
    <xf numFmtId="1" fontId="0" fillId="0" borderId="0" xfId="2" applyNumberFormat="1" applyFont="1"/>
    <xf numFmtId="164" fontId="2" fillId="0" borderId="0" xfId="1" applyNumberFormat="1" applyFont="1"/>
    <xf numFmtId="164" fontId="2" fillId="0" borderId="0" xfId="0" applyNumberFormat="1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B2:E5" totalsRowCount="1" headerRowDxfId="4">
  <autoFilter ref="B2:E4"/>
  <tableColumns count="4">
    <tableColumn id="1" name="Inversionista" totalsRowLabel="Total"/>
    <tableColumn id="2" name="Aporte Inicial" totalsRowFunction="sum" dataDxfId="3" totalsRowDxfId="2" dataCellStyle="Moneda"/>
    <tableColumn id="5" name="% de Retribución" dataDxfId="1" dataCellStyle="Porcentaje"/>
    <tableColumn id="3" name="Trabaja" dataDxfId="0" dataCellStyle="Porcentaj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8"/>
  <sheetViews>
    <sheetView tabSelected="1" topLeftCell="A10" zoomScale="85" zoomScaleNormal="85" workbookViewId="0">
      <selection activeCell="F16" sqref="F16"/>
    </sheetView>
  </sheetViews>
  <sheetFormatPr baseColWidth="10" defaultRowHeight="14.4" x14ac:dyDescent="0.3"/>
  <cols>
    <col min="1" max="1" width="13.5546875" bestFit="1" customWidth="1"/>
    <col min="2" max="2" width="15" customWidth="1"/>
    <col min="3" max="3" width="16.88671875" customWidth="1"/>
    <col min="4" max="4" width="22.21875" style="1" customWidth="1"/>
    <col min="5" max="5" width="18.6640625" customWidth="1"/>
    <col min="6" max="6" width="14.6640625" bestFit="1" customWidth="1"/>
    <col min="7" max="7" width="18.6640625" customWidth="1"/>
    <col min="8" max="8" width="23.21875" customWidth="1"/>
    <col min="9" max="9" width="26.77734375" customWidth="1"/>
    <col min="10" max="10" width="15.21875" customWidth="1"/>
    <col min="11" max="11" width="13.88671875" customWidth="1"/>
    <col min="12" max="12" width="16.88671875" customWidth="1"/>
    <col min="13" max="13" width="18.6640625" customWidth="1"/>
    <col min="14" max="14" width="24.6640625" customWidth="1"/>
    <col min="15" max="15" width="18.6640625" customWidth="1"/>
    <col min="16" max="16" width="26.5546875" customWidth="1"/>
    <col min="17" max="17" width="13.88671875" customWidth="1"/>
    <col min="18" max="18" width="15.33203125" customWidth="1"/>
    <col min="19" max="19" width="18.21875" customWidth="1"/>
    <col min="20" max="20" width="18.6640625" customWidth="1"/>
    <col min="21" max="21" width="27.77734375" customWidth="1"/>
    <col min="22" max="22" width="25.44140625" customWidth="1"/>
    <col min="23" max="23" width="26" customWidth="1"/>
    <col min="24" max="25" width="17.21875" customWidth="1"/>
    <col min="26" max="26" width="18.6640625" customWidth="1"/>
    <col min="27" max="27" width="25.44140625" customWidth="1"/>
    <col min="28" max="28" width="14.6640625" customWidth="1"/>
  </cols>
  <sheetData>
    <row r="2" spans="2:28" x14ac:dyDescent="0.3">
      <c r="B2" s="3" t="s">
        <v>3</v>
      </c>
      <c r="C2" s="3" t="s">
        <v>5</v>
      </c>
      <c r="D2" s="3" t="s">
        <v>4</v>
      </c>
      <c r="E2" s="3" t="s">
        <v>13</v>
      </c>
      <c r="F2" s="1"/>
      <c r="H2" s="8" t="s">
        <v>12</v>
      </c>
      <c r="I2" s="1">
        <v>500000</v>
      </c>
      <c r="L2" s="3"/>
      <c r="M2" s="3"/>
      <c r="N2" s="3"/>
      <c r="O2" s="3"/>
      <c r="P2" s="3"/>
    </row>
    <row r="3" spans="2:28" x14ac:dyDescent="0.3">
      <c r="B3" t="s">
        <v>1</v>
      </c>
      <c r="C3" s="1">
        <v>4000000</v>
      </c>
      <c r="D3" s="4">
        <v>1</v>
      </c>
      <c r="E3" s="9">
        <v>1</v>
      </c>
      <c r="F3" s="2"/>
      <c r="G3" s="2"/>
      <c r="L3" s="1"/>
      <c r="M3" s="1"/>
      <c r="N3" s="1"/>
      <c r="O3" s="1"/>
      <c r="Q3" s="2"/>
      <c r="R3" s="2"/>
    </row>
    <row r="4" spans="2:28" x14ac:dyDescent="0.3">
      <c r="B4" t="s">
        <v>2</v>
      </c>
      <c r="C4" s="1">
        <v>0</v>
      </c>
      <c r="D4" s="4">
        <f>1-D3</f>
        <v>0</v>
      </c>
      <c r="E4" s="9">
        <v>0</v>
      </c>
      <c r="F4" s="2"/>
      <c r="G4" s="2"/>
      <c r="H4" t="s">
        <v>20</v>
      </c>
      <c r="L4" s="1"/>
      <c r="M4" s="1"/>
      <c r="N4" s="1"/>
      <c r="O4" s="1"/>
      <c r="Q4" s="2"/>
      <c r="R4" s="2"/>
    </row>
    <row r="5" spans="2:28" x14ac:dyDescent="0.3">
      <c r="B5" t="s">
        <v>0</v>
      </c>
      <c r="C5" s="5">
        <f>SUBTOTAL(109,Tabla3[Aporte Inicial])</f>
        <v>4000000</v>
      </c>
      <c r="D5"/>
      <c r="F5" s="2"/>
      <c r="H5" s="6"/>
      <c r="I5" s="1"/>
      <c r="L5" s="2"/>
      <c r="M5" s="2"/>
      <c r="N5" s="2"/>
      <c r="O5" s="2"/>
      <c r="Q5" s="2"/>
      <c r="R5" s="2"/>
    </row>
    <row r="6" spans="2:28" x14ac:dyDescent="0.3">
      <c r="F6" s="2"/>
      <c r="K6" s="2"/>
      <c r="L6" s="2"/>
      <c r="M6" s="2"/>
      <c r="N6" s="2"/>
      <c r="O6" s="2"/>
    </row>
    <row r="7" spans="2:28" x14ac:dyDescent="0.3">
      <c r="K7" s="2"/>
      <c r="L7" s="2"/>
      <c r="M7" s="2"/>
      <c r="N7" s="2"/>
      <c r="O7" s="2"/>
    </row>
    <row r="13" spans="2:28" x14ac:dyDescent="0.3">
      <c r="I13" s="13" t="str">
        <f>B$4</f>
        <v>Gio</v>
      </c>
      <c r="J13" s="13"/>
      <c r="K13" s="13"/>
      <c r="L13" s="13"/>
      <c r="M13" s="13"/>
      <c r="N13" s="13"/>
      <c r="O13" s="13"/>
      <c r="P13" s="12" t="str">
        <f>B$3</f>
        <v>Seba</v>
      </c>
      <c r="Q13" s="12"/>
      <c r="R13" s="12"/>
      <c r="S13" s="12"/>
      <c r="T13" s="12"/>
      <c r="U13" s="12"/>
      <c r="V13" s="12"/>
      <c r="W13" s="14" t="s">
        <v>0</v>
      </c>
      <c r="X13" s="14"/>
      <c r="Y13" s="14"/>
      <c r="Z13" s="14"/>
      <c r="AA13" s="14"/>
      <c r="AB13" s="14"/>
    </row>
    <row r="14" spans="2:28" x14ac:dyDescent="0.3">
      <c r="B14" s="3" t="s">
        <v>6</v>
      </c>
      <c r="C14" s="3" t="s">
        <v>7</v>
      </c>
      <c r="D14" s="10" t="s">
        <v>8</v>
      </c>
      <c r="E14" s="3" t="s">
        <v>9</v>
      </c>
      <c r="F14" s="3" t="s">
        <v>10</v>
      </c>
      <c r="G14" s="3" t="s">
        <v>11</v>
      </c>
      <c r="H14" s="3" t="s">
        <v>14</v>
      </c>
      <c r="I14" s="3" t="s">
        <v>15</v>
      </c>
      <c r="J14" s="3" t="s">
        <v>19</v>
      </c>
      <c r="K14" s="3" t="s">
        <v>18</v>
      </c>
      <c r="L14" s="3" t="s">
        <v>17</v>
      </c>
      <c r="M14" s="3" t="s">
        <v>16</v>
      </c>
      <c r="N14" s="3" t="s">
        <v>22</v>
      </c>
      <c r="O14" s="3" t="s">
        <v>21</v>
      </c>
      <c r="P14" s="3" t="s">
        <v>15</v>
      </c>
      <c r="Q14" s="3" t="s">
        <v>19</v>
      </c>
      <c r="R14" s="3" t="s">
        <v>18</v>
      </c>
      <c r="S14" s="3" t="s">
        <v>17</v>
      </c>
      <c r="T14" s="3" t="s">
        <v>16</v>
      </c>
      <c r="U14" s="3" t="s">
        <v>22</v>
      </c>
      <c r="V14" s="3" t="s">
        <v>21</v>
      </c>
      <c r="W14" s="3" t="s">
        <v>15</v>
      </c>
      <c r="X14" s="11" t="s">
        <v>18</v>
      </c>
      <c r="Y14" s="3" t="s">
        <v>17</v>
      </c>
      <c r="Z14" s="3" t="s">
        <v>16</v>
      </c>
      <c r="AA14" s="3" t="s">
        <v>22</v>
      </c>
      <c r="AB14" s="3" t="s">
        <v>21</v>
      </c>
    </row>
    <row r="15" spans="2:28" x14ac:dyDescent="0.3">
      <c r="B15">
        <v>1</v>
      </c>
      <c r="C15" s="7">
        <f>3*ROUNDDOWN(F15/4000000,0)</f>
        <v>3</v>
      </c>
      <c r="D15" s="4">
        <v>0.1</v>
      </c>
      <c r="E15" s="1">
        <v>4000000</v>
      </c>
      <c r="F15" s="1">
        <f>Tabla3[[#Totals],[Aporte Inicial]]</f>
        <v>4000000</v>
      </c>
      <c r="G15">
        <f t="shared" ref="G15:G38" si="0">MAX(0, (C15/3)-E$3-E$4)</f>
        <v>0</v>
      </c>
      <c r="H15" s="1">
        <f t="shared" ref="H15:H38" si="1">G15*I$2</f>
        <v>0</v>
      </c>
      <c r="I15" s="1">
        <f>D$4*(C15*D15*E15-H15)</f>
        <v>0</v>
      </c>
      <c r="J15" s="4">
        <v>0.65</v>
      </c>
      <c r="K15" s="1">
        <f>I15*J15</f>
        <v>0</v>
      </c>
      <c r="L15" s="1">
        <f t="shared" ref="L15:L38" si="2">I15-K15</f>
        <v>0</v>
      </c>
      <c r="M15" s="1">
        <f>L15</f>
        <v>0</v>
      </c>
      <c r="N15" s="1">
        <f>C$4+K15</f>
        <v>0</v>
      </c>
      <c r="O15" s="1">
        <f>N15+M15</f>
        <v>0</v>
      </c>
      <c r="P15" s="1">
        <f>D$3*(C15*D15*E15-H15)</f>
        <v>1200000.0000000002</v>
      </c>
      <c r="Q15" s="4">
        <v>0.65</v>
      </c>
      <c r="R15" s="1">
        <f>Q15*P15</f>
        <v>780000.00000000023</v>
      </c>
      <c r="S15" s="1">
        <f t="shared" ref="S15:S38" si="3">P15-R15</f>
        <v>420000</v>
      </c>
      <c r="T15" s="1">
        <f>S15</f>
        <v>420000</v>
      </c>
      <c r="U15" s="1">
        <f>C$3+R15</f>
        <v>4780000</v>
      </c>
      <c r="V15" s="1">
        <f>U15+T15</f>
        <v>5200000</v>
      </c>
      <c r="W15" s="1">
        <f>I15+P15</f>
        <v>1200000.0000000002</v>
      </c>
      <c r="X15" s="1">
        <f t="shared" ref="X15:X38" si="4">R15+K15</f>
        <v>780000.00000000023</v>
      </c>
      <c r="Y15" s="1">
        <f>L15+S15</f>
        <v>420000</v>
      </c>
      <c r="Z15" s="1">
        <f>M15+T15</f>
        <v>420000</v>
      </c>
      <c r="AA15" s="2">
        <f>N15+U15</f>
        <v>4780000</v>
      </c>
      <c r="AB15" s="2">
        <f>O15+V15</f>
        <v>5200000</v>
      </c>
    </row>
    <row r="16" spans="2:28" x14ac:dyDescent="0.3">
      <c r="B16">
        <v>2</v>
      </c>
      <c r="C16" s="7">
        <f t="shared" ref="C16:C38" si="5">3*ROUNDDOWN(F16/4000000,0)</f>
        <v>3</v>
      </c>
      <c r="D16" s="4">
        <v>0.1</v>
      </c>
      <c r="E16" s="1">
        <v>4000000</v>
      </c>
      <c r="F16" s="1">
        <f t="shared" ref="F16:F38" si="6">F15+X15</f>
        <v>4780000</v>
      </c>
      <c r="G16">
        <f t="shared" si="0"/>
        <v>0</v>
      </c>
      <c r="H16" s="1">
        <f t="shared" si="1"/>
        <v>0</v>
      </c>
      <c r="I16" s="1">
        <f t="shared" ref="I16:I38" si="7">D$4*(C16*D16*E16-H16)</f>
        <v>0</v>
      </c>
      <c r="J16" s="4">
        <v>0.65</v>
      </c>
      <c r="K16" s="1">
        <f t="shared" ref="K16:K38" si="8">I16*J16</f>
        <v>0</v>
      </c>
      <c r="L16" s="1">
        <f t="shared" si="2"/>
        <v>0</v>
      </c>
      <c r="M16" s="1">
        <f>M15+L16</f>
        <v>0</v>
      </c>
      <c r="N16" s="1">
        <f>N15+K16</f>
        <v>0</v>
      </c>
      <c r="O16" s="1">
        <f t="shared" ref="O16:O38" si="9">N16+M16</f>
        <v>0</v>
      </c>
      <c r="P16" s="1">
        <f t="shared" ref="P16:P38" si="10">D$3*(C16*D16*E16-H16)</f>
        <v>1200000.0000000002</v>
      </c>
      <c r="Q16" s="4">
        <v>0.65</v>
      </c>
      <c r="R16" s="1">
        <f t="shared" ref="R16:R38" si="11">Q16*P16</f>
        <v>780000.00000000023</v>
      </c>
      <c r="S16" s="1">
        <f t="shared" si="3"/>
        <v>420000</v>
      </c>
      <c r="T16" s="1">
        <f>T15+S16</f>
        <v>840000</v>
      </c>
      <c r="U16" s="1">
        <f>U15+R16</f>
        <v>5560000</v>
      </c>
      <c r="V16" s="1">
        <f t="shared" ref="V16:V38" si="12">U16+T16</f>
        <v>6400000</v>
      </c>
      <c r="W16" s="1">
        <f t="shared" ref="W16:W38" si="13">I16+P16</f>
        <v>1200000.0000000002</v>
      </c>
      <c r="X16" s="1">
        <f t="shared" si="4"/>
        <v>780000.00000000023</v>
      </c>
      <c r="Y16" s="1">
        <f t="shared" ref="Y16:Y38" si="14">L16+S16</f>
        <v>420000</v>
      </c>
      <c r="Z16" s="1">
        <f t="shared" ref="Z16:Z38" si="15">M16+T16</f>
        <v>840000</v>
      </c>
      <c r="AA16" s="2">
        <f t="shared" ref="AA16:AA38" si="16">N16+U16</f>
        <v>5560000</v>
      </c>
      <c r="AB16" s="2">
        <f t="shared" ref="AB16:AB38" si="17">O16+V16</f>
        <v>6400000</v>
      </c>
    </row>
    <row r="17" spans="2:28" x14ac:dyDescent="0.3">
      <c r="B17">
        <v>3</v>
      </c>
      <c r="C17" s="7">
        <f t="shared" si="5"/>
        <v>3</v>
      </c>
      <c r="D17" s="4">
        <v>0.1</v>
      </c>
      <c r="E17" s="1">
        <v>4000000</v>
      </c>
      <c r="F17" s="1">
        <f t="shared" si="6"/>
        <v>5560000</v>
      </c>
      <c r="G17">
        <f t="shared" si="0"/>
        <v>0</v>
      </c>
      <c r="H17" s="1">
        <f t="shared" si="1"/>
        <v>0</v>
      </c>
      <c r="I17" s="1">
        <f t="shared" si="7"/>
        <v>0</v>
      </c>
      <c r="J17" s="4">
        <v>0.65</v>
      </c>
      <c r="K17" s="1">
        <f t="shared" si="8"/>
        <v>0</v>
      </c>
      <c r="L17" s="1">
        <f t="shared" si="2"/>
        <v>0</v>
      </c>
      <c r="M17" s="1">
        <f t="shared" ref="M17:M38" si="18">M16+L17</f>
        <v>0</v>
      </c>
      <c r="N17" s="1">
        <f t="shared" ref="N17:N38" si="19">N16+K17</f>
        <v>0</v>
      </c>
      <c r="O17" s="1">
        <f t="shared" si="9"/>
        <v>0</v>
      </c>
      <c r="P17" s="1">
        <f t="shared" si="10"/>
        <v>1200000.0000000002</v>
      </c>
      <c r="Q17" s="4">
        <v>0.65</v>
      </c>
      <c r="R17" s="1">
        <f t="shared" si="11"/>
        <v>780000.00000000023</v>
      </c>
      <c r="S17" s="1">
        <f t="shared" si="3"/>
        <v>420000</v>
      </c>
      <c r="T17" s="1">
        <f t="shared" ref="T17:T38" si="20">T16+S17</f>
        <v>1260000</v>
      </c>
      <c r="U17" s="1">
        <f t="shared" ref="U17:U38" si="21">U16+R17</f>
        <v>6340000</v>
      </c>
      <c r="V17" s="1">
        <f t="shared" si="12"/>
        <v>7600000</v>
      </c>
      <c r="W17" s="1">
        <f t="shared" si="13"/>
        <v>1200000.0000000002</v>
      </c>
      <c r="X17" s="1">
        <f t="shared" si="4"/>
        <v>780000.00000000023</v>
      </c>
      <c r="Y17" s="1">
        <f t="shared" si="14"/>
        <v>420000</v>
      </c>
      <c r="Z17" s="1">
        <f t="shared" si="15"/>
        <v>1260000</v>
      </c>
      <c r="AA17" s="2">
        <f t="shared" si="16"/>
        <v>6340000</v>
      </c>
      <c r="AB17" s="2">
        <f t="shared" si="17"/>
        <v>7600000</v>
      </c>
    </row>
    <row r="18" spans="2:28" x14ac:dyDescent="0.3">
      <c r="B18">
        <v>4</v>
      </c>
      <c r="C18" s="7">
        <f t="shared" si="5"/>
        <v>3</v>
      </c>
      <c r="D18" s="4">
        <v>0.1</v>
      </c>
      <c r="E18" s="1">
        <v>4000000</v>
      </c>
      <c r="F18" s="1">
        <f t="shared" si="6"/>
        <v>6340000</v>
      </c>
      <c r="G18">
        <f t="shared" si="0"/>
        <v>0</v>
      </c>
      <c r="H18" s="1">
        <f t="shared" si="1"/>
        <v>0</v>
      </c>
      <c r="I18" s="1">
        <f t="shared" si="7"/>
        <v>0</v>
      </c>
      <c r="J18" s="4">
        <v>0.65</v>
      </c>
      <c r="K18" s="1">
        <f t="shared" si="8"/>
        <v>0</v>
      </c>
      <c r="L18" s="1">
        <f t="shared" si="2"/>
        <v>0</v>
      </c>
      <c r="M18" s="1">
        <f t="shared" si="18"/>
        <v>0</v>
      </c>
      <c r="N18" s="1">
        <f t="shared" si="19"/>
        <v>0</v>
      </c>
      <c r="O18" s="1">
        <f t="shared" si="9"/>
        <v>0</v>
      </c>
      <c r="P18" s="1">
        <f t="shared" si="10"/>
        <v>1200000.0000000002</v>
      </c>
      <c r="Q18" s="4">
        <v>0.65</v>
      </c>
      <c r="R18" s="1">
        <f t="shared" si="11"/>
        <v>780000.00000000023</v>
      </c>
      <c r="S18" s="1">
        <f t="shared" si="3"/>
        <v>420000</v>
      </c>
      <c r="T18" s="1">
        <f t="shared" si="20"/>
        <v>1680000</v>
      </c>
      <c r="U18" s="1">
        <f t="shared" si="21"/>
        <v>7120000</v>
      </c>
      <c r="V18" s="1">
        <f t="shared" si="12"/>
        <v>8800000</v>
      </c>
      <c r="W18" s="1">
        <f t="shared" si="13"/>
        <v>1200000.0000000002</v>
      </c>
      <c r="X18" s="1">
        <f t="shared" si="4"/>
        <v>780000.00000000023</v>
      </c>
      <c r="Y18" s="1">
        <f t="shared" si="14"/>
        <v>420000</v>
      </c>
      <c r="Z18" s="1">
        <f t="shared" si="15"/>
        <v>1680000</v>
      </c>
      <c r="AA18" s="2">
        <f t="shared" si="16"/>
        <v>7120000</v>
      </c>
      <c r="AB18" s="2">
        <f t="shared" si="17"/>
        <v>8800000</v>
      </c>
    </row>
    <row r="19" spans="2:28" x14ac:dyDescent="0.3">
      <c r="B19">
        <v>5</v>
      </c>
      <c r="C19" s="7">
        <f t="shared" si="5"/>
        <v>3</v>
      </c>
      <c r="D19" s="4">
        <v>0.1</v>
      </c>
      <c r="E19" s="1">
        <v>4000000</v>
      </c>
      <c r="F19" s="1">
        <f t="shared" si="6"/>
        <v>7120000</v>
      </c>
      <c r="G19">
        <f t="shared" si="0"/>
        <v>0</v>
      </c>
      <c r="H19" s="1">
        <f t="shared" si="1"/>
        <v>0</v>
      </c>
      <c r="I19" s="1">
        <f t="shared" si="7"/>
        <v>0</v>
      </c>
      <c r="J19" s="4">
        <v>0.65</v>
      </c>
      <c r="K19" s="1">
        <f t="shared" si="8"/>
        <v>0</v>
      </c>
      <c r="L19" s="1">
        <f t="shared" si="2"/>
        <v>0</v>
      </c>
      <c r="M19" s="1">
        <f t="shared" si="18"/>
        <v>0</v>
      </c>
      <c r="N19" s="1">
        <f t="shared" si="19"/>
        <v>0</v>
      </c>
      <c r="O19" s="1">
        <f t="shared" si="9"/>
        <v>0</v>
      </c>
      <c r="P19" s="1">
        <f t="shared" si="10"/>
        <v>1200000.0000000002</v>
      </c>
      <c r="Q19" s="4">
        <v>0.65</v>
      </c>
      <c r="R19" s="1">
        <f t="shared" si="11"/>
        <v>780000.00000000023</v>
      </c>
      <c r="S19" s="1">
        <f t="shared" si="3"/>
        <v>420000</v>
      </c>
      <c r="T19" s="1">
        <f t="shared" si="20"/>
        <v>2100000</v>
      </c>
      <c r="U19" s="1">
        <f t="shared" si="21"/>
        <v>7900000</v>
      </c>
      <c r="V19" s="1">
        <f t="shared" si="12"/>
        <v>10000000</v>
      </c>
      <c r="W19" s="1">
        <f t="shared" si="13"/>
        <v>1200000.0000000002</v>
      </c>
      <c r="X19" s="1">
        <f t="shared" si="4"/>
        <v>780000.00000000023</v>
      </c>
      <c r="Y19" s="1">
        <f t="shared" si="14"/>
        <v>420000</v>
      </c>
      <c r="Z19" s="1">
        <f t="shared" si="15"/>
        <v>2100000</v>
      </c>
      <c r="AA19" s="2">
        <f t="shared" si="16"/>
        <v>7900000</v>
      </c>
      <c r="AB19" s="2">
        <f t="shared" si="17"/>
        <v>10000000</v>
      </c>
    </row>
    <row r="20" spans="2:28" x14ac:dyDescent="0.3">
      <c r="B20">
        <v>6</v>
      </c>
      <c r="C20" s="7">
        <f t="shared" si="5"/>
        <v>3</v>
      </c>
      <c r="D20" s="4">
        <v>0.1</v>
      </c>
      <c r="E20" s="1">
        <v>4000000</v>
      </c>
      <c r="F20" s="1">
        <f t="shared" si="6"/>
        <v>7900000</v>
      </c>
      <c r="G20">
        <f t="shared" si="0"/>
        <v>0</v>
      </c>
      <c r="H20" s="1">
        <f t="shared" si="1"/>
        <v>0</v>
      </c>
      <c r="I20" s="1">
        <f t="shared" si="7"/>
        <v>0</v>
      </c>
      <c r="J20" s="4">
        <v>0.65</v>
      </c>
      <c r="K20" s="1">
        <f t="shared" si="8"/>
        <v>0</v>
      </c>
      <c r="L20" s="1">
        <f t="shared" si="2"/>
        <v>0</v>
      </c>
      <c r="M20" s="1">
        <f t="shared" si="18"/>
        <v>0</v>
      </c>
      <c r="N20" s="1">
        <f t="shared" si="19"/>
        <v>0</v>
      </c>
      <c r="O20" s="1">
        <f t="shared" si="9"/>
        <v>0</v>
      </c>
      <c r="P20" s="1">
        <f t="shared" si="10"/>
        <v>1200000.0000000002</v>
      </c>
      <c r="Q20" s="4">
        <v>0.65</v>
      </c>
      <c r="R20" s="1">
        <f t="shared" si="11"/>
        <v>780000.00000000023</v>
      </c>
      <c r="S20" s="1">
        <f t="shared" si="3"/>
        <v>420000</v>
      </c>
      <c r="T20" s="1">
        <f t="shared" si="20"/>
        <v>2520000</v>
      </c>
      <c r="U20" s="1">
        <f t="shared" si="21"/>
        <v>8680000</v>
      </c>
      <c r="V20" s="1">
        <f t="shared" si="12"/>
        <v>11200000</v>
      </c>
      <c r="W20" s="1">
        <f t="shared" si="13"/>
        <v>1200000.0000000002</v>
      </c>
      <c r="X20" s="1">
        <f t="shared" si="4"/>
        <v>780000.00000000023</v>
      </c>
      <c r="Y20" s="1">
        <f t="shared" si="14"/>
        <v>420000</v>
      </c>
      <c r="Z20" s="1">
        <f t="shared" si="15"/>
        <v>2520000</v>
      </c>
      <c r="AA20" s="2">
        <f t="shared" si="16"/>
        <v>8680000</v>
      </c>
      <c r="AB20" s="2">
        <f t="shared" si="17"/>
        <v>11200000</v>
      </c>
    </row>
    <row r="21" spans="2:28" x14ac:dyDescent="0.3">
      <c r="B21">
        <v>7</v>
      </c>
      <c r="C21" s="7">
        <f t="shared" si="5"/>
        <v>6</v>
      </c>
      <c r="D21" s="4">
        <v>0.1</v>
      </c>
      <c r="E21" s="1">
        <v>4000000</v>
      </c>
      <c r="F21" s="1">
        <f t="shared" si="6"/>
        <v>8680000</v>
      </c>
      <c r="G21">
        <f t="shared" si="0"/>
        <v>1</v>
      </c>
      <c r="H21" s="1">
        <f t="shared" si="1"/>
        <v>500000</v>
      </c>
      <c r="I21" s="1">
        <f t="shared" si="7"/>
        <v>0</v>
      </c>
      <c r="J21" s="4">
        <v>0.65</v>
      </c>
      <c r="K21" s="1">
        <f t="shared" si="8"/>
        <v>0</v>
      </c>
      <c r="L21" s="1">
        <f t="shared" si="2"/>
        <v>0</v>
      </c>
      <c r="M21" s="1">
        <f t="shared" si="18"/>
        <v>0</v>
      </c>
      <c r="N21" s="1">
        <f t="shared" si="19"/>
        <v>0</v>
      </c>
      <c r="O21" s="1">
        <f t="shared" si="9"/>
        <v>0</v>
      </c>
      <c r="P21" s="1">
        <f t="shared" si="10"/>
        <v>1900000.0000000005</v>
      </c>
      <c r="Q21" s="4">
        <v>0.75</v>
      </c>
      <c r="R21" s="1">
        <f t="shared" si="11"/>
        <v>1425000.0000000005</v>
      </c>
      <c r="S21" s="1">
        <f t="shared" si="3"/>
        <v>475000</v>
      </c>
      <c r="T21" s="1">
        <f t="shared" si="20"/>
        <v>2995000</v>
      </c>
      <c r="U21" s="1">
        <f t="shared" si="21"/>
        <v>10105000</v>
      </c>
      <c r="V21" s="1">
        <f t="shared" si="12"/>
        <v>13100000</v>
      </c>
      <c r="W21" s="1">
        <f t="shared" si="13"/>
        <v>1900000.0000000005</v>
      </c>
      <c r="X21" s="1">
        <f t="shared" si="4"/>
        <v>1425000.0000000005</v>
      </c>
      <c r="Y21" s="1">
        <f t="shared" si="14"/>
        <v>475000</v>
      </c>
      <c r="Z21" s="1">
        <f t="shared" si="15"/>
        <v>2995000</v>
      </c>
      <c r="AA21" s="2">
        <f t="shared" si="16"/>
        <v>10105000</v>
      </c>
      <c r="AB21" s="2">
        <f t="shared" si="17"/>
        <v>13100000</v>
      </c>
    </row>
    <row r="22" spans="2:28" x14ac:dyDescent="0.3">
      <c r="B22">
        <v>8</v>
      </c>
      <c r="C22" s="7">
        <f t="shared" si="5"/>
        <v>6</v>
      </c>
      <c r="D22" s="4">
        <v>0.1</v>
      </c>
      <c r="E22" s="1">
        <v>4000000</v>
      </c>
      <c r="F22" s="1">
        <f t="shared" si="6"/>
        <v>10105000</v>
      </c>
      <c r="G22">
        <f t="shared" si="0"/>
        <v>1</v>
      </c>
      <c r="H22" s="1">
        <f t="shared" si="1"/>
        <v>500000</v>
      </c>
      <c r="I22" s="1">
        <f t="shared" si="7"/>
        <v>0</v>
      </c>
      <c r="J22" s="4">
        <v>0.65</v>
      </c>
      <c r="K22" s="1">
        <f t="shared" si="8"/>
        <v>0</v>
      </c>
      <c r="L22" s="1">
        <f t="shared" si="2"/>
        <v>0</v>
      </c>
      <c r="M22" s="1">
        <f t="shared" si="18"/>
        <v>0</v>
      </c>
      <c r="N22" s="1">
        <f t="shared" si="19"/>
        <v>0</v>
      </c>
      <c r="O22" s="1">
        <f t="shared" si="9"/>
        <v>0</v>
      </c>
      <c r="P22" s="1">
        <f t="shared" si="10"/>
        <v>1900000.0000000005</v>
      </c>
      <c r="Q22" s="4">
        <v>0.75</v>
      </c>
      <c r="R22" s="1">
        <f t="shared" si="11"/>
        <v>1425000.0000000005</v>
      </c>
      <c r="S22" s="1">
        <f t="shared" si="3"/>
        <v>475000</v>
      </c>
      <c r="T22" s="1">
        <f t="shared" si="20"/>
        <v>3470000</v>
      </c>
      <c r="U22" s="1">
        <f t="shared" si="21"/>
        <v>11530000</v>
      </c>
      <c r="V22" s="1">
        <f t="shared" si="12"/>
        <v>15000000</v>
      </c>
      <c r="W22" s="1">
        <f t="shared" si="13"/>
        <v>1900000.0000000005</v>
      </c>
      <c r="X22" s="1">
        <f t="shared" si="4"/>
        <v>1425000.0000000005</v>
      </c>
      <c r="Y22" s="1">
        <f t="shared" si="14"/>
        <v>475000</v>
      </c>
      <c r="Z22" s="1">
        <f t="shared" si="15"/>
        <v>3470000</v>
      </c>
      <c r="AA22" s="2">
        <f t="shared" si="16"/>
        <v>11530000</v>
      </c>
      <c r="AB22" s="2">
        <f t="shared" si="17"/>
        <v>15000000</v>
      </c>
    </row>
    <row r="23" spans="2:28" x14ac:dyDescent="0.3">
      <c r="B23">
        <v>9</v>
      </c>
      <c r="C23" s="7">
        <f t="shared" si="5"/>
        <v>6</v>
      </c>
      <c r="D23" s="4">
        <v>0.1</v>
      </c>
      <c r="E23" s="1">
        <v>4000000</v>
      </c>
      <c r="F23" s="1">
        <f t="shared" si="6"/>
        <v>11530000</v>
      </c>
      <c r="G23">
        <f t="shared" si="0"/>
        <v>1</v>
      </c>
      <c r="H23" s="1">
        <f t="shared" si="1"/>
        <v>500000</v>
      </c>
      <c r="I23" s="1">
        <f t="shared" si="7"/>
        <v>0</v>
      </c>
      <c r="J23" s="4">
        <v>0.65</v>
      </c>
      <c r="K23" s="1">
        <f t="shared" si="8"/>
        <v>0</v>
      </c>
      <c r="L23" s="1">
        <f t="shared" si="2"/>
        <v>0</v>
      </c>
      <c r="M23" s="1">
        <f t="shared" si="18"/>
        <v>0</v>
      </c>
      <c r="N23" s="1">
        <f t="shared" si="19"/>
        <v>0</v>
      </c>
      <c r="O23" s="1">
        <f t="shared" si="9"/>
        <v>0</v>
      </c>
      <c r="P23" s="1">
        <f t="shared" si="10"/>
        <v>1900000.0000000005</v>
      </c>
      <c r="Q23" s="4">
        <v>0.75</v>
      </c>
      <c r="R23" s="1">
        <f t="shared" si="11"/>
        <v>1425000.0000000005</v>
      </c>
      <c r="S23" s="1">
        <f t="shared" si="3"/>
        <v>475000</v>
      </c>
      <c r="T23" s="1">
        <f t="shared" si="20"/>
        <v>3945000</v>
      </c>
      <c r="U23" s="1">
        <f t="shared" si="21"/>
        <v>12955000</v>
      </c>
      <c r="V23" s="1">
        <f t="shared" si="12"/>
        <v>16900000</v>
      </c>
      <c r="W23" s="1">
        <f t="shared" si="13"/>
        <v>1900000.0000000005</v>
      </c>
      <c r="X23" s="1">
        <f t="shared" si="4"/>
        <v>1425000.0000000005</v>
      </c>
      <c r="Y23" s="1">
        <f t="shared" si="14"/>
        <v>475000</v>
      </c>
      <c r="Z23" s="1">
        <f t="shared" si="15"/>
        <v>3945000</v>
      </c>
      <c r="AA23" s="2">
        <f t="shared" si="16"/>
        <v>12955000</v>
      </c>
      <c r="AB23" s="2">
        <f t="shared" si="17"/>
        <v>16900000</v>
      </c>
    </row>
    <row r="24" spans="2:28" x14ac:dyDescent="0.3">
      <c r="B24">
        <v>10</v>
      </c>
      <c r="C24" s="7">
        <f t="shared" si="5"/>
        <v>9</v>
      </c>
      <c r="D24" s="4">
        <v>0.1</v>
      </c>
      <c r="E24" s="1">
        <v>4000000</v>
      </c>
      <c r="F24" s="1">
        <f t="shared" si="6"/>
        <v>12955000</v>
      </c>
      <c r="G24">
        <f t="shared" si="0"/>
        <v>2</v>
      </c>
      <c r="H24" s="1">
        <f t="shared" si="1"/>
        <v>1000000</v>
      </c>
      <c r="I24" s="1">
        <f t="shared" si="7"/>
        <v>0</v>
      </c>
      <c r="J24" s="4">
        <v>0.65</v>
      </c>
      <c r="K24" s="1">
        <f t="shared" si="8"/>
        <v>0</v>
      </c>
      <c r="L24" s="1">
        <f t="shared" si="2"/>
        <v>0</v>
      </c>
      <c r="M24" s="1">
        <f t="shared" si="18"/>
        <v>0</v>
      </c>
      <c r="N24" s="1">
        <f t="shared" si="19"/>
        <v>0</v>
      </c>
      <c r="O24" s="1">
        <f t="shared" si="9"/>
        <v>0</v>
      </c>
      <c r="P24" s="1">
        <f t="shared" si="10"/>
        <v>2600000</v>
      </c>
      <c r="Q24" s="4">
        <v>0.75</v>
      </c>
      <c r="R24" s="1">
        <f t="shared" si="11"/>
        <v>1950000</v>
      </c>
      <c r="S24" s="1">
        <f t="shared" si="3"/>
        <v>650000</v>
      </c>
      <c r="T24" s="1">
        <f t="shared" si="20"/>
        <v>4595000</v>
      </c>
      <c r="U24" s="1">
        <f t="shared" si="21"/>
        <v>14905000</v>
      </c>
      <c r="V24" s="1">
        <f t="shared" si="12"/>
        <v>19500000</v>
      </c>
      <c r="W24" s="1">
        <f t="shared" si="13"/>
        <v>2600000</v>
      </c>
      <c r="X24" s="1">
        <f t="shared" si="4"/>
        <v>1950000</v>
      </c>
      <c r="Y24" s="1">
        <f t="shared" si="14"/>
        <v>650000</v>
      </c>
      <c r="Z24" s="1">
        <f t="shared" si="15"/>
        <v>4595000</v>
      </c>
      <c r="AA24" s="2">
        <f t="shared" si="16"/>
        <v>14905000</v>
      </c>
      <c r="AB24" s="2">
        <f t="shared" si="17"/>
        <v>19500000</v>
      </c>
    </row>
    <row r="25" spans="2:28" x14ac:dyDescent="0.3">
      <c r="B25">
        <v>11</v>
      </c>
      <c r="C25" s="7">
        <f t="shared" si="5"/>
        <v>9</v>
      </c>
      <c r="D25" s="4">
        <v>0.1</v>
      </c>
      <c r="E25" s="1">
        <v>4000000</v>
      </c>
      <c r="F25" s="1">
        <f t="shared" si="6"/>
        <v>14905000</v>
      </c>
      <c r="G25">
        <f t="shared" si="0"/>
        <v>2</v>
      </c>
      <c r="H25" s="1">
        <f t="shared" si="1"/>
        <v>1000000</v>
      </c>
      <c r="I25" s="1">
        <f t="shared" si="7"/>
        <v>0</v>
      </c>
      <c r="J25" s="4">
        <v>0.65</v>
      </c>
      <c r="K25" s="1">
        <f t="shared" si="8"/>
        <v>0</v>
      </c>
      <c r="L25" s="1">
        <f t="shared" si="2"/>
        <v>0</v>
      </c>
      <c r="M25" s="1">
        <f t="shared" si="18"/>
        <v>0</v>
      </c>
      <c r="N25" s="1">
        <f t="shared" si="19"/>
        <v>0</v>
      </c>
      <c r="O25" s="1">
        <f t="shared" si="9"/>
        <v>0</v>
      </c>
      <c r="P25" s="1">
        <f t="shared" si="10"/>
        <v>2600000</v>
      </c>
      <c r="Q25" s="4">
        <v>0.75</v>
      </c>
      <c r="R25" s="1">
        <f t="shared" si="11"/>
        <v>1950000</v>
      </c>
      <c r="S25" s="1">
        <f t="shared" si="3"/>
        <v>650000</v>
      </c>
      <c r="T25" s="1">
        <f t="shared" si="20"/>
        <v>5245000</v>
      </c>
      <c r="U25" s="1">
        <f t="shared" si="21"/>
        <v>16855000</v>
      </c>
      <c r="V25" s="1">
        <f t="shared" si="12"/>
        <v>22100000</v>
      </c>
      <c r="W25" s="1">
        <f t="shared" si="13"/>
        <v>2600000</v>
      </c>
      <c r="X25" s="1">
        <f t="shared" si="4"/>
        <v>1950000</v>
      </c>
      <c r="Y25" s="1">
        <f t="shared" si="14"/>
        <v>650000</v>
      </c>
      <c r="Z25" s="1">
        <f t="shared" si="15"/>
        <v>5245000</v>
      </c>
      <c r="AA25" s="2">
        <f t="shared" si="16"/>
        <v>16855000</v>
      </c>
      <c r="AB25" s="2">
        <f t="shared" si="17"/>
        <v>22100000</v>
      </c>
    </row>
    <row r="26" spans="2:28" x14ac:dyDescent="0.3">
      <c r="B26">
        <v>12</v>
      </c>
      <c r="C26" s="7">
        <f t="shared" si="5"/>
        <v>12</v>
      </c>
      <c r="D26" s="4">
        <v>0.1</v>
      </c>
      <c r="E26" s="1">
        <v>4000000</v>
      </c>
      <c r="F26" s="1">
        <f t="shared" si="6"/>
        <v>16855000</v>
      </c>
      <c r="G26">
        <f t="shared" si="0"/>
        <v>3</v>
      </c>
      <c r="H26" s="1">
        <f t="shared" si="1"/>
        <v>1500000</v>
      </c>
      <c r="I26" s="1">
        <f t="shared" si="7"/>
        <v>0</v>
      </c>
      <c r="J26" s="4">
        <v>0.65</v>
      </c>
      <c r="K26" s="1">
        <f t="shared" si="8"/>
        <v>0</v>
      </c>
      <c r="L26" s="1">
        <f t="shared" si="2"/>
        <v>0</v>
      </c>
      <c r="M26" s="1">
        <f t="shared" si="18"/>
        <v>0</v>
      </c>
      <c r="N26" s="1">
        <f t="shared" si="19"/>
        <v>0</v>
      </c>
      <c r="O26" s="1">
        <f t="shared" si="9"/>
        <v>0</v>
      </c>
      <c r="P26" s="1">
        <f t="shared" si="10"/>
        <v>3300000.0000000009</v>
      </c>
      <c r="Q26" s="4">
        <v>0.75</v>
      </c>
      <c r="R26" s="1">
        <f t="shared" si="11"/>
        <v>2475000.0000000009</v>
      </c>
      <c r="S26" s="1">
        <f t="shared" si="3"/>
        <v>825000</v>
      </c>
      <c r="T26" s="1">
        <f t="shared" si="20"/>
        <v>6070000</v>
      </c>
      <c r="U26" s="1">
        <f t="shared" si="21"/>
        <v>19330000</v>
      </c>
      <c r="V26" s="1">
        <f t="shared" si="12"/>
        <v>25400000</v>
      </c>
      <c r="W26" s="1">
        <f t="shared" si="13"/>
        <v>3300000.0000000009</v>
      </c>
      <c r="X26" s="1">
        <f t="shared" si="4"/>
        <v>2475000.0000000009</v>
      </c>
      <c r="Y26" s="1">
        <f t="shared" si="14"/>
        <v>825000</v>
      </c>
      <c r="Z26" s="1">
        <f t="shared" si="15"/>
        <v>6070000</v>
      </c>
      <c r="AA26" s="2">
        <f t="shared" si="16"/>
        <v>19330000</v>
      </c>
      <c r="AB26" s="2">
        <f t="shared" si="17"/>
        <v>25400000</v>
      </c>
    </row>
    <row r="27" spans="2:28" x14ac:dyDescent="0.3">
      <c r="B27">
        <v>13</v>
      </c>
      <c r="C27" s="7">
        <f t="shared" si="5"/>
        <v>12</v>
      </c>
      <c r="D27" s="4">
        <v>0.1</v>
      </c>
      <c r="E27" s="1">
        <v>4000000</v>
      </c>
      <c r="F27" s="1">
        <f t="shared" si="6"/>
        <v>19330000</v>
      </c>
      <c r="G27">
        <f t="shared" si="0"/>
        <v>3</v>
      </c>
      <c r="H27" s="1">
        <f t="shared" si="1"/>
        <v>1500000</v>
      </c>
      <c r="I27" s="1">
        <f t="shared" si="7"/>
        <v>0</v>
      </c>
      <c r="J27" s="4">
        <v>0.65</v>
      </c>
      <c r="K27" s="1">
        <f t="shared" si="8"/>
        <v>0</v>
      </c>
      <c r="L27" s="1">
        <f t="shared" si="2"/>
        <v>0</v>
      </c>
      <c r="M27" s="1">
        <f t="shared" si="18"/>
        <v>0</v>
      </c>
      <c r="N27" s="1">
        <f t="shared" si="19"/>
        <v>0</v>
      </c>
      <c r="O27" s="1">
        <f t="shared" si="9"/>
        <v>0</v>
      </c>
      <c r="P27" s="1">
        <f t="shared" si="10"/>
        <v>3300000.0000000009</v>
      </c>
      <c r="Q27" s="4">
        <v>0.75</v>
      </c>
      <c r="R27" s="1">
        <f t="shared" si="11"/>
        <v>2475000.0000000009</v>
      </c>
      <c r="S27" s="1">
        <f t="shared" si="3"/>
        <v>825000</v>
      </c>
      <c r="T27" s="1">
        <f t="shared" si="20"/>
        <v>6895000</v>
      </c>
      <c r="U27" s="1">
        <f t="shared" si="21"/>
        <v>21805000</v>
      </c>
      <c r="V27" s="1">
        <f t="shared" si="12"/>
        <v>28700000</v>
      </c>
      <c r="W27" s="1">
        <f t="shared" si="13"/>
        <v>3300000.0000000009</v>
      </c>
      <c r="X27" s="1">
        <f t="shared" si="4"/>
        <v>2475000.0000000009</v>
      </c>
      <c r="Y27" s="1">
        <f t="shared" si="14"/>
        <v>825000</v>
      </c>
      <c r="Z27" s="1">
        <f t="shared" si="15"/>
        <v>6895000</v>
      </c>
      <c r="AA27" s="2">
        <f t="shared" si="16"/>
        <v>21805000</v>
      </c>
      <c r="AB27" s="2">
        <f t="shared" si="17"/>
        <v>28700000</v>
      </c>
    </row>
    <row r="28" spans="2:28" x14ac:dyDescent="0.3">
      <c r="B28">
        <v>14</v>
      </c>
      <c r="C28" s="7">
        <f t="shared" si="5"/>
        <v>15</v>
      </c>
      <c r="D28" s="4">
        <v>0.1</v>
      </c>
      <c r="E28" s="1">
        <v>4000000</v>
      </c>
      <c r="F28" s="1">
        <f t="shared" si="6"/>
        <v>21805000</v>
      </c>
      <c r="G28">
        <f t="shared" si="0"/>
        <v>4</v>
      </c>
      <c r="H28" s="1">
        <f t="shared" si="1"/>
        <v>2000000</v>
      </c>
      <c r="I28" s="1">
        <f t="shared" si="7"/>
        <v>0</v>
      </c>
      <c r="J28" s="4">
        <v>0.65</v>
      </c>
      <c r="K28" s="1">
        <f t="shared" si="8"/>
        <v>0</v>
      </c>
      <c r="L28" s="1">
        <f t="shared" si="2"/>
        <v>0</v>
      </c>
      <c r="M28" s="1">
        <f t="shared" si="18"/>
        <v>0</v>
      </c>
      <c r="N28" s="1">
        <f t="shared" si="19"/>
        <v>0</v>
      </c>
      <c r="O28" s="1">
        <f t="shared" si="9"/>
        <v>0</v>
      </c>
      <c r="P28" s="1">
        <f t="shared" si="10"/>
        <v>4000000</v>
      </c>
      <c r="Q28" s="4">
        <v>0.75</v>
      </c>
      <c r="R28" s="1">
        <f t="shared" si="11"/>
        <v>3000000</v>
      </c>
      <c r="S28" s="1">
        <f t="shared" si="3"/>
        <v>1000000</v>
      </c>
      <c r="T28" s="1">
        <f t="shared" si="20"/>
        <v>7895000</v>
      </c>
      <c r="U28" s="1">
        <f t="shared" si="21"/>
        <v>24805000</v>
      </c>
      <c r="V28" s="1">
        <f t="shared" si="12"/>
        <v>32700000</v>
      </c>
      <c r="W28" s="1">
        <f t="shared" si="13"/>
        <v>4000000</v>
      </c>
      <c r="X28" s="1">
        <f t="shared" si="4"/>
        <v>3000000</v>
      </c>
      <c r="Y28" s="1">
        <f t="shared" si="14"/>
        <v>1000000</v>
      </c>
      <c r="Z28" s="1">
        <f t="shared" si="15"/>
        <v>7895000</v>
      </c>
      <c r="AA28" s="2">
        <f t="shared" si="16"/>
        <v>24805000</v>
      </c>
      <c r="AB28" s="2">
        <f t="shared" si="17"/>
        <v>32700000</v>
      </c>
    </row>
    <row r="29" spans="2:28" x14ac:dyDescent="0.3">
      <c r="B29">
        <v>15</v>
      </c>
      <c r="C29" s="7">
        <f t="shared" si="5"/>
        <v>18</v>
      </c>
      <c r="D29" s="4">
        <v>0.1</v>
      </c>
      <c r="E29" s="1">
        <v>4000000</v>
      </c>
      <c r="F29" s="1">
        <f t="shared" si="6"/>
        <v>24805000</v>
      </c>
      <c r="G29">
        <f t="shared" si="0"/>
        <v>5</v>
      </c>
      <c r="H29" s="1">
        <f t="shared" si="1"/>
        <v>2500000</v>
      </c>
      <c r="I29" s="1">
        <f t="shared" si="7"/>
        <v>0</v>
      </c>
      <c r="J29" s="4">
        <v>0.65</v>
      </c>
      <c r="K29" s="1">
        <f t="shared" si="8"/>
        <v>0</v>
      </c>
      <c r="L29" s="1">
        <f t="shared" si="2"/>
        <v>0</v>
      </c>
      <c r="M29" s="1">
        <f t="shared" si="18"/>
        <v>0</v>
      </c>
      <c r="N29" s="1">
        <f t="shared" si="19"/>
        <v>0</v>
      </c>
      <c r="O29" s="1">
        <f t="shared" si="9"/>
        <v>0</v>
      </c>
      <c r="P29" s="1">
        <f t="shared" si="10"/>
        <v>4700000</v>
      </c>
      <c r="Q29" s="4">
        <v>0.75</v>
      </c>
      <c r="R29" s="1">
        <f t="shared" si="11"/>
        <v>3525000</v>
      </c>
      <c r="S29" s="1">
        <f t="shared" si="3"/>
        <v>1175000</v>
      </c>
      <c r="T29" s="1">
        <f t="shared" si="20"/>
        <v>9070000</v>
      </c>
      <c r="U29" s="1">
        <f t="shared" si="21"/>
        <v>28330000</v>
      </c>
      <c r="V29" s="1">
        <f t="shared" si="12"/>
        <v>37400000</v>
      </c>
      <c r="W29" s="1">
        <f t="shared" si="13"/>
        <v>4700000</v>
      </c>
      <c r="X29" s="1">
        <f t="shared" si="4"/>
        <v>3525000</v>
      </c>
      <c r="Y29" s="1">
        <f t="shared" si="14"/>
        <v>1175000</v>
      </c>
      <c r="Z29" s="1">
        <f t="shared" si="15"/>
        <v>9070000</v>
      </c>
      <c r="AA29" s="2">
        <f t="shared" si="16"/>
        <v>28330000</v>
      </c>
      <c r="AB29" s="2">
        <f t="shared" si="17"/>
        <v>37400000</v>
      </c>
    </row>
    <row r="30" spans="2:28" x14ac:dyDescent="0.3">
      <c r="B30">
        <v>16</v>
      </c>
      <c r="C30" s="7">
        <f t="shared" si="5"/>
        <v>21</v>
      </c>
      <c r="D30" s="4">
        <v>0.1</v>
      </c>
      <c r="E30" s="1">
        <v>4000000</v>
      </c>
      <c r="F30" s="1">
        <f t="shared" si="6"/>
        <v>28330000</v>
      </c>
      <c r="G30">
        <f t="shared" si="0"/>
        <v>6</v>
      </c>
      <c r="H30" s="1">
        <f t="shared" si="1"/>
        <v>3000000</v>
      </c>
      <c r="I30" s="1">
        <f t="shared" si="7"/>
        <v>0</v>
      </c>
      <c r="J30" s="4">
        <v>0.65</v>
      </c>
      <c r="K30" s="1">
        <f t="shared" si="8"/>
        <v>0</v>
      </c>
      <c r="L30" s="1">
        <f t="shared" si="2"/>
        <v>0</v>
      </c>
      <c r="M30" s="1">
        <f t="shared" si="18"/>
        <v>0</v>
      </c>
      <c r="N30" s="1">
        <f t="shared" si="19"/>
        <v>0</v>
      </c>
      <c r="O30" s="1">
        <f t="shared" si="9"/>
        <v>0</v>
      </c>
      <c r="P30" s="1">
        <f t="shared" si="10"/>
        <v>5400000</v>
      </c>
      <c r="Q30" s="4">
        <v>0.75</v>
      </c>
      <c r="R30" s="1">
        <f>Q30*P30</f>
        <v>4050000</v>
      </c>
      <c r="S30" s="1">
        <f t="shared" si="3"/>
        <v>1350000</v>
      </c>
      <c r="T30" s="1">
        <f t="shared" si="20"/>
        <v>10420000</v>
      </c>
      <c r="U30" s="1">
        <f t="shared" si="21"/>
        <v>32380000</v>
      </c>
      <c r="V30" s="1">
        <f t="shared" si="12"/>
        <v>42800000</v>
      </c>
      <c r="W30" s="1">
        <f t="shared" si="13"/>
        <v>5400000</v>
      </c>
      <c r="X30" s="1">
        <f t="shared" si="4"/>
        <v>4050000</v>
      </c>
      <c r="Y30" s="1">
        <f t="shared" si="14"/>
        <v>1350000</v>
      </c>
      <c r="Z30" s="1">
        <f t="shared" si="15"/>
        <v>10420000</v>
      </c>
      <c r="AA30" s="2">
        <f t="shared" si="16"/>
        <v>32380000</v>
      </c>
      <c r="AB30" s="2">
        <f t="shared" si="17"/>
        <v>42800000</v>
      </c>
    </row>
    <row r="31" spans="2:28" x14ac:dyDescent="0.3">
      <c r="B31">
        <v>17</v>
      </c>
      <c r="C31" s="7">
        <f t="shared" si="5"/>
        <v>24</v>
      </c>
      <c r="D31" s="4">
        <v>0.1</v>
      </c>
      <c r="E31" s="1">
        <v>4000000</v>
      </c>
      <c r="F31" s="1">
        <f t="shared" si="6"/>
        <v>32380000</v>
      </c>
      <c r="G31">
        <f t="shared" si="0"/>
        <v>7</v>
      </c>
      <c r="H31" s="1">
        <f t="shared" si="1"/>
        <v>3500000</v>
      </c>
      <c r="I31" s="1">
        <f t="shared" si="7"/>
        <v>0</v>
      </c>
      <c r="J31" s="4">
        <v>0.65</v>
      </c>
      <c r="K31" s="1">
        <f t="shared" si="8"/>
        <v>0</v>
      </c>
      <c r="L31" s="1">
        <f t="shared" si="2"/>
        <v>0</v>
      </c>
      <c r="M31" s="1">
        <f t="shared" si="18"/>
        <v>0</v>
      </c>
      <c r="N31" s="1">
        <f t="shared" si="19"/>
        <v>0</v>
      </c>
      <c r="O31" s="1">
        <f t="shared" si="9"/>
        <v>0</v>
      </c>
      <c r="P31" s="1">
        <f t="shared" si="10"/>
        <v>6100000.0000000019</v>
      </c>
      <c r="Q31" s="4">
        <v>0.75</v>
      </c>
      <c r="R31" s="1">
        <f t="shared" si="11"/>
        <v>4575000.0000000019</v>
      </c>
      <c r="S31" s="1">
        <f t="shared" si="3"/>
        <v>1525000</v>
      </c>
      <c r="T31" s="1">
        <f t="shared" si="20"/>
        <v>11945000</v>
      </c>
      <c r="U31" s="1">
        <f t="shared" si="21"/>
        <v>36955000</v>
      </c>
      <c r="V31" s="1">
        <f t="shared" si="12"/>
        <v>48900000</v>
      </c>
      <c r="W31" s="1">
        <f t="shared" si="13"/>
        <v>6100000.0000000019</v>
      </c>
      <c r="X31" s="1">
        <f t="shared" si="4"/>
        <v>4575000.0000000019</v>
      </c>
      <c r="Y31" s="1">
        <f t="shared" si="14"/>
        <v>1525000</v>
      </c>
      <c r="Z31" s="1">
        <f t="shared" si="15"/>
        <v>11945000</v>
      </c>
      <c r="AA31" s="2">
        <f t="shared" si="16"/>
        <v>36955000</v>
      </c>
      <c r="AB31" s="2">
        <f t="shared" si="17"/>
        <v>48900000</v>
      </c>
    </row>
    <row r="32" spans="2:28" x14ac:dyDescent="0.3">
      <c r="B32">
        <v>18</v>
      </c>
      <c r="C32" s="7">
        <f t="shared" si="5"/>
        <v>27</v>
      </c>
      <c r="D32" s="4">
        <v>0.1</v>
      </c>
      <c r="E32" s="1">
        <v>4000000</v>
      </c>
      <c r="F32" s="1">
        <f t="shared" si="6"/>
        <v>36955000</v>
      </c>
      <c r="G32">
        <f t="shared" si="0"/>
        <v>8</v>
      </c>
      <c r="H32" s="1">
        <f t="shared" si="1"/>
        <v>4000000</v>
      </c>
      <c r="I32" s="1">
        <f t="shared" si="7"/>
        <v>0</v>
      </c>
      <c r="J32" s="4">
        <v>0.65</v>
      </c>
      <c r="K32" s="1">
        <f t="shared" si="8"/>
        <v>0</v>
      </c>
      <c r="L32" s="1">
        <f t="shared" si="2"/>
        <v>0</v>
      </c>
      <c r="M32" s="1">
        <f t="shared" si="18"/>
        <v>0</v>
      </c>
      <c r="N32" s="1">
        <f t="shared" si="19"/>
        <v>0</v>
      </c>
      <c r="O32" s="1">
        <f t="shared" si="9"/>
        <v>0</v>
      </c>
      <c r="P32" s="1">
        <f t="shared" si="10"/>
        <v>6800000</v>
      </c>
      <c r="Q32" s="4">
        <v>0.75</v>
      </c>
      <c r="R32" s="1">
        <f t="shared" si="11"/>
        <v>5100000</v>
      </c>
      <c r="S32" s="1">
        <f t="shared" si="3"/>
        <v>1700000</v>
      </c>
      <c r="T32" s="1">
        <f t="shared" si="20"/>
        <v>13645000</v>
      </c>
      <c r="U32" s="1">
        <f t="shared" si="21"/>
        <v>42055000</v>
      </c>
      <c r="V32" s="1">
        <f t="shared" si="12"/>
        <v>55700000</v>
      </c>
      <c r="W32" s="1">
        <f t="shared" si="13"/>
        <v>6800000</v>
      </c>
      <c r="X32" s="1">
        <f t="shared" si="4"/>
        <v>5100000</v>
      </c>
      <c r="Y32" s="1">
        <f t="shared" si="14"/>
        <v>1700000</v>
      </c>
      <c r="Z32" s="1">
        <f t="shared" si="15"/>
        <v>13645000</v>
      </c>
      <c r="AA32" s="2">
        <f t="shared" si="16"/>
        <v>42055000</v>
      </c>
      <c r="AB32" s="2">
        <f t="shared" si="17"/>
        <v>55700000</v>
      </c>
    </row>
    <row r="33" spans="2:28" x14ac:dyDescent="0.3">
      <c r="B33">
        <v>19</v>
      </c>
      <c r="C33" s="7">
        <f t="shared" si="5"/>
        <v>30</v>
      </c>
      <c r="D33" s="4">
        <v>0.1</v>
      </c>
      <c r="E33" s="1">
        <v>4000000</v>
      </c>
      <c r="F33" s="1">
        <f t="shared" si="6"/>
        <v>42055000</v>
      </c>
      <c r="G33">
        <f t="shared" si="0"/>
        <v>9</v>
      </c>
      <c r="H33" s="1">
        <f t="shared" si="1"/>
        <v>4500000</v>
      </c>
      <c r="I33" s="1">
        <f t="shared" si="7"/>
        <v>0</v>
      </c>
      <c r="J33" s="4">
        <v>0.65</v>
      </c>
      <c r="K33" s="1">
        <f t="shared" si="8"/>
        <v>0</v>
      </c>
      <c r="L33" s="1">
        <f t="shared" si="2"/>
        <v>0</v>
      </c>
      <c r="M33" s="1">
        <f t="shared" si="18"/>
        <v>0</v>
      </c>
      <c r="N33" s="1">
        <f t="shared" si="19"/>
        <v>0</v>
      </c>
      <c r="O33" s="1">
        <f t="shared" si="9"/>
        <v>0</v>
      </c>
      <c r="P33" s="1">
        <f t="shared" si="10"/>
        <v>7500000</v>
      </c>
      <c r="Q33" s="4">
        <v>0.75</v>
      </c>
      <c r="R33" s="1">
        <f t="shared" si="11"/>
        <v>5625000</v>
      </c>
      <c r="S33" s="1">
        <f t="shared" si="3"/>
        <v>1875000</v>
      </c>
      <c r="T33" s="1">
        <f t="shared" si="20"/>
        <v>15520000</v>
      </c>
      <c r="U33" s="1">
        <f t="shared" si="21"/>
        <v>47680000</v>
      </c>
      <c r="V33" s="1">
        <f t="shared" si="12"/>
        <v>63200000</v>
      </c>
      <c r="W33" s="1">
        <f t="shared" si="13"/>
        <v>7500000</v>
      </c>
      <c r="X33" s="1">
        <f t="shared" si="4"/>
        <v>5625000</v>
      </c>
      <c r="Y33" s="1">
        <f t="shared" si="14"/>
        <v>1875000</v>
      </c>
      <c r="Z33" s="1">
        <f t="shared" si="15"/>
        <v>15520000</v>
      </c>
      <c r="AA33" s="2">
        <f t="shared" si="16"/>
        <v>47680000</v>
      </c>
      <c r="AB33" s="2">
        <f t="shared" si="17"/>
        <v>63200000</v>
      </c>
    </row>
    <row r="34" spans="2:28" x14ac:dyDescent="0.3">
      <c r="B34">
        <v>20</v>
      </c>
      <c r="C34" s="7">
        <f t="shared" si="5"/>
        <v>33</v>
      </c>
      <c r="D34" s="4">
        <v>0.1</v>
      </c>
      <c r="E34" s="1">
        <v>4000000</v>
      </c>
      <c r="F34" s="1">
        <f t="shared" si="6"/>
        <v>47680000</v>
      </c>
      <c r="G34">
        <f t="shared" si="0"/>
        <v>10</v>
      </c>
      <c r="H34" s="1">
        <f t="shared" si="1"/>
        <v>5000000</v>
      </c>
      <c r="I34" s="1">
        <f t="shared" si="7"/>
        <v>0</v>
      </c>
      <c r="J34" s="4">
        <v>0.65</v>
      </c>
      <c r="K34" s="1">
        <f t="shared" si="8"/>
        <v>0</v>
      </c>
      <c r="L34" s="1">
        <f t="shared" si="2"/>
        <v>0</v>
      </c>
      <c r="M34" s="1">
        <f t="shared" si="18"/>
        <v>0</v>
      </c>
      <c r="N34" s="1">
        <f t="shared" si="19"/>
        <v>0</v>
      </c>
      <c r="O34" s="1">
        <f t="shared" si="9"/>
        <v>0</v>
      </c>
      <c r="P34" s="1">
        <f t="shared" si="10"/>
        <v>8200000.0000000019</v>
      </c>
      <c r="Q34" s="4">
        <v>0.75</v>
      </c>
      <c r="R34" s="1">
        <f t="shared" si="11"/>
        <v>6150000.0000000019</v>
      </c>
      <c r="S34" s="1">
        <f t="shared" si="3"/>
        <v>2050000</v>
      </c>
      <c r="T34" s="1">
        <f t="shared" si="20"/>
        <v>17570000</v>
      </c>
      <c r="U34" s="1">
        <f t="shared" si="21"/>
        <v>53830000</v>
      </c>
      <c r="V34" s="1">
        <f t="shared" si="12"/>
        <v>71400000</v>
      </c>
      <c r="W34" s="1">
        <f t="shared" si="13"/>
        <v>8200000.0000000019</v>
      </c>
      <c r="X34" s="1">
        <f t="shared" si="4"/>
        <v>6150000.0000000019</v>
      </c>
      <c r="Y34" s="1">
        <f t="shared" si="14"/>
        <v>2050000</v>
      </c>
      <c r="Z34" s="1">
        <f t="shared" si="15"/>
        <v>17570000</v>
      </c>
      <c r="AA34" s="2">
        <f t="shared" si="16"/>
        <v>53830000</v>
      </c>
      <c r="AB34" s="2">
        <f t="shared" si="17"/>
        <v>71400000</v>
      </c>
    </row>
    <row r="35" spans="2:28" x14ac:dyDescent="0.3">
      <c r="B35">
        <v>21</v>
      </c>
      <c r="C35" s="7">
        <f t="shared" si="5"/>
        <v>39</v>
      </c>
      <c r="D35" s="4">
        <v>0.1</v>
      </c>
      <c r="E35" s="1">
        <v>4000000</v>
      </c>
      <c r="F35" s="1">
        <f t="shared" si="6"/>
        <v>53830000</v>
      </c>
      <c r="G35">
        <f t="shared" si="0"/>
        <v>12</v>
      </c>
      <c r="H35" s="1">
        <f t="shared" si="1"/>
        <v>6000000</v>
      </c>
      <c r="I35" s="1">
        <f t="shared" si="7"/>
        <v>0</v>
      </c>
      <c r="J35" s="4">
        <v>0.65</v>
      </c>
      <c r="K35" s="1">
        <f t="shared" si="8"/>
        <v>0</v>
      </c>
      <c r="L35" s="1">
        <f t="shared" si="2"/>
        <v>0</v>
      </c>
      <c r="M35" s="1">
        <f t="shared" si="18"/>
        <v>0</v>
      </c>
      <c r="N35" s="1">
        <f t="shared" si="19"/>
        <v>0</v>
      </c>
      <c r="O35" s="1">
        <f t="shared" si="9"/>
        <v>0</v>
      </c>
      <c r="P35" s="1">
        <f t="shared" si="10"/>
        <v>9600000.0000000019</v>
      </c>
      <c r="Q35" s="4">
        <v>0.75</v>
      </c>
      <c r="R35" s="1">
        <f t="shared" si="11"/>
        <v>7200000.0000000019</v>
      </c>
      <c r="S35" s="1">
        <f t="shared" si="3"/>
        <v>2400000</v>
      </c>
      <c r="T35" s="1">
        <f t="shared" si="20"/>
        <v>19970000</v>
      </c>
      <c r="U35" s="1">
        <f t="shared" si="21"/>
        <v>61030000</v>
      </c>
      <c r="V35" s="1">
        <f t="shared" si="12"/>
        <v>81000000</v>
      </c>
      <c r="W35" s="1">
        <f t="shared" si="13"/>
        <v>9600000.0000000019</v>
      </c>
      <c r="X35" s="1">
        <f t="shared" si="4"/>
        <v>7200000.0000000019</v>
      </c>
      <c r="Y35" s="1">
        <f t="shared" si="14"/>
        <v>2400000</v>
      </c>
      <c r="Z35" s="1">
        <f t="shared" si="15"/>
        <v>19970000</v>
      </c>
      <c r="AA35" s="2">
        <f t="shared" si="16"/>
        <v>61030000</v>
      </c>
      <c r="AB35" s="2">
        <f t="shared" si="17"/>
        <v>81000000</v>
      </c>
    </row>
    <row r="36" spans="2:28" x14ac:dyDescent="0.3">
      <c r="B36">
        <v>22</v>
      </c>
      <c r="C36" s="7">
        <f t="shared" si="5"/>
        <v>45</v>
      </c>
      <c r="D36" s="4">
        <v>0.1</v>
      </c>
      <c r="E36" s="1">
        <v>4000000</v>
      </c>
      <c r="F36" s="1">
        <f t="shared" si="6"/>
        <v>61030000</v>
      </c>
      <c r="G36">
        <f t="shared" si="0"/>
        <v>14</v>
      </c>
      <c r="H36" s="1">
        <f t="shared" si="1"/>
        <v>7000000</v>
      </c>
      <c r="I36" s="1">
        <f t="shared" si="7"/>
        <v>0</v>
      </c>
      <c r="J36" s="4">
        <v>0.65</v>
      </c>
      <c r="K36" s="1">
        <f t="shared" si="8"/>
        <v>0</v>
      </c>
      <c r="L36" s="1">
        <f t="shared" si="2"/>
        <v>0</v>
      </c>
      <c r="M36" s="1">
        <f t="shared" si="18"/>
        <v>0</v>
      </c>
      <c r="N36" s="1">
        <f t="shared" si="19"/>
        <v>0</v>
      </c>
      <c r="O36" s="1">
        <f t="shared" si="9"/>
        <v>0</v>
      </c>
      <c r="P36" s="1">
        <f t="shared" si="10"/>
        <v>11000000</v>
      </c>
      <c r="Q36" s="4">
        <v>0.75</v>
      </c>
      <c r="R36" s="1">
        <f t="shared" si="11"/>
        <v>8250000</v>
      </c>
      <c r="S36" s="1">
        <f t="shared" si="3"/>
        <v>2750000</v>
      </c>
      <c r="T36" s="1">
        <f t="shared" si="20"/>
        <v>22720000</v>
      </c>
      <c r="U36" s="1">
        <f t="shared" si="21"/>
        <v>69280000</v>
      </c>
      <c r="V36" s="1">
        <f t="shared" si="12"/>
        <v>92000000</v>
      </c>
      <c r="W36" s="1">
        <f t="shared" si="13"/>
        <v>11000000</v>
      </c>
      <c r="X36" s="1">
        <f t="shared" si="4"/>
        <v>8250000</v>
      </c>
      <c r="Y36" s="1">
        <f t="shared" si="14"/>
        <v>2750000</v>
      </c>
      <c r="Z36" s="1">
        <f t="shared" si="15"/>
        <v>22720000</v>
      </c>
      <c r="AA36" s="2">
        <f t="shared" si="16"/>
        <v>69280000</v>
      </c>
      <c r="AB36" s="2">
        <f t="shared" si="17"/>
        <v>92000000</v>
      </c>
    </row>
    <row r="37" spans="2:28" x14ac:dyDescent="0.3">
      <c r="B37">
        <v>23</v>
      </c>
      <c r="C37" s="7">
        <f t="shared" si="5"/>
        <v>51</v>
      </c>
      <c r="D37" s="4">
        <v>0.1</v>
      </c>
      <c r="E37" s="1">
        <v>4000000</v>
      </c>
      <c r="F37" s="1">
        <f t="shared" si="6"/>
        <v>69280000</v>
      </c>
      <c r="G37">
        <f t="shared" si="0"/>
        <v>16</v>
      </c>
      <c r="H37" s="1">
        <f t="shared" si="1"/>
        <v>8000000</v>
      </c>
      <c r="I37" s="1">
        <f t="shared" si="7"/>
        <v>0</v>
      </c>
      <c r="J37" s="4">
        <v>0.65</v>
      </c>
      <c r="K37" s="1">
        <f t="shared" si="8"/>
        <v>0</v>
      </c>
      <c r="L37" s="1">
        <f t="shared" si="2"/>
        <v>0</v>
      </c>
      <c r="M37" s="1">
        <f t="shared" si="18"/>
        <v>0</v>
      </c>
      <c r="N37" s="1">
        <f t="shared" si="19"/>
        <v>0</v>
      </c>
      <c r="O37" s="1">
        <f t="shared" si="9"/>
        <v>0</v>
      </c>
      <c r="P37" s="1">
        <f t="shared" si="10"/>
        <v>12400000.000000004</v>
      </c>
      <c r="Q37" s="4">
        <v>0.75</v>
      </c>
      <c r="R37" s="1">
        <f t="shared" si="11"/>
        <v>9300000.0000000037</v>
      </c>
      <c r="S37" s="1">
        <f t="shared" si="3"/>
        <v>3100000</v>
      </c>
      <c r="T37" s="1">
        <f t="shared" si="20"/>
        <v>25820000</v>
      </c>
      <c r="U37" s="1">
        <f t="shared" si="21"/>
        <v>78580000</v>
      </c>
      <c r="V37" s="1">
        <f t="shared" si="12"/>
        <v>104400000</v>
      </c>
      <c r="W37" s="1">
        <f t="shared" si="13"/>
        <v>12400000.000000004</v>
      </c>
      <c r="X37" s="1">
        <f t="shared" si="4"/>
        <v>9300000.0000000037</v>
      </c>
      <c r="Y37" s="1">
        <f t="shared" si="14"/>
        <v>3100000</v>
      </c>
      <c r="Z37" s="1">
        <f t="shared" si="15"/>
        <v>25820000</v>
      </c>
      <c r="AA37" s="2">
        <f t="shared" si="16"/>
        <v>78580000</v>
      </c>
      <c r="AB37" s="2">
        <f t="shared" si="17"/>
        <v>104400000</v>
      </c>
    </row>
    <row r="38" spans="2:28" x14ac:dyDescent="0.3">
      <c r="B38">
        <v>24</v>
      </c>
      <c r="C38" s="7">
        <f t="shared" si="5"/>
        <v>57</v>
      </c>
      <c r="D38" s="4">
        <v>0.1</v>
      </c>
      <c r="E38" s="1">
        <v>4000000</v>
      </c>
      <c r="F38" s="1">
        <f t="shared" si="6"/>
        <v>78580000</v>
      </c>
      <c r="G38">
        <f t="shared" si="0"/>
        <v>18</v>
      </c>
      <c r="H38" s="1">
        <f t="shared" si="1"/>
        <v>9000000</v>
      </c>
      <c r="I38" s="1">
        <f t="shared" si="7"/>
        <v>0</v>
      </c>
      <c r="J38" s="4">
        <v>0.65</v>
      </c>
      <c r="K38" s="1">
        <f t="shared" si="8"/>
        <v>0</v>
      </c>
      <c r="L38" s="1">
        <f t="shared" si="2"/>
        <v>0</v>
      </c>
      <c r="M38" s="1">
        <f t="shared" si="18"/>
        <v>0</v>
      </c>
      <c r="N38" s="1">
        <f t="shared" si="19"/>
        <v>0</v>
      </c>
      <c r="O38" s="1">
        <f t="shared" si="9"/>
        <v>0</v>
      </c>
      <c r="P38" s="1">
        <f t="shared" si="10"/>
        <v>13800000</v>
      </c>
      <c r="Q38" s="4">
        <v>0.75</v>
      </c>
      <c r="R38" s="1">
        <f t="shared" si="11"/>
        <v>10350000</v>
      </c>
      <c r="S38" s="1">
        <f t="shared" si="3"/>
        <v>3450000</v>
      </c>
      <c r="T38" s="1">
        <f t="shared" si="20"/>
        <v>29270000</v>
      </c>
      <c r="U38" s="1">
        <f t="shared" si="21"/>
        <v>88930000</v>
      </c>
      <c r="V38" s="1">
        <f t="shared" si="12"/>
        <v>118200000</v>
      </c>
      <c r="W38" s="1">
        <f t="shared" si="13"/>
        <v>13800000</v>
      </c>
      <c r="X38" s="1">
        <f t="shared" si="4"/>
        <v>10350000</v>
      </c>
      <c r="Y38" s="1">
        <f t="shared" si="14"/>
        <v>3450000</v>
      </c>
      <c r="Z38" s="1">
        <f t="shared" si="15"/>
        <v>29270000</v>
      </c>
      <c r="AA38" s="2">
        <f t="shared" si="16"/>
        <v>88930000</v>
      </c>
      <c r="AB38" s="2">
        <f t="shared" si="17"/>
        <v>118200000</v>
      </c>
    </row>
  </sheetData>
  <mergeCells count="3">
    <mergeCell ref="P13:V13"/>
    <mergeCell ref="I13:O13"/>
    <mergeCell ref="W13:AB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2016-03-16T13:45:36Z</dcterms:created>
  <dcterms:modified xsi:type="dcterms:W3CDTF">2016-04-19T21:15:12Z</dcterms:modified>
</cp:coreProperties>
</file>