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PAT 2021 Lesedi Seganoe\Phase 2\"/>
    </mc:Choice>
  </mc:AlternateContent>
  <xr:revisionPtr revIDLastSave="0" documentId="13_ncr:1_{B5BD05C8-993F-4BCF-A528-77D7A904E4A2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Questionnaire Results" sheetId="1" r:id="rId1"/>
    <sheet name="Analysis 1" sheetId="2" r:id="rId2"/>
    <sheet name="Analysis 2" sheetId="3" r:id="rId3"/>
    <sheet name="Analysis 3" sheetId="4" r:id="rId4"/>
    <sheet name="Functions" sheetId="5" r:id="rId5"/>
  </sheets>
  <definedNames>
    <definedName name="A0">'Questionnaire Results'!$1:$1048576</definedName>
  </definedNames>
  <calcPr calcId="181029"/>
</workbook>
</file>

<file path=xl/calcChain.xml><?xml version="1.0" encoding="utf-8"?>
<calcChain xmlns="http://schemas.openxmlformats.org/spreadsheetml/2006/main">
  <c r="L3" i="2" l="1"/>
  <c r="K3" i="2"/>
  <c r="J3" i="2"/>
  <c r="I3" i="2"/>
  <c r="H3" i="2"/>
  <c r="A3" i="3"/>
  <c r="B3" i="3"/>
  <c r="I3" i="3"/>
  <c r="J3" i="3"/>
  <c r="K3" i="3"/>
  <c r="L3" i="3"/>
  <c r="M3" i="3"/>
  <c r="N3" i="3"/>
  <c r="A3" i="4"/>
  <c r="B3" i="4"/>
  <c r="C3" i="4"/>
  <c r="B3" i="5"/>
  <c r="B5" i="5" l="1"/>
  <c r="B4" i="5"/>
  <c r="B2" i="5"/>
  <c r="E3" i="2"/>
  <c r="D3" i="2"/>
  <c r="C3" i="2"/>
  <c r="B3" i="2"/>
  <c r="A3" i="2"/>
</calcChain>
</file>

<file path=xl/sharedStrings.xml><?xml version="1.0" encoding="utf-8"?>
<sst xmlns="http://schemas.openxmlformats.org/spreadsheetml/2006/main" count="356" uniqueCount="152">
  <si>
    <t>Timestamp</t>
  </si>
  <si>
    <t>Advertisements are the most important marketing strategy. Which type of ads do you see most commonly?</t>
  </si>
  <si>
    <t>How often do you see advertisements?</t>
  </si>
  <si>
    <t>Do you ignore ads or use them to buy a specified item?</t>
  </si>
  <si>
    <t>How many people in your household use online software (e.g. Takealot) to buy products?</t>
  </si>
  <si>
    <t>Do you think advertisements were able to generate sufficient income for companies during the lockdown?</t>
  </si>
  <si>
    <t>Online ads (e.g. websites or apps such as YouTube)</t>
  </si>
  <si>
    <t>Several times in a day</t>
  </si>
  <si>
    <t>Ignore</t>
  </si>
  <si>
    <t>No</t>
  </si>
  <si>
    <t>TV ads</t>
  </si>
  <si>
    <t>Utilise them for buying products</t>
  </si>
  <si>
    <t>Depends on how well-known the business is</t>
  </si>
  <si>
    <t>Billboards</t>
  </si>
  <si>
    <t>3 or less times a day</t>
  </si>
  <si>
    <t>Newspapers/Magazines</t>
  </si>
  <si>
    <t>A few times a week</t>
  </si>
  <si>
    <t>Zero</t>
  </si>
  <si>
    <t>Yes</t>
  </si>
  <si>
    <t>Radio ads</t>
  </si>
  <si>
    <t>Rarely</t>
  </si>
  <si>
    <t>2021/06/01 4:06:28 PM GMT+2</t>
  </si>
  <si>
    <t>2021/06/01 5:51:23 PM GMT+2</t>
  </si>
  <si>
    <t>2021/06/01 7:07:49 PM GMT+2</t>
  </si>
  <si>
    <t>2021/06/02 12:05:35 AM GMT+2</t>
  </si>
  <si>
    <t>2021/06/02 12:28:10 AM GMT+2</t>
  </si>
  <si>
    <t>2021/06/02 3:36:44 AM GMT+2</t>
  </si>
  <si>
    <t>2021/06/02 5:00:02 AM GMT+2</t>
  </si>
  <si>
    <t>2021/06/02 6:45:29 AM GMT+2</t>
  </si>
  <si>
    <t>2021/06/02 7:01:01 AM GMT+2</t>
  </si>
  <si>
    <t>2021/06/02 8:56:24 AM GMT+2</t>
  </si>
  <si>
    <t>2021/06/02 11:22:29 AM GMT+2</t>
  </si>
  <si>
    <t>2021/06/02 12:31:40 PM GMT+2</t>
  </si>
  <si>
    <t>2021/06/02 1:03:17 PM GMT+2</t>
  </si>
  <si>
    <t>2021/06/02 5:04:03 PM GMT+2</t>
  </si>
  <si>
    <t>2021/06/02 5:45:53 PM GMT+2</t>
  </si>
  <si>
    <t>2021/06/03 12:15:33 AM GMT+2</t>
  </si>
  <si>
    <t>2021/06/03 1:44:06 AM GMT+2</t>
  </si>
  <si>
    <t>2021/06/03 2:26:10 AM GMT+2</t>
  </si>
  <si>
    <t>2021/06/03 5:07:19 AM GMT+2</t>
  </si>
  <si>
    <t>2021/06/03 5:27:52 AM GMT+2</t>
  </si>
  <si>
    <t>2021/06/03 6:09:13 AM GMT+2</t>
  </si>
  <si>
    <t>2021/06/03 6:58:24 AM GMT+2</t>
  </si>
  <si>
    <t>2021/06/03 11:10:47 AM GMT+2</t>
  </si>
  <si>
    <t>2021/06/03 2:15:48 PM GMT+2</t>
  </si>
  <si>
    <t>2021/06/03 2:43:09 PM GMT+2</t>
  </si>
  <si>
    <t>2021/06/03 5:13:43 PM GMT+2</t>
  </si>
  <si>
    <t>2021/06/03 7:17:59 PM GMT+2</t>
  </si>
  <si>
    <t>2021/06/03 9:45:17 PM GMT+2</t>
  </si>
  <si>
    <t>2021/06/03 10:15:35 PM GMT+2</t>
  </si>
  <si>
    <t>2021/06/03 11:35:51 PM GMT+2</t>
  </si>
  <si>
    <t>2021/06/04 12:10:50 AM GMT+2</t>
  </si>
  <si>
    <t>2021/06/04 1:08:08 AM GMT+2</t>
  </si>
  <si>
    <t>2021/06/04 3:28:34 AM GMT+2</t>
  </si>
  <si>
    <t>2021/06/04 4:08:49 AM GMT+2</t>
  </si>
  <si>
    <t>2021/06/04 5:19:26 AM GMT+2</t>
  </si>
  <si>
    <t>2021/06/04 8:19:51 AM GMT+2</t>
  </si>
  <si>
    <t>2021/06/04 10:20:16 AM GMT+2</t>
  </si>
  <si>
    <t>2021/06/04 11:38:44 AM GMT+2</t>
  </si>
  <si>
    <t>2021/06/05 3:21:10 PM GMT+2</t>
  </si>
  <si>
    <t>Name</t>
  </si>
  <si>
    <t>Surname</t>
  </si>
  <si>
    <t>Paul</t>
  </si>
  <si>
    <t>Anderson</t>
  </si>
  <si>
    <t>Mlungisi</t>
  </si>
  <si>
    <t>Mshandini</t>
  </si>
  <si>
    <t>Ofentse</t>
  </si>
  <si>
    <t>Mabaso</t>
  </si>
  <si>
    <t>Laurie</t>
  </si>
  <si>
    <t>Ranaka</t>
  </si>
  <si>
    <t>Gerald</t>
  </si>
  <si>
    <t>Rogerson</t>
  </si>
  <si>
    <t>Alice</t>
  </si>
  <si>
    <t>Williams</t>
  </si>
  <si>
    <t>Gillian</t>
  </si>
  <si>
    <t>Oscapulus</t>
  </si>
  <si>
    <t>Carl</t>
  </si>
  <si>
    <t>Johnson</t>
  </si>
  <si>
    <t>Brenda</t>
  </si>
  <si>
    <t>Smith</t>
  </si>
  <si>
    <t>Heather</t>
  </si>
  <si>
    <t>Trinity</t>
  </si>
  <si>
    <t>Fatima</t>
  </si>
  <si>
    <t>Bhodisattva</t>
  </si>
  <si>
    <t>Alan</t>
  </si>
  <si>
    <t>Harper</t>
  </si>
  <si>
    <t>Dean</t>
  </si>
  <si>
    <t>Ambrose</t>
  </si>
  <si>
    <t>Joan</t>
  </si>
  <si>
    <t>Dill</t>
  </si>
  <si>
    <t>Bill</t>
  </si>
  <si>
    <t>Griffith</t>
  </si>
  <si>
    <t>Veronica</t>
  </si>
  <si>
    <t>Sweetens</t>
  </si>
  <si>
    <t>Samuel</t>
  </si>
  <si>
    <t>Gird</t>
  </si>
  <si>
    <t>Samantha</t>
  </si>
  <si>
    <t>Carol</t>
  </si>
  <si>
    <t>Linkies</t>
  </si>
  <si>
    <t>Mavis</t>
  </si>
  <si>
    <t>Molo</t>
  </si>
  <si>
    <t>Daisy</t>
  </si>
  <si>
    <t>Wolf</t>
  </si>
  <si>
    <t>Barbara</t>
  </si>
  <si>
    <t>Stompi</t>
  </si>
  <si>
    <t>Makhadzi</t>
  </si>
  <si>
    <t>Tshidzubadzu</t>
  </si>
  <si>
    <t>Lucky</t>
  </si>
  <si>
    <t>Mahlangu</t>
  </si>
  <si>
    <t>Tumelo</t>
  </si>
  <si>
    <t>Megala</t>
  </si>
  <si>
    <t>Yvonne</t>
  </si>
  <si>
    <t>Mooi</t>
  </si>
  <si>
    <t>Pollie</t>
  </si>
  <si>
    <t>van Pieters</t>
  </si>
  <si>
    <t>Pauline</t>
  </si>
  <si>
    <t>Fontie</t>
  </si>
  <si>
    <t>Billie</t>
  </si>
  <si>
    <t>Jean</t>
  </si>
  <si>
    <t>Tryphina</t>
  </si>
  <si>
    <t>Hillbeer</t>
  </si>
  <si>
    <t>Joanna</t>
  </si>
  <si>
    <t>Doopy</t>
  </si>
  <si>
    <t>Gugu</t>
  </si>
  <si>
    <t>Khandakhulu</t>
  </si>
  <si>
    <t>Fololo</t>
  </si>
  <si>
    <t>Mzimkhulu</t>
  </si>
  <si>
    <t>Tshilidzi</t>
  </si>
  <si>
    <t>van der Merwe</t>
  </si>
  <si>
    <t>Tyra</t>
  </si>
  <si>
    <t>Bonks</t>
  </si>
  <si>
    <t>Simon</t>
  </si>
  <si>
    <t>Utaka</t>
  </si>
  <si>
    <t>Ingrid</t>
  </si>
  <si>
    <t>Wolowitz</t>
  </si>
  <si>
    <t>Mondele</t>
  </si>
  <si>
    <t>Lekgala</t>
  </si>
  <si>
    <t>Mshiseni</t>
  </si>
  <si>
    <t>Monica</t>
  </si>
  <si>
    <t>Gender</t>
  </si>
  <si>
    <t>Male</t>
  </si>
  <si>
    <t>Female</t>
  </si>
  <si>
    <t>Bi-monthly</t>
  </si>
  <si>
    <t>5+</t>
  </si>
  <si>
    <t>Function Results</t>
  </si>
  <si>
    <t>Function Level</t>
  </si>
  <si>
    <t>Description of function</t>
  </si>
  <si>
    <t>Total respondants to the survey</t>
  </si>
  <si>
    <t>Number of MALE respondants who utilise ads for buying products</t>
  </si>
  <si>
    <t>Age</t>
  </si>
  <si>
    <t>Groups an individual based on their age - men and women are aged 18 and above, while boys and girls are below 18.</t>
  </si>
  <si>
    <t>Random code generated for the first respondant using the first two letters of his name and surname, the length of his name and surname and his 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</si>
</sst>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u/>
      <sz val="12"/>
      <color rgb="FFFFFF0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0" fillId="0" borderId="10" xfId="0" applyBorder="1"/>
    <xf numFmtId="0" fontId="0" fillId="0" borderId="10" xfId="0" applyBorder="1" applyAlignment="1">
      <alignment wrapText="1"/>
    </xf>
    <xf numFmtId="0" fontId="18" fillId="0" borderId="10" xfId="0" applyFont="1" applyBorder="1" applyAlignment="1">
      <alignment horizontal="center"/>
    </xf>
    <xf numFmtId="0" fontId="18" fillId="0" borderId="10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top" wrapText="1"/>
    </xf>
    <xf numFmtId="0" fontId="18" fillId="0" borderId="0" xfId="0" applyFont="1" applyAlignment="1">
      <alignment horizontal="center"/>
    </xf>
    <xf numFmtId="0" fontId="0" fillId="0" borderId="10" xfId="0" applyBorder="1" applyAlignment="1">
      <alignment horizontal="right"/>
    </xf>
    <xf numFmtId="0" fontId="19" fillId="33" borderId="4" xfId="11" applyFont="1" applyFill="1"/>
    <xf numFmtId="0" fontId="19" fillId="33" borderId="4" xfId="11" applyFont="1" applyFill="1" applyAlignment="1">
      <alignment wrapText="1"/>
    </xf>
    <xf numFmtId="0" fontId="19" fillId="33" borderId="4" xfId="11" applyFont="1" applyFill="1" applyAlignment="1">
      <alignment horizontal="right"/>
    </xf>
    <xf numFmtId="0" fontId="20" fillId="33" borderId="4" xfId="11" applyFont="1" applyFill="1"/>
    <xf numFmtId="0" fontId="20" fillId="33" borderId="4" xfId="11" applyFont="1" applyFill="1" applyAlignment="1">
      <alignment horizontal="center"/>
    </xf>
    <xf numFmtId="0" fontId="20" fillId="33" borderId="4" xfId="11" applyFont="1" applyFill="1" applyAlignment="1">
      <alignment horizontal="right"/>
    </xf>
    <xf numFmtId="0" fontId="21" fillId="33" borderId="4" xfId="11" applyFont="1" applyFill="1"/>
    <xf numFmtId="0" fontId="22" fillId="0" borderId="0" xfId="0" applyFont="1"/>
    <xf numFmtId="0" fontId="21" fillId="33" borderId="4" xfId="11" applyFont="1" applyFill="1" applyAlignment="1">
      <alignment horizontal="center"/>
    </xf>
    <xf numFmtId="0" fontId="19" fillId="33" borderId="4" xfId="11" applyFont="1" applyFill="1" applyAlignment="1">
      <alignment horizontal="center" vertical="top" wrapText="1"/>
    </xf>
    <xf numFmtId="0" fontId="19" fillId="33" borderId="4" xfId="11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Which type of ads do you see most commonly?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2DF-439D-AF5D-E1AF9004C81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2DF-439D-AF5D-E1AF9004C81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2DF-439D-AF5D-E1AF9004C81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2DF-439D-AF5D-E1AF9004C81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2DF-439D-AF5D-E1AF9004C81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'Analysis 1'!$A$2:$E$2</c:f>
              <c:strCache>
                <c:ptCount val="5"/>
                <c:pt idx="0">
                  <c:v>Radio ads</c:v>
                </c:pt>
                <c:pt idx="1">
                  <c:v>TV ads</c:v>
                </c:pt>
                <c:pt idx="2">
                  <c:v>Online ads (e.g. websites or apps such as YouTube)</c:v>
                </c:pt>
                <c:pt idx="3">
                  <c:v>Billboards</c:v>
                </c:pt>
                <c:pt idx="4">
                  <c:v>Newspapers/Magazines</c:v>
                </c:pt>
              </c:strCache>
            </c:strRef>
          </c:cat>
          <c:val>
            <c:numRef>
              <c:f>'Analysis 1'!$A$3:$E$3</c:f>
              <c:numCache>
                <c:formatCode>General</c:formatCode>
                <c:ptCount val="5"/>
                <c:pt idx="0">
                  <c:v>1</c:v>
                </c:pt>
                <c:pt idx="1">
                  <c:v>12</c:v>
                </c:pt>
                <c:pt idx="2">
                  <c:v>20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0-4886-99CC-CE0FE46F9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How often do you see advertisements?</a:t>
            </a:r>
            <a:r>
              <a:rPr lang="en-US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69C-4105-81FF-587D0656679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69C-4105-81FF-587D0656679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69C-4105-81FF-587D0656679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115-4AD7-8BC6-5CEF426FD29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69C-4105-81FF-587D0656679F}"/>
              </c:ext>
            </c:extLst>
          </c:dPt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115-4AD7-8BC6-5CEF426FD2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'Analysis 1'!$H$2:$L$2</c:f>
              <c:strCache>
                <c:ptCount val="5"/>
                <c:pt idx="0">
                  <c:v>Several times in a day</c:v>
                </c:pt>
                <c:pt idx="1">
                  <c:v>3 or less times a day</c:v>
                </c:pt>
                <c:pt idx="2">
                  <c:v>A few times a week</c:v>
                </c:pt>
                <c:pt idx="3">
                  <c:v>Bi-monthly</c:v>
                </c:pt>
                <c:pt idx="4">
                  <c:v>Rarely</c:v>
                </c:pt>
              </c:strCache>
            </c:strRef>
          </c:cat>
          <c:val>
            <c:numRef>
              <c:f>'Analysis 1'!$H$3:$L$3</c:f>
              <c:numCache>
                <c:formatCode>General</c:formatCode>
                <c:ptCount val="5"/>
                <c:pt idx="0">
                  <c:v>28</c:v>
                </c:pt>
                <c:pt idx="1">
                  <c:v>7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15-4AD7-8BC6-5CEF426FD29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Do you ignore ads or use them to buy a specified item?</a:t>
            </a:r>
            <a:r>
              <a:rPr lang="en-US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3E2-40B9-A718-48EF85ED3BF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3E2-40B9-A718-48EF85ED3BF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'Analysis 2'!$A$2:$B$2</c:f>
              <c:strCache>
                <c:ptCount val="2"/>
                <c:pt idx="0">
                  <c:v>Ignore</c:v>
                </c:pt>
                <c:pt idx="1">
                  <c:v>Utilise them for buying products</c:v>
                </c:pt>
              </c:strCache>
            </c:strRef>
          </c:cat>
          <c:val>
            <c:numRef>
              <c:f>'Analysis 2'!$A$3:$B$3</c:f>
              <c:numCache>
                <c:formatCode>General</c:formatCode>
                <c:ptCount val="2"/>
                <c:pt idx="0">
                  <c:v>28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A-41EA-AA2A-454BBF3CD0A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How many people in your household use online software (e.g. Takealot) to buy products?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CEA-4CDE-9487-0BB6FB242EF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CEA-4CDE-9487-0BB6FB242EF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CEA-4CDE-9487-0BB6FB242EF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CEA-4CDE-9487-0BB6FB242EF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CEA-4CDE-9487-0BB6FB242EF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CEA-4CDE-9487-0BB6FB242EF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'Analysis 2'!$I$2:$N$2</c:f>
              <c:strCache>
                <c:ptCount val="6"/>
                <c:pt idx="0">
                  <c:v>Zero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5+</c:v>
                </c:pt>
              </c:strCache>
            </c:strRef>
          </c:cat>
          <c:val>
            <c:numRef>
              <c:f>'Analysis 2'!$I$3:$N$3</c:f>
              <c:numCache>
                <c:formatCode>General</c:formatCode>
                <c:ptCount val="6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8</c:v>
                </c:pt>
                <c:pt idx="4">
                  <c:v>6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0-4E9D-9895-EF439BAD88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Do you think advertisements were able to generate sufficient income for companies during the lockdown?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F53-4D2C-9E86-9437094C206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F53-4D2C-9E86-9437094C206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F53-4D2C-9E86-9437094C206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'Analysis 3'!$A$2:$C$2</c:f>
              <c:strCache>
                <c:ptCount val="3"/>
                <c:pt idx="0">
                  <c:v>Yes</c:v>
                </c:pt>
                <c:pt idx="1">
                  <c:v>No</c:v>
                </c:pt>
                <c:pt idx="2">
                  <c:v>Depends on how well-known the business is</c:v>
                </c:pt>
              </c:strCache>
            </c:strRef>
          </c:cat>
          <c:val>
            <c:numRef>
              <c:f>'Analysis 3'!$A$3:$C$3</c:f>
              <c:numCache>
                <c:formatCode>General</c:formatCode>
                <c:ptCount val="3"/>
                <c:pt idx="0">
                  <c:v>1</c:v>
                </c:pt>
                <c:pt idx="1">
                  <c:v>14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D8-46D5-B696-219CFF6E71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3</xdr:row>
      <xdr:rowOff>66675</xdr:rowOff>
    </xdr:from>
    <xdr:to>
      <xdr:col>4</xdr:col>
      <xdr:colOff>1285876</xdr:colOff>
      <xdr:row>19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600074</xdr:colOff>
      <xdr:row>3</xdr:row>
      <xdr:rowOff>104774</xdr:rowOff>
    </xdr:from>
    <xdr:to>
      <xdr:col>12</xdr:col>
      <xdr:colOff>0</xdr:colOff>
      <xdr:row>20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4</xdr:row>
      <xdr:rowOff>19050</xdr:rowOff>
    </xdr:from>
    <xdr:to>
      <xdr:col>5</xdr:col>
      <xdr:colOff>323850</xdr:colOff>
      <xdr:row>18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552450</xdr:colOff>
      <xdr:row>4</xdr:row>
      <xdr:rowOff>19049</xdr:rowOff>
    </xdr:from>
    <xdr:to>
      <xdr:col>15</xdr:col>
      <xdr:colOff>476250</xdr:colOff>
      <xdr:row>18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4</xdr:row>
      <xdr:rowOff>19050</xdr:rowOff>
    </xdr:from>
    <xdr:to>
      <xdr:col>4</xdr:col>
      <xdr:colOff>66675</xdr:colOff>
      <xdr:row>18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J40"/>
  <sheetViews>
    <sheetView zoomScale="60" zoomScaleNormal="60" workbookViewId="0">
      <selection activeCell="Z88" sqref="Z88"/>
    </sheetView>
  </sheetViews>
  <sheetFormatPr defaultRowHeight="15" x14ac:dyDescent="0.25"/>
  <cols>
    <col min="1" max="1" width="28.7109375" bestFit="1" customWidth="1"/>
    <col min="2" max="5" width="12.7109375" customWidth="1"/>
    <col min="6" max="6" width="52" bestFit="1" customWidth="1"/>
    <col min="7" max="7" width="36.42578125" bestFit="1" customWidth="1"/>
    <col min="8" max="8" width="36" bestFit="1" customWidth="1"/>
    <col min="9" max="9" width="49.28515625" customWidth="1"/>
    <col min="10" max="10" width="50.42578125" bestFit="1" customWidth="1"/>
  </cols>
  <sheetData>
    <row r="1" spans="1:10" s="6" customFormat="1" ht="34.5" customHeight="1" x14ac:dyDescent="0.25">
      <c r="A1" s="3" t="s">
        <v>0</v>
      </c>
      <c r="B1" s="3" t="s">
        <v>60</v>
      </c>
      <c r="C1" s="3" t="s">
        <v>61</v>
      </c>
      <c r="D1" s="3" t="s">
        <v>149</v>
      </c>
      <c r="E1" s="3" t="s">
        <v>139</v>
      </c>
      <c r="F1" s="5" t="s">
        <v>1</v>
      </c>
      <c r="G1" s="4" t="s">
        <v>2</v>
      </c>
      <c r="H1" s="5" t="s">
        <v>3</v>
      </c>
      <c r="I1" s="5" t="s">
        <v>4</v>
      </c>
      <c r="J1" s="5" t="s">
        <v>5</v>
      </c>
    </row>
    <row r="2" spans="1:10" x14ac:dyDescent="0.25">
      <c r="A2" s="1" t="s">
        <v>21</v>
      </c>
      <c r="B2" s="1" t="s">
        <v>62</v>
      </c>
      <c r="C2" s="1" t="s">
        <v>63</v>
      </c>
      <c r="D2" s="1">
        <v>17</v>
      </c>
      <c r="E2" s="1" t="s">
        <v>140</v>
      </c>
      <c r="F2" s="1" t="s">
        <v>6</v>
      </c>
      <c r="G2" s="1" t="s">
        <v>7</v>
      </c>
      <c r="H2" s="1" t="s">
        <v>8</v>
      </c>
      <c r="I2" s="7">
        <v>1</v>
      </c>
      <c r="J2" s="1" t="s">
        <v>9</v>
      </c>
    </row>
    <row r="3" spans="1:10" x14ac:dyDescent="0.25">
      <c r="A3" s="1" t="s">
        <v>22</v>
      </c>
      <c r="B3" s="1" t="s">
        <v>64</v>
      </c>
      <c r="C3" s="1" t="s">
        <v>65</v>
      </c>
      <c r="D3" s="1">
        <v>21</v>
      </c>
      <c r="E3" s="1" t="s">
        <v>140</v>
      </c>
      <c r="F3" s="2" t="s">
        <v>10</v>
      </c>
      <c r="G3" s="1" t="s">
        <v>7</v>
      </c>
      <c r="H3" s="1" t="s">
        <v>11</v>
      </c>
      <c r="I3" s="7">
        <v>2</v>
      </c>
      <c r="J3" s="1" t="s">
        <v>12</v>
      </c>
    </row>
    <row r="4" spans="1:10" x14ac:dyDescent="0.25">
      <c r="A4" s="1" t="s">
        <v>23</v>
      </c>
      <c r="B4" s="1" t="s">
        <v>66</v>
      </c>
      <c r="C4" s="1" t="s">
        <v>67</v>
      </c>
      <c r="D4" s="1">
        <v>15</v>
      </c>
      <c r="E4" s="1" t="s">
        <v>140</v>
      </c>
      <c r="F4" s="1" t="s">
        <v>10</v>
      </c>
      <c r="G4" s="1" t="s">
        <v>7</v>
      </c>
      <c r="H4" s="1" t="s">
        <v>8</v>
      </c>
      <c r="I4" s="7">
        <v>2</v>
      </c>
      <c r="J4" s="1" t="s">
        <v>9</v>
      </c>
    </row>
    <row r="5" spans="1:10" x14ac:dyDescent="0.25">
      <c r="A5" s="1" t="s">
        <v>24</v>
      </c>
      <c r="B5" s="1" t="s">
        <v>68</v>
      </c>
      <c r="C5" s="1" t="s">
        <v>69</v>
      </c>
      <c r="D5" s="1">
        <v>23</v>
      </c>
      <c r="E5" s="1" t="s">
        <v>141</v>
      </c>
      <c r="F5" s="1" t="s">
        <v>13</v>
      </c>
      <c r="G5" s="1" t="s">
        <v>14</v>
      </c>
      <c r="H5" s="1" t="s">
        <v>8</v>
      </c>
      <c r="I5" s="7">
        <v>1</v>
      </c>
      <c r="J5" s="1" t="s">
        <v>12</v>
      </c>
    </row>
    <row r="6" spans="1:10" x14ac:dyDescent="0.25">
      <c r="A6" s="1" t="s">
        <v>25</v>
      </c>
      <c r="B6" s="1" t="s">
        <v>70</v>
      </c>
      <c r="C6" s="1" t="s">
        <v>71</v>
      </c>
      <c r="D6" s="1">
        <v>52</v>
      </c>
      <c r="E6" s="1" t="s">
        <v>140</v>
      </c>
      <c r="F6" s="1" t="s">
        <v>15</v>
      </c>
      <c r="G6" s="1" t="s">
        <v>16</v>
      </c>
      <c r="H6" s="1" t="s">
        <v>11</v>
      </c>
      <c r="I6" s="7" t="s">
        <v>17</v>
      </c>
      <c r="J6" s="1" t="s">
        <v>18</v>
      </c>
    </row>
    <row r="7" spans="1:10" x14ac:dyDescent="0.25">
      <c r="A7" s="1" t="s">
        <v>26</v>
      </c>
      <c r="B7" s="1" t="s">
        <v>72</v>
      </c>
      <c r="C7" s="1" t="s">
        <v>73</v>
      </c>
      <c r="D7" s="1">
        <v>19</v>
      </c>
      <c r="E7" s="1" t="s">
        <v>141</v>
      </c>
      <c r="F7" s="1" t="s">
        <v>6</v>
      </c>
      <c r="G7" s="1" t="s">
        <v>14</v>
      </c>
      <c r="H7" s="1" t="s">
        <v>8</v>
      </c>
      <c r="I7" s="7">
        <v>4</v>
      </c>
      <c r="J7" s="1" t="s">
        <v>12</v>
      </c>
    </row>
    <row r="8" spans="1:10" x14ac:dyDescent="0.25">
      <c r="A8" s="1" t="s">
        <v>27</v>
      </c>
      <c r="B8" s="1" t="s">
        <v>74</v>
      </c>
      <c r="C8" s="1" t="s">
        <v>75</v>
      </c>
      <c r="D8" s="1">
        <v>12</v>
      </c>
      <c r="E8" s="1" t="s">
        <v>141</v>
      </c>
      <c r="F8" s="1" t="s">
        <v>10</v>
      </c>
      <c r="G8" s="1" t="s">
        <v>7</v>
      </c>
      <c r="H8" s="1" t="s">
        <v>11</v>
      </c>
      <c r="I8" s="7" t="s">
        <v>17</v>
      </c>
      <c r="J8" s="1" t="s">
        <v>9</v>
      </c>
    </row>
    <row r="9" spans="1:10" x14ac:dyDescent="0.25">
      <c r="A9" s="1" t="s">
        <v>28</v>
      </c>
      <c r="B9" s="1" t="s">
        <v>76</v>
      </c>
      <c r="C9" s="1" t="s">
        <v>77</v>
      </c>
      <c r="D9" s="1">
        <v>17</v>
      </c>
      <c r="E9" s="1" t="s">
        <v>140</v>
      </c>
      <c r="F9" s="1" t="s">
        <v>6</v>
      </c>
      <c r="G9" s="1" t="s">
        <v>7</v>
      </c>
      <c r="H9" s="1" t="s">
        <v>8</v>
      </c>
      <c r="I9" s="7">
        <v>3</v>
      </c>
      <c r="J9" s="1" t="s">
        <v>9</v>
      </c>
    </row>
    <row r="10" spans="1:10" x14ac:dyDescent="0.25">
      <c r="A10" s="1" t="s">
        <v>29</v>
      </c>
      <c r="B10" s="1" t="s">
        <v>78</v>
      </c>
      <c r="C10" s="1" t="s">
        <v>79</v>
      </c>
      <c r="D10" s="1">
        <v>16</v>
      </c>
      <c r="E10" s="1" t="s">
        <v>141</v>
      </c>
      <c r="F10" s="1" t="s">
        <v>6</v>
      </c>
      <c r="G10" s="1" t="s">
        <v>14</v>
      </c>
      <c r="H10" s="1" t="s">
        <v>8</v>
      </c>
      <c r="I10" s="7">
        <v>2</v>
      </c>
      <c r="J10" s="1" t="s">
        <v>12</v>
      </c>
    </row>
    <row r="11" spans="1:10" x14ac:dyDescent="0.25">
      <c r="A11" s="1" t="s">
        <v>30</v>
      </c>
      <c r="B11" s="1" t="s">
        <v>80</v>
      </c>
      <c r="C11" s="1" t="s">
        <v>81</v>
      </c>
      <c r="D11" s="1">
        <v>20</v>
      </c>
      <c r="E11" s="1" t="s">
        <v>141</v>
      </c>
      <c r="F11" s="1" t="s">
        <v>10</v>
      </c>
      <c r="G11" s="1" t="s">
        <v>7</v>
      </c>
      <c r="H11" s="1" t="s">
        <v>11</v>
      </c>
      <c r="I11" s="7">
        <v>1</v>
      </c>
      <c r="J11" s="1" t="s">
        <v>9</v>
      </c>
    </row>
    <row r="12" spans="1:10" x14ac:dyDescent="0.25">
      <c r="A12" s="1" t="s">
        <v>31</v>
      </c>
      <c r="B12" s="1" t="s">
        <v>82</v>
      </c>
      <c r="C12" s="1" t="s">
        <v>83</v>
      </c>
      <c r="D12" s="1">
        <v>45</v>
      </c>
      <c r="E12" s="1" t="s">
        <v>141</v>
      </c>
      <c r="F12" s="1" t="s">
        <v>19</v>
      </c>
      <c r="G12" s="1" t="s">
        <v>7</v>
      </c>
      <c r="H12" s="1" t="s">
        <v>8</v>
      </c>
      <c r="I12" s="7" t="s">
        <v>17</v>
      </c>
      <c r="J12" s="1" t="s">
        <v>12</v>
      </c>
    </row>
    <row r="13" spans="1:10" x14ac:dyDescent="0.25">
      <c r="A13" s="1" t="s">
        <v>32</v>
      </c>
      <c r="B13" s="1" t="s">
        <v>84</v>
      </c>
      <c r="C13" s="1" t="s">
        <v>85</v>
      </c>
      <c r="D13" s="1">
        <v>26</v>
      </c>
      <c r="E13" s="1" t="s">
        <v>140</v>
      </c>
      <c r="F13" s="1" t="s">
        <v>6</v>
      </c>
      <c r="G13" s="1" t="s">
        <v>7</v>
      </c>
      <c r="H13" s="1" t="s">
        <v>8</v>
      </c>
      <c r="I13" s="7">
        <v>5</v>
      </c>
      <c r="J13" s="1" t="s">
        <v>9</v>
      </c>
    </row>
    <row r="14" spans="1:10" x14ac:dyDescent="0.25">
      <c r="A14" s="1" t="s">
        <v>33</v>
      </c>
      <c r="B14" s="1" t="s">
        <v>86</v>
      </c>
      <c r="C14" s="1" t="s">
        <v>87</v>
      </c>
      <c r="D14" s="1">
        <v>14</v>
      </c>
      <c r="E14" s="1" t="s">
        <v>140</v>
      </c>
      <c r="F14" s="1" t="s">
        <v>10</v>
      </c>
      <c r="G14" s="1" t="s">
        <v>7</v>
      </c>
      <c r="H14" s="1" t="s">
        <v>8</v>
      </c>
      <c r="I14" s="7">
        <v>2</v>
      </c>
      <c r="J14" s="1" t="s">
        <v>12</v>
      </c>
    </row>
    <row r="15" spans="1:10" x14ac:dyDescent="0.25">
      <c r="A15" s="1" t="s">
        <v>34</v>
      </c>
      <c r="B15" s="1" t="s">
        <v>88</v>
      </c>
      <c r="C15" s="1" t="s">
        <v>89</v>
      </c>
      <c r="D15" s="1">
        <v>17</v>
      </c>
      <c r="E15" s="1" t="s">
        <v>141</v>
      </c>
      <c r="F15" s="1" t="s">
        <v>6</v>
      </c>
      <c r="G15" s="1" t="s">
        <v>14</v>
      </c>
      <c r="H15" s="1" t="s">
        <v>11</v>
      </c>
      <c r="I15" s="7">
        <v>5</v>
      </c>
      <c r="J15" s="1" t="s">
        <v>9</v>
      </c>
    </row>
    <row r="16" spans="1:10" x14ac:dyDescent="0.25">
      <c r="A16" s="1" t="s">
        <v>35</v>
      </c>
      <c r="B16" s="1" t="s">
        <v>90</v>
      </c>
      <c r="C16" s="1" t="s">
        <v>91</v>
      </c>
      <c r="D16" s="1">
        <v>18</v>
      </c>
      <c r="E16" s="1" t="s">
        <v>140</v>
      </c>
      <c r="F16" s="1" t="s">
        <v>10</v>
      </c>
      <c r="G16" s="1" t="s">
        <v>7</v>
      </c>
      <c r="H16" s="1" t="s">
        <v>8</v>
      </c>
      <c r="I16" s="7">
        <v>1</v>
      </c>
      <c r="J16" s="1" t="s">
        <v>12</v>
      </c>
    </row>
    <row r="17" spans="1:10" x14ac:dyDescent="0.25">
      <c r="A17" s="1" t="s">
        <v>36</v>
      </c>
      <c r="B17" s="1" t="s">
        <v>92</v>
      </c>
      <c r="C17" s="1" t="s">
        <v>93</v>
      </c>
      <c r="D17" s="1">
        <v>22</v>
      </c>
      <c r="E17" s="1" t="s">
        <v>141</v>
      </c>
      <c r="F17" s="1" t="s">
        <v>13</v>
      </c>
      <c r="G17" s="1" t="s">
        <v>14</v>
      </c>
      <c r="H17" s="1" t="s">
        <v>8</v>
      </c>
      <c r="I17" s="7">
        <v>2</v>
      </c>
      <c r="J17" s="1" t="s">
        <v>12</v>
      </c>
    </row>
    <row r="18" spans="1:10" x14ac:dyDescent="0.25">
      <c r="A18" s="1" t="s">
        <v>37</v>
      </c>
      <c r="B18" s="1" t="s">
        <v>94</v>
      </c>
      <c r="C18" s="1" t="s">
        <v>95</v>
      </c>
      <c r="D18" s="1">
        <v>17</v>
      </c>
      <c r="E18" s="1" t="s">
        <v>140</v>
      </c>
      <c r="F18" s="1" t="s">
        <v>6</v>
      </c>
      <c r="G18" s="1" t="s">
        <v>7</v>
      </c>
      <c r="H18" s="1" t="s">
        <v>8</v>
      </c>
      <c r="I18" s="7">
        <v>3</v>
      </c>
      <c r="J18" s="1" t="s">
        <v>9</v>
      </c>
    </row>
    <row r="19" spans="1:10" x14ac:dyDescent="0.25">
      <c r="A19" s="1" t="s">
        <v>38</v>
      </c>
      <c r="B19" s="1" t="s">
        <v>96</v>
      </c>
      <c r="C19" s="1" t="s">
        <v>95</v>
      </c>
      <c r="D19" s="1">
        <v>17</v>
      </c>
      <c r="E19" s="1" t="s">
        <v>141</v>
      </c>
      <c r="F19" s="1" t="s">
        <v>15</v>
      </c>
      <c r="G19" s="1" t="s">
        <v>16</v>
      </c>
      <c r="H19" s="1" t="s">
        <v>11</v>
      </c>
      <c r="I19" s="7" t="s">
        <v>17</v>
      </c>
      <c r="J19" s="1" t="s">
        <v>9</v>
      </c>
    </row>
    <row r="20" spans="1:10" x14ac:dyDescent="0.25">
      <c r="A20" s="1" t="s">
        <v>39</v>
      </c>
      <c r="B20" s="1" t="s">
        <v>97</v>
      </c>
      <c r="C20" s="1" t="s">
        <v>98</v>
      </c>
      <c r="D20" s="1">
        <v>24</v>
      </c>
      <c r="E20" s="1" t="s">
        <v>141</v>
      </c>
      <c r="F20" s="1" t="s">
        <v>10</v>
      </c>
      <c r="G20" s="1" t="s">
        <v>7</v>
      </c>
      <c r="H20" s="1" t="s">
        <v>11</v>
      </c>
      <c r="I20" s="7">
        <v>1</v>
      </c>
      <c r="J20" s="1" t="s">
        <v>12</v>
      </c>
    </row>
    <row r="21" spans="1:10" x14ac:dyDescent="0.25">
      <c r="A21" s="1" t="s">
        <v>40</v>
      </c>
      <c r="B21" s="1" t="s">
        <v>99</v>
      </c>
      <c r="C21" s="1" t="s">
        <v>100</v>
      </c>
      <c r="D21" s="1">
        <v>16</v>
      </c>
      <c r="E21" s="1" t="s">
        <v>141</v>
      </c>
      <c r="F21" s="1" t="s">
        <v>6</v>
      </c>
      <c r="G21" s="1" t="s">
        <v>7</v>
      </c>
      <c r="H21" s="1" t="s">
        <v>8</v>
      </c>
      <c r="I21" s="7">
        <v>3</v>
      </c>
      <c r="J21" s="1" t="s">
        <v>9</v>
      </c>
    </row>
    <row r="22" spans="1:10" x14ac:dyDescent="0.25">
      <c r="A22" s="1" t="s">
        <v>41</v>
      </c>
      <c r="B22" s="1" t="s">
        <v>101</v>
      </c>
      <c r="C22" s="1" t="s">
        <v>102</v>
      </c>
      <c r="D22" s="1">
        <v>18</v>
      </c>
      <c r="E22" s="1" t="s">
        <v>141</v>
      </c>
      <c r="F22" s="1" t="s">
        <v>10</v>
      </c>
      <c r="G22" s="1" t="s">
        <v>7</v>
      </c>
      <c r="H22" s="1" t="s">
        <v>8</v>
      </c>
      <c r="I22" s="7" t="s">
        <v>17</v>
      </c>
      <c r="J22" s="1" t="s">
        <v>12</v>
      </c>
    </row>
    <row r="23" spans="1:10" x14ac:dyDescent="0.25">
      <c r="A23" s="1" t="s">
        <v>42</v>
      </c>
      <c r="B23" s="1" t="s">
        <v>103</v>
      </c>
      <c r="C23" s="1" t="s">
        <v>104</v>
      </c>
      <c r="D23" s="1">
        <v>18</v>
      </c>
      <c r="E23" s="1" t="s">
        <v>141</v>
      </c>
      <c r="F23" s="1" t="s">
        <v>6</v>
      </c>
      <c r="G23" s="1" t="s">
        <v>7</v>
      </c>
      <c r="H23" s="1" t="s">
        <v>8</v>
      </c>
      <c r="I23" s="7">
        <v>4</v>
      </c>
      <c r="J23" s="1" t="s">
        <v>12</v>
      </c>
    </row>
    <row r="24" spans="1:10" x14ac:dyDescent="0.25">
      <c r="A24" s="1" t="s">
        <v>43</v>
      </c>
      <c r="B24" s="1" t="s">
        <v>105</v>
      </c>
      <c r="C24" s="1" t="s">
        <v>106</v>
      </c>
      <c r="D24" s="1">
        <v>17</v>
      </c>
      <c r="E24" s="1" t="s">
        <v>141</v>
      </c>
      <c r="F24" s="1" t="s">
        <v>6</v>
      </c>
      <c r="G24" s="1" t="s">
        <v>7</v>
      </c>
      <c r="H24" s="1" t="s">
        <v>11</v>
      </c>
      <c r="I24" s="7">
        <v>3</v>
      </c>
      <c r="J24" s="1" t="s">
        <v>12</v>
      </c>
    </row>
    <row r="25" spans="1:10" x14ac:dyDescent="0.25">
      <c r="A25" s="1" t="s">
        <v>44</v>
      </c>
      <c r="B25" s="1" t="s">
        <v>107</v>
      </c>
      <c r="C25" s="1" t="s">
        <v>108</v>
      </c>
      <c r="D25" s="1">
        <v>15</v>
      </c>
      <c r="E25" s="1" t="s">
        <v>140</v>
      </c>
      <c r="F25" s="1" t="s">
        <v>6</v>
      </c>
      <c r="G25" s="1" t="s">
        <v>7</v>
      </c>
      <c r="H25" s="1" t="s">
        <v>8</v>
      </c>
      <c r="I25" s="7">
        <v>4</v>
      </c>
      <c r="J25" s="1" t="s">
        <v>12</v>
      </c>
    </row>
    <row r="26" spans="1:10" x14ac:dyDescent="0.25">
      <c r="A26" s="1" t="s">
        <v>45</v>
      </c>
      <c r="B26" s="1" t="s">
        <v>109</v>
      </c>
      <c r="C26" s="1" t="s">
        <v>110</v>
      </c>
      <c r="D26" s="1">
        <v>19</v>
      </c>
      <c r="E26" s="1" t="s">
        <v>140</v>
      </c>
      <c r="F26" s="1" t="s">
        <v>10</v>
      </c>
      <c r="G26" s="1" t="s">
        <v>7</v>
      </c>
      <c r="H26" s="1" t="s">
        <v>8</v>
      </c>
      <c r="I26" s="7">
        <v>3</v>
      </c>
      <c r="J26" s="1" t="s">
        <v>9</v>
      </c>
    </row>
    <row r="27" spans="1:10" x14ac:dyDescent="0.25">
      <c r="A27" s="1" t="s">
        <v>46</v>
      </c>
      <c r="B27" s="1" t="s">
        <v>111</v>
      </c>
      <c r="C27" s="1" t="s">
        <v>112</v>
      </c>
      <c r="D27" s="1">
        <v>29</v>
      </c>
      <c r="E27" s="1" t="s">
        <v>141</v>
      </c>
      <c r="F27" s="1" t="s">
        <v>15</v>
      </c>
      <c r="G27" s="1" t="s">
        <v>14</v>
      </c>
      <c r="H27" s="1" t="s">
        <v>11</v>
      </c>
      <c r="I27" s="7">
        <v>1</v>
      </c>
      <c r="J27" s="1" t="s">
        <v>12</v>
      </c>
    </row>
    <row r="28" spans="1:10" x14ac:dyDescent="0.25">
      <c r="A28" s="1" t="s">
        <v>47</v>
      </c>
      <c r="B28" s="1" t="s">
        <v>113</v>
      </c>
      <c r="C28" s="1" t="s">
        <v>114</v>
      </c>
      <c r="D28" s="1">
        <v>18</v>
      </c>
      <c r="E28" s="1" t="s">
        <v>140</v>
      </c>
      <c r="F28" s="1" t="s">
        <v>6</v>
      </c>
      <c r="G28" s="1" t="s">
        <v>7</v>
      </c>
      <c r="H28" s="1" t="s">
        <v>11</v>
      </c>
      <c r="I28" s="7">
        <v>2</v>
      </c>
      <c r="J28" s="1" t="s">
        <v>12</v>
      </c>
    </row>
    <row r="29" spans="1:10" x14ac:dyDescent="0.25">
      <c r="A29" s="1" t="s">
        <v>48</v>
      </c>
      <c r="B29" s="1" t="s">
        <v>115</v>
      </c>
      <c r="C29" s="1" t="s">
        <v>116</v>
      </c>
      <c r="D29" s="1">
        <v>17</v>
      </c>
      <c r="E29" s="1" t="s">
        <v>141</v>
      </c>
      <c r="F29" s="1" t="s">
        <v>6</v>
      </c>
      <c r="G29" s="1" t="s">
        <v>7</v>
      </c>
      <c r="H29" s="1" t="s">
        <v>8</v>
      </c>
      <c r="I29" s="7">
        <v>5</v>
      </c>
      <c r="J29" s="1" t="s">
        <v>12</v>
      </c>
    </row>
    <row r="30" spans="1:10" x14ac:dyDescent="0.25">
      <c r="A30" s="1" t="s">
        <v>49</v>
      </c>
      <c r="B30" s="1" t="s">
        <v>117</v>
      </c>
      <c r="C30" s="1" t="s">
        <v>118</v>
      </c>
      <c r="D30" s="1">
        <v>15</v>
      </c>
      <c r="E30" s="1" t="s">
        <v>141</v>
      </c>
      <c r="F30" s="1" t="s">
        <v>10</v>
      </c>
      <c r="G30" s="1" t="s">
        <v>7</v>
      </c>
      <c r="H30" s="1" t="s">
        <v>8</v>
      </c>
      <c r="I30" s="7">
        <v>2</v>
      </c>
      <c r="J30" s="1" t="s">
        <v>12</v>
      </c>
    </row>
    <row r="31" spans="1:10" x14ac:dyDescent="0.25">
      <c r="A31" s="1" t="s">
        <v>50</v>
      </c>
      <c r="B31" s="1" t="s">
        <v>119</v>
      </c>
      <c r="C31" s="1" t="s">
        <v>120</v>
      </c>
      <c r="D31" s="1">
        <v>16</v>
      </c>
      <c r="E31" s="1" t="s">
        <v>141</v>
      </c>
      <c r="F31" s="1" t="s">
        <v>6</v>
      </c>
      <c r="G31" s="1" t="s">
        <v>7</v>
      </c>
      <c r="H31" s="1" t="s">
        <v>8</v>
      </c>
      <c r="I31" s="7">
        <v>2</v>
      </c>
      <c r="J31" s="1" t="s">
        <v>12</v>
      </c>
    </row>
    <row r="32" spans="1:10" x14ac:dyDescent="0.25">
      <c r="A32" s="1" t="s">
        <v>51</v>
      </c>
      <c r="B32" s="1" t="s">
        <v>121</v>
      </c>
      <c r="C32" s="1" t="s">
        <v>122</v>
      </c>
      <c r="D32" s="1">
        <v>16</v>
      </c>
      <c r="E32" s="1" t="s">
        <v>141</v>
      </c>
      <c r="F32" s="1" t="s">
        <v>6</v>
      </c>
      <c r="G32" s="1" t="s">
        <v>20</v>
      </c>
      <c r="H32" s="1" t="s">
        <v>8</v>
      </c>
      <c r="I32" s="7">
        <v>4</v>
      </c>
      <c r="J32" s="1" t="s">
        <v>12</v>
      </c>
    </row>
    <row r="33" spans="1:10" x14ac:dyDescent="0.25">
      <c r="A33" s="1" t="s">
        <v>52</v>
      </c>
      <c r="B33" s="1" t="s">
        <v>123</v>
      </c>
      <c r="C33" s="1" t="s">
        <v>124</v>
      </c>
      <c r="D33" s="1">
        <v>17</v>
      </c>
      <c r="E33" s="1" t="s">
        <v>141</v>
      </c>
      <c r="F33" s="1" t="s">
        <v>6</v>
      </c>
      <c r="G33" s="1" t="s">
        <v>7</v>
      </c>
      <c r="H33" s="1" t="s">
        <v>8</v>
      </c>
      <c r="I33" s="7">
        <v>2</v>
      </c>
      <c r="J33" s="1" t="s">
        <v>12</v>
      </c>
    </row>
    <row r="34" spans="1:10" x14ac:dyDescent="0.25">
      <c r="A34" s="1" t="s">
        <v>53</v>
      </c>
      <c r="B34" s="1" t="s">
        <v>125</v>
      </c>
      <c r="C34" s="1" t="s">
        <v>126</v>
      </c>
      <c r="D34" s="1">
        <v>19</v>
      </c>
      <c r="E34" s="1" t="s">
        <v>140</v>
      </c>
      <c r="F34" s="1" t="s">
        <v>10</v>
      </c>
      <c r="G34" s="1" t="s">
        <v>14</v>
      </c>
      <c r="H34" s="1" t="s">
        <v>11</v>
      </c>
      <c r="I34" s="7">
        <v>1</v>
      </c>
      <c r="J34" s="1" t="s">
        <v>12</v>
      </c>
    </row>
    <row r="35" spans="1:10" x14ac:dyDescent="0.25">
      <c r="A35" s="1" t="s">
        <v>54</v>
      </c>
      <c r="B35" s="1" t="s">
        <v>127</v>
      </c>
      <c r="C35" s="1" t="s">
        <v>128</v>
      </c>
      <c r="D35" s="1">
        <v>23</v>
      </c>
      <c r="E35" s="1" t="s">
        <v>140</v>
      </c>
      <c r="F35" s="1" t="s">
        <v>6</v>
      </c>
      <c r="G35" s="1" t="s">
        <v>7</v>
      </c>
      <c r="H35" s="1" t="s">
        <v>8</v>
      </c>
      <c r="I35" s="7">
        <v>3</v>
      </c>
      <c r="J35" s="1" t="s">
        <v>9</v>
      </c>
    </row>
    <row r="36" spans="1:10" x14ac:dyDescent="0.25">
      <c r="A36" s="1" t="s">
        <v>55</v>
      </c>
      <c r="B36" s="1" t="s">
        <v>129</v>
      </c>
      <c r="C36" s="1" t="s">
        <v>130</v>
      </c>
      <c r="D36" s="1">
        <v>22</v>
      </c>
      <c r="E36" s="1" t="s">
        <v>141</v>
      </c>
      <c r="F36" s="1" t="s">
        <v>6</v>
      </c>
      <c r="G36" s="1" t="s">
        <v>7</v>
      </c>
      <c r="H36" s="1" t="s">
        <v>8</v>
      </c>
      <c r="I36" s="7">
        <v>3</v>
      </c>
      <c r="J36" s="1" t="s">
        <v>12</v>
      </c>
    </row>
    <row r="37" spans="1:10" x14ac:dyDescent="0.25">
      <c r="A37" s="1" t="s">
        <v>56</v>
      </c>
      <c r="B37" s="1" t="s">
        <v>131</v>
      </c>
      <c r="C37" s="1" t="s">
        <v>132</v>
      </c>
      <c r="D37" s="1">
        <v>20</v>
      </c>
      <c r="E37" s="1" t="s">
        <v>140</v>
      </c>
      <c r="F37" s="1" t="s">
        <v>13</v>
      </c>
      <c r="G37" s="1" t="s">
        <v>7</v>
      </c>
      <c r="H37" s="1" t="s">
        <v>8</v>
      </c>
      <c r="I37" s="7">
        <v>2</v>
      </c>
      <c r="J37" s="1" t="s">
        <v>12</v>
      </c>
    </row>
    <row r="38" spans="1:10" x14ac:dyDescent="0.25">
      <c r="A38" s="1" t="s">
        <v>57</v>
      </c>
      <c r="B38" s="1" t="s">
        <v>133</v>
      </c>
      <c r="C38" s="1" t="s">
        <v>134</v>
      </c>
      <c r="D38" s="1">
        <v>18</v>
      </c>
      <c r="E38" s="1" t="s">
        <v>141</v>
      </c>
      <c r="F38" s="1" t="s">
        <v>6</v>
      </c>
      <c r="G38" s="1" t="s">
        <v>16</v>
      </c>
      <c r="H38" s="1" t="s">
        <v>8</v>
      </c>
      <c r="I38" s="7">
        <v>4</v>
      </c>
      <c r="J38" s="1" t="s">
        <v>9</v>
      </c>
    </row>
    <row r="39" spans="1:10" x14ac:dyDescent="0.25">
      <c r="A39" s="1" t="s">
        <v>58</v>
      </c>
      <c r="B39" s="1" t="s">
        <v>138</v>
      </c>
      <c r="C39" s="1" t="s">
        <v>135</v>
      </c>
      <c r="D39" s="1">
        <v>18</v>
      </c>
      <c r="E39" s="1" t="s">
        <v>141</v>
      </c>
      <c r="F39" s="1" t="s">
        <v>6</v>
      </c>
      <c r="G39" s="1" t="s">
        <v>7</v>
      </c>
      <c r="H39" s="1" t="s">
        <v>8</v>
      </c>
      <c r="I39" s="7">
        <v>3</v>
      </c>
      <c r="J39" s="1" t="s">
        <v>12</v>
      </c>
    </row>
    <row r="40" spans="1:10" x14ac:dyDescent="0.25">
      <c r="A40" s="1" t="s">
        <v>59</v>
      </c>
      <c r="B40" s="1" t="s">
        <v>137</v>
      </c>
      <c r="C40" s="1" t="s">
        <v>136</v>
      </c>
      <c r="D40" s="1">
        <v>21</v>
      </c>
      <c r="E40" s="1" t="s">
        <v>140</v>
      </c>
      <c r="F40" s="1" t="s">
        <v>10</v>
      </c>
      <c r="G40" s="1" t="s">
        <v>7</v>
      </c>
      <c r="H40" s="1" t="s">
        <v>8</v>
      </c>
      <c r="I40" s="7">
        <v>4</v>
      </c>
      <c r="J40" s="1" t="s"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L3"/>
  <sheetViews>
    <sheetView tabSelected="1" workbookViewId="0">
      <selection activeCell="B3" sqref="B3"/>
    </sheetView>
  </sheetViews>
  <sheetFormatPr defaultRowHeight="15" x14ac:dyDescent="0.25"/>
  <cols>
    <col min="1" max="1" width="9.140625" customWidth="1"/>
    <col min="3" max="3" width="28" customWidth="1"/>
    <col min="4" max="4" width="9.85546875" bestFit="1" customWidth="1"/>
    <col min="5" max="5" width="22.5703125" bestFit="1" customWidth="1"/>
    <col min="8" max="8" width="20.42578125" bestFit="1" customWidth="1"/>
    <col min="9" max="9" width="18.85546875" bestFit="1" customWidth="1"/>
    <col min="10" max="10" width="18.5703125" bestFit="1" customWidth="1"/>
    <col min="11" max="11" width="10.85546875" bestFit="1" customWidth="1"/>
  </cols>
  <sheetData>
    <row r="1" spans="1:12" ht="33" customHeight="1" x14ac:dyDescent="0.25">
      <c r="A1" s="17" t="s">
        <v>1</v>
      </c>
      <c r="B1" s="17"/>
      <c r="C1" s="17"/>
      <c r="D1" s="17"/>
      <c r="E1" s="17"/>
      <c r="H1" s="18" t="s">
        <v>2</v>
      </c>
      <c r="I1" s="18"/>
      <c r="J1" s="18"/>
      <c r="K1" s="18"/>
      <c r="L1" s="18"/>
    </row>
    <row r="2" spans="1:12" ht="30" x14ac:dyDescent="0.25">
      <c r="A2" s="8" t="s">
        <v>19</v>
      </c>
      <c r="B2" s="8" t="s">
        <v>10</v>
      </c>
      <c r="C2" s="9" t="s">
        <v>6</v>
      </c>
      <c r="D2" s="8" t="s">
        <v>13</v>
      </c>
      <c r="E2" s="8" t="s">
        <v>15</v>
      </c>
      <c r="H2" s="8" t="s">
        <v>7</v>
      </c>
      <c r="I2" s="8" t="s">
        <v>14</v>
      </c>
      <c r="J2" s="8" t="s">
        <v>16</v>
      </c>
      <c r="K2" s="8" t="s">
        <v>142</v>
      </c>
      <c r="L2" s="8" t="s">
        <v>20</v>
      </c>
    </row>
    <row r="3" spans="1:12" x14ac:dyDescent="0.25">
      <c r="A3" s="8">
        <f>COUNTIF('Questionnaire Results'!F1:F40,'Questionnaire Results'!F12)</f>
        <v>1</v>
      </c>
      <c r="B3" s="8">
        <f>COUNTIF('Questionnaire Results'!F1:F40,'Questionnaire Results'!F3)</f>
        <v>12</v>
      </c>
      <c r="C3" s="8">
        <f>COUNTIF('Questionnaire Results'!F1:F40,'Questionnaire Results'!F33)</f>
        <v>20</v>
      </c>
      <c r="D3" s="8">
        <f>COUNTIF('Questionnaire Results'!F1:F40,'Questionnaire Results'!F5)</f>
        <v>3</v>
      </c>
      <c r="E3" s="8">
        <f>COUNTIF('Questionnaire Results'!F1:F40,'Questionnaire Results'!F6)</f>
        <v>3</v>
      </c>
      <c r="H3" s="8">
        <f>COUNTIF('Questionnaire Results'!G:G,'Questionnaire Results'!G2)</f>
        <v>28</v>
      </c>
      <c r="I3" s="8">
        <f>COUNTIF('Questionnaire Results'!G:G,'Questionnaire Results'!G5)</f>
        <v>7</v>
      </c>
      <c r="J3" s="8">
        <f>COUNTIF('Questionnaire Results'!G:G,'Questionnaire Results'!G6)</f>
        <v>3</v>
      </c>
      <c r="K3" s="8">
        <f>COUNTIF('Questionnaire Results'!G:G,"Bi-monthly")</f>
        <v>0</v>
      </c>
      <c r="L3" s="8">
        <f>COUNTIF('Questionnaire Results'!G:G,'Questionnaire Results'!G32)</f>
        <v>1</v>
      </c>
    </row>
  </sheetData>
  <mergeCells count="2">
    <mergeCell ref="A1:E1"/>
    <mergeCell ref="H1:L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N3"/>
  <sheetViews>
    <sheetView workbookViewId="0">
      <selection activeCell="G11" sqref="G11"/>
    </sheetView>
  </sheetViews>
  <sheetFormatPr defaultRowHeight="15" x14ac:dyDescent="0.25"/>
  <cols>
    <col min="2" max="2" width="30.140625" bestFit="1" customWidth="1"/>
  </cols>
  <sheetData>
    <row r="1" spans="1:14" ht="31.5" customHeight="1" x14ac:dyDescent="0.25">
      <c r="A1" s="17" t="s">
        <v>3</v>
      </c>
      <c r="B1" s="17"/>
      <c r="I1" s="17" t="s">
        <v>4</v>
      </c>
      <c r="J1" s="17"/>
      <c r="K1" s="17"/>
      <c r="L1" s="17"/>
      <c r="M1" s="17"/>
      <c r="N1" s="17"/>
    </row>
    <row r="2" spans="1:14" x14ac:dyDescent="0.25">
      <c r="A2" s="8" t="s">
        <v>8</v>
      </c>
      <c r="B2" s="8" t="s">
        <v>11</v>
      </c>
      <c r="I2" s="10" t="s">
        <v>17</v>
      </c>
      <c r="J2" s="10">
        <v>1</v>
      </c>
      <c r="K2" s="10">
        <v>2</v>
      </c>
      <c r="L2" s="10">
        <v>3</v>
      </c>
      <c r="M2" s="10">
        <v>4</v>
      </c>
      <c r="N2" s="10" t="s">
        <v>143</v>
      </c>
    </row>
    <row r="3" spans="1:14" x14ac:dyDescent="0.25">
      <c r="A3" s="8">
        <f>COUNTIF('Questionnaire Results'!H:H,'Questionnaire Results'!H2)</f>
        <v>28</v>
      </c>
      <c r="B3" s="8">
        <f>COUNTIF('Questionnaire Results'!H:H,'Questionnaire Results'!H3)</f>
        <v>11</v>
      </c>
      <c r="I3" s="8">
        <f>COUNTIF('Questionnaire Results'!I:I,'Questionnaire Results'!I6)</f>
        <v>5</v>
      </c>
      <c r="J3" s="8">
        <f>COUNTIF('Questionnaire Results'!I:I,'Questionnaire Results'!I2)</f>
        <v>7</v>
      </c>
      <c r="K3" s="8">
        <f>COUNTIF('Questionnaire Results'!I:I,'Questionnaire Results'!I3)</f>
        <v>10</v>
      </c>
      <c r="L3" s="8">
        <f>COUNTIF('Questionnaire Results'!I:I,'Questionnaire Results'!I9)</f>
        <v>8</v>
      </c>
      <c r="M3" s="8">
        <f>COUNTIF('Questionnaire Results'!I:I,'Questionnaire Results'!I7)</f>
        <v>6</v>
      </c>
      <c r="N3" s="8">
        <f>COUNTIF('Questionnaire Results'!I:I,'Questionnaire Results'!I13)</f>
        <v>3</v>
      </c>
    </row>
  </sheetData>
  <mergeCells count="2">
    <mergeCell ref="A1:B1"/>
    <mergeCell ref="I1:N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C3"/>
  <sheetViews>
    <sheetView workbookViewId="0">
      <selection activeCell="A4" sqref="A4"/>
    </sheetView>
  </sheetViews>
  <sheetFormatPr defaultRowHeight="15" x14ac:dyDescent="0.25"/>
  <cols>
    <col min="3" max="3" width="41.28515625" bestFit="1" customWidth="1"/>
  </cols>
  <sheetData>
    <row r="1" spans="1:3" ht="30.75" customHeight="1" x14ac:dyDescent="0.25">
      <c r="A1" s="17" t="s">
        <v>5</v>
      </c>
      <c r="B1" s="17"/>
      <c r="C1" s="17"/>
    </row>
    <row r="2" spans="1:3" x14ac:dyDescent="0.25">
      <c r="A2" s="8" t="s">
        <v>18</v>
      </c>
      <c r="B2" s="8" t="s">
        <v>9</v>
      </c>
      <c r="C2" s="8" t="s">
        <v>12</v>
      </c>
    </row>
    <row r="3" spans="1:3" x14ac:dyDescent="0.25">
      <c r="A3" s="8">
        <f>COUNTIF('Questionnaire Results'!J:J,'Questionnaire Results'!J6)</f>
        <v>1</v>
      </c>
      <c r="B3" s="8">
        <f>COUNTIF('Questionnaire Results'!J:J,'Questionnaire Results'!J2)</f>
        <v>14</v>
      </c>
      <c r="C3" s="8">
        <f>COUNTIF('Questionnaire Results'!J:J,'Questionnaire Results'!J3)</f>
        <v>24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A1:C5"/>
  <sheetViews>
    <sheetView workbookViewId="0">
      <selection activeCell="B9" sqref="B9"/>
    </sheetView>
  </sheetViews>
  <sheetFormatPr defaultRowHeight="15" x14ac:dyDescent="0.25"/>
  <cols>
    <col min="1" max="1" width="15.28515625" bestFit="1" customWidth="1"/>
    <col min="2" max="2" width="17.28515625" bestFit="1" customWidth="1"/>
    <col min="3" max="3" width="138.7109375" bestFit="1" customWidth="1"/>
  </cols>
  <sheetData>
    <row r="1" spans="1:3" s="15" customFormat="1" ht="15.75" x14ac:dyDescent="0.25">
      <c r="A1" s="14" t="s">
        <v>145</v>
      </c>
      <c r="B1" s="14" t="s">
        <v>144</v>
      </c>
      <c r="C1" s="16" t="s">
        <v>146</v>
      </c>
    </row>
    <row r="2" spans="1:3" ht="30" customHeight="1" x14ac:dyDescent="0.25">
      <c r="A2" s="12">
        <v>1</v>
      </c>
      <c r="B2" s="11">
        <f>COUNTA('Questionnaire Results'!B2:B40)</f>
        <v>39</v>
      </c>
      <c r="C2" s="11" t="s">
        <v>147</v>
      </c>
    </row>
    <row r="3" spans="1:3" ht="30" customHeight="1" x14ac:dyDescent="0.25">
      <c r="A3" s="12">
        <v>2</v>
      </c>
      <c r="B3" s="13" t="str">
        <f>UPPER(CONCATENATE(LEFT('Questionnaire Results'!B2,2),LEFT('Questionnaire Results'!C2,2),LEN('Questionnaire Results'!B2),LEN('Questionnaire Results'!C2),'Questionnaire Results'!D2))</f>
        <v>PAAN4817</v>
      </c>
      <c r="C3" s="11" t="s">
        <v>151</v>
      </c>
    </row>
    <row r="4" spans="1:3" ht="28.5" customHeight="1" x14ac:dyDescent="0.25">
      <c r="A4" s="12">
        <v>3</v>
      </c>
      <c r="B4" s="11">
        <f>COUNTIFS('Questionnaire Results'!E:E,'Questionnaire Results'!E2,'Questionnaire Results'!H:H,'Questionnaire Results'!H3)</f>
        <v>4</v>
      </c>
      <c r="C4" s="11" t="s">
        <v>148</v>
      </c>
    </row>
    <row r="5" spans="1:3" ht="30" customHeight="1" x14ac:dyDescent="0.25">
      <c r="A5" s="12">
        <v>4</v>
      </c>
      <c r="B5" s="13" t="str">
        <f>IF('Questionnaire Results'!E2="Male",IF('Questionnaire Results'!D2&gt;=18,"Man","Boy"),IF('Questionnaire Results'!D2&gt;=18,"Woman","Girl"))</f>
        <v>Boy</v>
      </c>
      <c r="C5" s="11" t="s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Questionnaire Results</vt:lpstr>
      <vt:lpstr>Analysis 1</vt:lpstr>
      <vt:lpstr>Analysis 2</vt:lpstr>
      <vt:lpstr>Analysis 3</vt:lpstr>
      <vt:lpstr>Functions</vt:lpstr>
      <vt:lpstr>A0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Sedster</dc:creator>
  <cp:lastModifiedBy>PC11</cp:lastModifiedBy>
  <dcterms:created xsi:type="dcterms:W3CDTF">2021-06-07T03:45:47Z</dcterms:created>
  <dcterms:modified xsi:type="dcterms:W3CDTF">2021-06-11T08:49:46Z</dcterms:modified>
</cp:coreProperties>
</file>