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480" windowWidth="25140" windowHeight="6405" firstSheet="2" activeTab="2"/>
  </bookViews>
  <sheets>
    <sheet name="Origen" sheetId="1" state="hidden" r:id="rId1"/>
    <sheet name="Salida" sheetId="2" state="hidden" r:id="rId2"/>
    <sheet name="Indice" sheetId="13" r:id="rId3"/>
    <sheet name="2001" sheetId="3" r:id="rId4"/>
    <sheet name="2002" sheetId="4" r:id="rId5"/>
    <sheet name="2003" sheetId="5" r:id="rId6"/>
    <sheet name="2004" sheetId="6" r:id="rId7"/>
    <sheet name="2005" sheetId="7" r:id="rId8"/>
    <sheet name="2006" sheetId="8" r:id="rId9"/>
    <sheet name="2007" sheetId="9" r:id="rId10"/>
    <sheet name="2008" sheetId="10" r:id="rId11"/>
    <sheet name="2009" sheetId="11" r:id="rId12"/>
    <sheet name="2010" sheetId="12" r:id="rId13"/>
    <sheet name="Serie P" sheetId="14" r:id="rId14"/>
    <sheet name="Serie AE" sheetId="17" r:id="rId15"/>
  </sheets>
  <calcPr calcId="145621"/>
</workbook>
</file>

<file path=xl/calcChain.xml><?xml version="1.0" encoding="utf-8"?>
<calcChain xmlns="http://schemas.openxmlformats.org/spreadsheetml/2006/main">
  <c r="C14" i="14" l="1"/>
  <c r="D14" i="14"/>
  <c r="E14" i="14"/>
  <c r="F14" i="14"/>
  <c r="G14" i="14"/>
  <c r="H14" i="14"/>
  <c r="I14" i="14"/>
  <c r="J14" i="14"/>
  <c r="K14" i="14"/>
  <c r="L14" i="14"/>
  <c r="C10" i="14"/>
  <c r="D10" i="14"/>
  <c r="E10" i="14"/>
  <c r="F10" i="14"/>
  <c r="G10" i="14"/>
  <c r="H10" i="14"/>
  <c r="I10" i="14"/>
  <c r="J10" i="14"/>
  <c r="K10" i="14"/>
  <c r="L10" i="14"/>
  <c r="C11" i="14"/>
  <c r="D11" i="14"/>
  <c r="E11" i="14"/>
  <c r="F11" i="14"/>
  <c r="G11" i="14"/>
  <c r="H11" i="14"/>
  <c r="I11" i="14"/>
  <c r="J11" i="14"/>
  <c r="K11" i="14"/>
  <c r="L11" i="14"/>
  <c r="L9" i="14"/>
  <c r="K9" i="14"/>
  <c r="J9" i="14"/>
  <c r="I9" i="14"/>
  <c r="H9" i="14"/>
  <c r="G9" i="14"/>
  <c r="F9" i="14"/>
  <c r="E9" i="14"/>
  <c r="D9" i="14"/>
  <c r="C9" i="14"/>
  <c r="I9" i="2" l="1"/>
  <c r="I12" i="14" l="1"/>
  <c r="I16" i="14" s="1"/>
  <c r="G12" i="14"/>
  <c r="G16" i="14" s="1"/>
  <c r="H12" i="14"/>
  <c r="H16" i="14" s="1"/>
  <c r="J12" i="14"/>
  <c r="J16" i="14" s="1"/>
  <c r="E12" i="14"/>
  <c r="E16" i="14" s="1"/>
  <c r="L12" i="14"/>
  <c r="L16" i="14" s="1"/>
  <c r="D12" i="14"/>
  <c r="D16" i="14" s="1"/>
  <c r="K12" i="14"/>
  <c r="K16" i="14" s="1"/>
  <c r="F12" i="14"/>
  <c r="F16" i="14" s="1"/>
  <c r="C12" i="14"/>
  <c r="C16" i="14" s="1"/>
  <c r="I22" i="2" l="1"/>
  <c r="I23" i="2"/>
  <c r="I24" i="2"/>
  <c r="I27" i="2"/>
  <c r="I10" i="2"/>
  <c r="I11" i="2"/>
  <c r="I14" i="2"/>
  <c r="C22" i="2"/>
  <c r="D22" i="2"/>
  <c r="E22" i="2"/>
  <c r="F22" i="2"/>
  <c r="G22" i="2"/>
  <c r="H22" i="2"/>
  <c r="K22" i="2"/>
  <c r="L22" i="2"/>
  <c r="M22" i="2"/>
  <c r="N22" i="2"/>
  <c r="C23" i="2"/>
  <c r="D23" i="2"/>
  <c r="E23" i="2"/>
  <c r="F23" i="2"/>
  <c r="G23" i="2"/>
  <c r="H23" i="2"/>
  <c r="K23" i="2"/>
  <c r="L23" i="2"/>
  <c r="M23" i="2"/>
  <c r="N23" i="2"/>
  <c r="C24" i="2"/>
  <c r="D24" i="2"/>
  <c r="E24" i="2"/>
  <c r="F24" i="2"/>
  <c r="G24" i="2"/>
  <c r="H24" i="2"/>
  <c r="K24" i="2"/>
  <c r="L24" i="2"/>
  <c r="M24" i="2"/>
  <c r="N24" i="2"/>
  <c r="C27" i="2"/>
  <c r="D27" i="2"/>
  <c r="E27" i="2"/>
  <c r="F27" i="2"/>
  <c r="G27" i="2"/>
  <c r="H27" i="2"/>
  <c r="J27" i="2"/>
  <c r="K27" i="2"/>
  <c r="L27" i="2"/>
  <c r="M27" i="2"/>
  <c r="N27" i="2"/>
  <c r="B22" i="2"/>
  <c r="B23" i="2"/>
  <c r="B24" i="2"/>
  <c r="B27" i="2"/>
  <c r="C9" i="2"/>
  <c r="D9" i="2"/>
  <c r="E9" i="2"/>
  <c r="F9" i="2"/>
  <c r="G9" i="2"/>
  <c r="H9" i="2"/>
  <c r="K9" i="2"/>
  <c r="L9" i="2"/>
  <c r="C10" i="2"/>
  <c r="D10" i="2"/>
  <c r="E10" i="2"/>
  <c r="F10" i="2"/>
  <c r="G10" i="2"/>
  <c r="H10" i="2"/>
  <c r="K10" i="2"/>
  <c r="L10" i="2"/>
  <c r="C11" i="2"/>
  <c r="D11" i="2"/>
  <c r="E11" i="2"/>
  <c r="F11" i="2"/>
  <c r="G11" i="2"/>
  <c r="H11" i="2"/>
  <c r="K11" i="2"/>
  <c r="L11" i="2"/>
  <c r="C14" i="2"/>
  <c r="D14" i="2"/>
  <c r="E14" i="2"/>
  <c r="F14" i="2"/>
  <c r="G14" i="2"/>
  <c r="H14" i="2"/>
  <c r="J14" i="2"/>
  <c r="K14" i="2"/>
  <c r="L14" i="2"/>
  <c r="B9" i="2"/>
  <c r="B10" i="2"/>
  <c r="B11" i="2"/>
  <c r="B14" i="2"/>
  <c r="L25" i="2" l="1"/>
  <c r="L29" i="2" s="1"/>
  <c r="D12" i="2"/>
  <c r="D16" i="2" s="1"/>
  <c r="J10" i="2"/>
  <c r="J11" i="2"/>
  <c r="H12" i="2"/>
  <c r="H16" i="2" s="1"/>
  <c r="J24" i="2"/>
  <c r="G12" i="2"/>
  <c r="G16" i="2" s="1"/>
  <c r="H25" i="2"/>
  <c r="H29" i="2" s="1"/>
  <c r="D25" i="2"/>
  <c r="D29" i="2" s="1"/>
  <c r="J23" i="2"/>
  <c r="E12" i="2"/>
  <c r="E16" i="2" s="1"/>
  <c r="N25" i="2"/>
  <c r="N29" i="2" s="1"/>
  <c r="F12" i="2"/>
  <c r="F16" i="2" s="1"/>
  <c r="K25" i="2"/>
  <c r="K29" i="2" s="1"/>
  <c r="I25" i="2"/>
  <c r="I29" i="2" s="1"/>
  <c r="B12" i="2"/>
  <c r="B16" i="2" s="1"/>
  <c r="C12" i="2"/>
  <c r="C16" i="2" s="1"/>
  <c r="C25" i="2"/>
  <c r="C29" i="2" s="1"/>
  <c r="E25" i="2"/>
  <c r="E29" i="2" s="1"/>
  <c r="G25" i="2"/>
  <c r="G29" i="2" s="1"/>
  <c r="J9" i="2"/>
  <c r="K12" i="2"/>
  <c r="K16" i="2" s="1"/>
  <c r="F25" i="2"/>
  <c r="F29" i="2" s="1"/>
  <c r="B25" i="2"/>
  <c r="B29" i="2" s="1"/>
  <c r="M25" i="2"/>
  <c r="M29" i="2" s="1"/>
  <c r="L12" i="2"/>
  <c r="L16" i="2" s="1"/>
  <c r="J22" i="2"/>
  <c r="I12" i="2"/>
  <c r="I16" i="2" s="1"/>
  <c r="A4" i="2"/>
  <c r="J12" i="2" l="1"/>
  <c r="J16" i="2" s="1"/>
  <c r="J25" i="2"/>
  <c r="J29" i="2" s="1"/>
</calcChain>
</file>

<file path=xl/sharedStrings.xml><?xml version="1.0" encoding="utf-8"?>
<sst xmlns="http://schemas.openxmlformats.org/spreadsheetml/2006/main" count="634" uniqueCount="91">
  <si>
    <t>Año</t>
  </si>
  <si>
    <t>Cuenta</t>
  </si>
  <si>
    <t>01. SCN</t>
  </si>
  <si>
    <t>NTG5</t>
  </si>
  <si>
    <t>CIRPA NAET</t>
  </si>
  <si>
    <t>NAET100</t>
  </si>
  <si>
    <t>01. (P1) Producción / (P2) Consumo intermedio</t>
  </si>
  <si>
    <t>Total 01. (P1) Producción / (P2) Consumo intermedio</t>
  </si>
  <si>
    <t>60. (P7) Importaciones / (P6) Exportaciones</t>
  </si>
  <si>
    <t>61. (D2, D3) Impuestos menos subvenciones / (P.3) Consumo final</t>
  </si>
  <si>
    <t>62. Márgenes / (P5) Formación bruta de capital</t>
  </si>
  <si>
    <t>Total general</t>
  </si>
  <si>
    <t>CIRPA</t>
  </si>
  <si>
    <t>Total CIRPA</t>
  </si>
  <si>
    <t>Resto de la economía</t>
  </si>
  <si>
    <t>CIRPA NPT</t>
  </si>
  <si>
    <t>NPT227</t>
  </si>
  <si>
    <t>0710. Captura de peces</t>
  </si>
  <si>
    <t>0720. Cría de peces en granjas piscícolas</t>
  </si>
  <si>
    <t>0730. Captura de camarones y langostas</t>
  </si>
  <si>
    <t>0740. Cultivo de camarones</t>
  </si>
  <si>
    <t>0750. Captura de crustáceos y moluscos y otros productos acuáticos</t>
  </si>
  <si>
    <t>4010. Comercio al por mayor y al por menor</t>
  </si>
  <si>
    <t>5010. Enseñanza</t>
  </si>
  <si>
    <t>1. Oferta</t>
  </si>
  <si>
    <t>1602. Otros peces vivos frescos o refrigerados</t>
  </si>
  <si>
    <t>1603. Camarón vivo, fresco o refrigerado</t>
  </si>
  <si>
    <t>1699. Otros productos acuáticos ncp</t>
  </si>
  <si>
    <t>Total 1. Oferta</t>
  </si>
  <si>
    <t>2. Utilización</t>
  </si>
  <si>
    <t>Total 2. Utilización</t>
  </si>
  <si>
    <t>Cuenta de flujos de la CIRPA</t>
  </si>
  <si>
    <t>Productos</t>
  </si>
  <si>
    <t>P1. Producción</t>
  </si>
  <si>
    <t>P7. Importaciones</t>
  </si>
  <si>
    <t>Totales de la oferta</t>
  </si>
  <si>
    <t>Totales de la utilización</t>
  </si>
  <si>
    <t>P5. Formación bruta de capital</t>
  </si>
  <si>
    <t>P3. Consumo final</t>
  </si>
  <si>
    <t>P6. Exportaciones</t>
  </si>
  <si>
    <t>P2. Consumo intermedio</t>
  </si>
  <si>
    <t>Consumo intermedio de la producción pesquera y acuícola</t>
  </si>
  <si>
    <t>Producción pesquera y acuícola</t>
  </si>
  <si>
    <t>Producción del resto de la economía</t>
  </si>
  <si>
    <t>Consumo intermedio del resto de la economía</t>
  </si>
  <si>
    <t>Actividades asociadas a la pesca y acuicultura</t>
  </si>
  <si>
    <t>Total de la oferta de productos pesqueros</t>
  </si>
  <si>
    <t>Oferta del resto de la economía</t>
  </si>
  <si>
    <t>Total de la oferta</t>
  </si>
  <si>
    <t>Total de la utilización de productos pesqueros</t>
  </si>
  <si>
    <t>Utilización del resto de la economía</t>
  </si>
  <si>
    <t>Total de la utilización</t>
  </si>
  <si>
    <t>Cuadro de oferta y utilización monetario</t>
  </si>
  <si>
    <t>1210. Elaboración y conservación de pescado y productos de pescado</t>
  </si>
  <si>
    <t>1710. Elaboración de productos de panadería</t>
  </si>
  <si>
    <t>2050. Elaboración de otros productos alimenticios ncp</t>
  </si>
  <si>
    <t>3030. Fabricación de productos de plástico</t>
  </si>
  <si>
    <t>4110. Hoteles; campamentos y otros tipos de hospedaje temporal</t>
  </si>
  <si>
    <t>4120. Restaurantes, bares y cantinas</t>
  </si>
  <si>
    <t>Transacciones y actividades económicas</t>
  </si>
  <si>
    <t>Productos vinculados a la pesca y acuicultura</t>
  </si>
  <si>
    <t>Total de productos vinculados a la pesca y acuicultura</t>
  </si>
  <si>
    <t>2001-2010</t>
  </si>
  <si>
    <t xml:space="preserve">2720. Actividades de edición e impresión de papel y cartón </t>
  </si>
  <si>
    <t>Oferta</t>
  </si>
  <si>
    <t>Utilización</t>
  </si>
  <si>
    <t>Transacciones y productos</t>
  </si>
  <si>
    <t>Total de la Oferta/Utilización</t>
  </si>
  <si>
    <t>Oferta/Utilización del resto de la economía</t>
  </si>
  <si>
    <t>1/ Por definición oferta total es igual a utilización total</t>
  </si>
  <si>
    <t>Oferta y utilización por producto</t>
  </si>
  <si>
    <t>Total de la producción</t>
  </si>
  <si>
    <t>Producción</t>
  </si>
  <si>
    <t>Oferta y utilización por actividad económica</t>
  </si>
  <si>
    <t>Oferta vinculada a la pesca y acuicultura</t>
  </si>
  <si>
    <t>Total de la oferta vinculada a la pesca y acuicultura</t>
  </si>
  <si>
    <t>Utilización vinculada a la pesca y acuicultura</t>
  </si>
  <si>
    <t>Total de la utilización vinculada a la pesca y acuicultura</t>
  </si>
  <si>
    <t>Consumo intermedio</t>
  </si>
  <si>
    <t>Total de consumo intermedio</t>
  </si>
  <si>
    <t>Suma de Dato fisico (t)</t>
  </si>
  <si>
    <t>Cuadro SCN</t>
  </si>
  <si>
    <t>P1. Producción total</t>
  </si>
  <si>
    <t>P2. Consumo intermedio total</t>
  </si>
  <si>
    <t>(miles de toneladas)</t>
  </si>
  <si>
    <t>Vínculo</t>
  </si>
  <si>
    <t>Cuadro</t>
  </si>
  <si>
    <t>Unidades</t>
  </si>
  <si>
    <t>Año(s)</t>
  </si>
  <si>
    <t>Indice</t>
  </si>
  <si>
    <t>CIRPA - Fisico.xlsx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</si>
</sst>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u/>
      <sz val="10"/>
      <color theme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2" xfId="0" applyBorder="1"/>
    <xf numFmtId="164" fontId="0" fillId="0" borderId="2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0" fontId="2" fillId="4" borderId="0" xfId="0" applyFont="1" applyFill="1" applyBorder="1"/>
    <xf numFmtId="164" fontId="2" fillId="4" borderId="0" xfId="1" applyNumberFormat="1" applyFont="1" applyFill="1" applyBorder="1"/>
    <xf numFmtId="0" fontId="2" fillId="2" borderId="3" xfId="0" applyFont="1" applyFill="1" applyBorder="1"/>
    <xf numFmtId="164" fontId="2" fillId="2" borderId="3" xfId="1" applyNumberFormat="1" applyFont="1" applyFill="1" applyBorder="1"/>
    <xf numFmtId="0" fontId="2" fillId="3" borderId="0" xfId="0" applyFont="1" applyFill="1" applyBorder="1" applyAlignment="1">
      <alignment horizontal="center" wrapText="1"/>
    </xf>
    <xf numFmtId="0" fontId="2" fillId="3" borderId="2" xfId="0" applyFont="1" applyFill="1" applyBorder="1"/>
    <xf numFmtId="0" fontId="2" fillId="4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 wrapText="1"/>
    </xf>
    <xf numFmtId="164" fontId="0" fillId="0" borderId="0" xfId="1" applyNumberFormat="1" applyFont="1"/>
    <xf numFmtId="0" fontId="0" fillId="3" borderId="2" xfId="0" applyFill="1" applyBorder="1"/>
    <xf numFmtId="0" fontId="0" fillId="2" borderId="2" xfId="0" applyFill="1" applyBorder="1"/>
    <xf numFmtId="0" fontId="2" fillId="0" borderId="0" xfId="0" applyFont="1" applyBorder="1"/>
    <xf numFmtId="0" fontId="2" fillId="5" borderId="0" xfId="0" applyFont="1" applyFill="1" applyBorder="1"/>
    <xf numFmtId="0" fontId="0" fillId="5" borderId="0" xfId="0" applyFill="1" applyBorder="1"/>
    <xf numFmtId="0" fontId="2" fillId="0" borderId="0" xfId="0" applyFont="1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0" fontId="2" fillId="2" borderId="2" xfId="0" applyFont="1" applyFill="1" applyBorder="1"/>
    <xf numFmtId="0" fontId="0" fillId="4" borderId="0" xfId="0" applyFill="1" applyBorder="1"/>
    <xf numFmtId="164" fontId="0" fillId="4" borderId="0" xfId="1" applyNumberFormat="1" applyFont="1" applyFill="1" applyBorder="1"/>
    <xf numFmtId="0" fontId="2" fillId="5" borderId="3" xfId="0" applyFont="1" applyFill="1" applyBorder="1"/>
    <xf numFmtId="164" fontId="2" fillId="5" borderId="0" xfId="1" applyNumberFormat="1" applyFont="1" applyFill="1" applyBorder="1"/>
    <xf numFmtId="164" fontId="2" fillId="0" borderId="0" xfId="1" applyNumberFormat="1" applyFont="1" applyBorder="1"/>
    <xf numFmtId="164" fontId="2" fillId="5" borderId="3" xfId="1" applyNumberFormat="1" applyFont="1" applyFill="1" applyBorder="1"/>
    <xf numFmtId="164" fontId="2" fillId="0" borderId="0" xfId="1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2" applyBorder="1" applyAlignment="1">
      <alignment horizontal="center"/>
    </xf>
    <xf numFmtId="0" fontId="3" fillId="0" borderId="0" xfId="2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Q25"/>
  <sheetViews>
    <sheetView showGridLines="0" workbookViewId="0">
      <selection activeCell="I38" sqref="I38"/>
    </sheetView>
  </sheetViews>
  <sheetFormatPr baseColWidth="10" defaultRowHeight="12.75" x14ac:dyDescent="0.2"/>
  <sheetData>
    <row r="3" spans="1:17" x14ac:dyDescent="0.2">
      <c r="A3" t="s">
        <v>0</v>
      </c>
      <c r="B3">
        <v>2010</v>
      </c>
    </row>
    <row r="4" spans="1:17" x14ac:dyDescent="0.2">
      <c r="A4" t="s">
        <v>1</v>
      </c>
      <c r="B4" t="s">
        <v>2</v>
      </c>
    </row>
    <row r="6" spans="1:17" x14ac:dyDescent="0.2">
      <c r="A6" t="s">
        <v>80</v>
      </c>
      <c r="D6" t="s">
        <v>3</v>
      </c>
      <c r="E6" t="s">
        <v>4</v>
      </c>
      <c r="F6" t="s">
        <v>5</v>
      </c>
    </row>
    <row r="7" spans="1:17" x14ac:dyDescent="0.2">
      <c r="D7" t="s">
        <v>6</v>
      </c>
      <c r="M7" t="s">
        <v>7</v>
      </c>
      <c r="N7" t="s">
        <v>8</v>
      </c>
      <c r="O7" t="s">
        <v>9</v>
      </c>
      <c r="P7" t="s">
        <v>10</v>
      </c>
      <c r="Q7" t="s">
        <v>11</v>
      </c>
    </row>
    <row r="8" spans="1:17" x14ac:dyDescent="0.2">
      <c r="D8" t="s">
        <v>12</v>
      </c>
      <c r="K8" t="s">
        <v>13</v>
      </c>
      <c r="L8" t="s">
        <v>14</v>
      </c>
    </row>
    <row r="9" spans="1:17" x14ac:dyDescent="0.2">
      <c r="A9" t="s">
        <v>81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</row>
    <row r="10" spans="1:17" x14ac:dyDescent="0.2">
      <c r="A10" t="s">
        <v>24</v>
      </c>
    </row>
    <row r="11" spans="1:17" x14ac:dyDescent="0.2">
      <c r="B11" t="s">
        <v>12</v>
      </c>
    </row>
    <row r="12" spans="1:17" x14ac:dyDescent="0.2">
      <c r="C12" t="s">
        <v>25</v>
      </c>
      <c r="D12">
        <v>19849</v>
      </c>
      <c r="E12">
        <v>816.09536876984225</v>
      </c>
      <c r="F12">
        <v>0</v>
      </c>
      <c r="G12">
        <v>0</v>
      </c>
      <c r="H12">
        <v>0</v>
      </c>
      <c r="I12">
        <v>0</v>
      </c>
      <c r="J12">
        <v>33.904631230157797</v>
      </c>
      <c r="K12">
        <v>20699</v>
      </c>
      <c r="L12">
        <v>0</v>
      </c>
      <c r="M12">
        <v>20699</v>
      </c>
      <c r="N12">
        <v>0</v>
      </c>
      <c r="O12">
        <v>0</v>
      </c>
      <c r="P12">
        <v>0</v>
      </c>
      <c r="Q12">
        <v>20699</v>
      </c>
    </row>
    <row r="13" spans="1:17" x14ac:dyDescent="0.2">
      <c r="C13" t="s">
        <v>26</v>
      </c>
      <c r="D13">
        <v>0</v>
      </c>
      <c r="E13">
        <v>0</v>
      </c>
      <c r="F13">
        <v>1986</v>
      </c>
      <c r="G13">
        <v>21942</v>
      </c>
      <c r="H13">
        <v>0</v>
      </c>
      <c r="I13">
        <v>0</v>
      </c>
      <c r="J13">
        <v>0</v>
      </c>
      <c r="K13">
        <v>23928</v>
      </c>
      <c r="L13">
        <v>0</v>
      </c>
      <c r="M13">
        <v>23928</v>
      </c>
      <c r="N13">
        <v>0</v>
      </c>
      <c r="O13">
        <v>0</v>
      </c>
      <c r="P13">
        <v>0</v>
      </c>
      <c r="Q13">
        <v>23928</v>
      </c>
    </row>
    <row r="14" spans="1:17" x14ac:dyDescent="0.2">
      <c r="C14" t="s">
        <v>27</v>
      </c>
      <c r="D14">
        <v>0</v>
      </c>
      <c r="E14">
        <v>0</v>
      </c>
      <c r="F14">
        <v>0</v>
      </c>
      <c r="G14">
        <v>0</v>
      </c>
      <c r="H14">
        <v>15.629188267283292</v>
      </c>
      <c r="I14">
        <v>0</v>
      </c>
      <c r="J14">
        <v>0.37081173271670664</v>
      </c>
      <c r="K14">
        <v>15.999999999999998</v>
      </c>
      <c r="L14">
        <v>0</v>
      </c>
      <c r="M14">
        <v>15.999999999999998</v>
      </c>
      <c r="N14">
        <v>0</v>
      </c>
      <c r="O14">
        <v>0</v>
      </c>
      <c r="P14">
        <v>0</v>
      </c>
      <c r="Q14">
        <v>15.999999999999998</v>
      </c>
    </row>
    <row r="15" spans="1:17" x14ac:dyDescent="0.2">
      <c r="B15" t="s">
        <v>13</v>
      </c>
      <c r="D15">
        <v>19849</v>
      </c>
      <c r="E15">
        <v>816.09536876984225</v>
      </c>
      <c r="F15">
        <v>1986</v>
      </c>
      <c r="G15">
        <v>21942</v>
      </c>
      <c r="H15">
        <v>15.629188267283292</v>
      </c>
      <c r="I15">
        <v>0</v>
      </c>
      <c r="J15">
        <v>34.275442962874507</v>
      </c>
      <c r="K15">
        <v>44643</v>
      </c>
      <c r="L15">
        <v>0</v>
      </c>
      <c r="M15">
        <v>44643</v>
      </c>
      <c r="N15">
        <v>0</v>
      </c>
      <c r="O15">
        <v>0</v>
      </c>
      <c r="P15">
        <v>0</v>
      </c>
      <c r="Q15">
        <v>44643</v>
      </c>
    </row>
    <row r="16" spans="1:17" x14ac:dyDescent="0.2">
      <c r="B16" t="s">
        <v>14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5038.3075451002178</v>
      </c>
      <c r="K16">
        <v>5038.3075451002178</v>
      </c>
      <c r="L16">
        <v>576829066.38675177</v>
      </c>
      <c r="M16">
        <v>576834104.69429684</v>
      </c>
      <c r="N16">
        <v>10656175.6979587</v>
      </c>
      <c r="O16">
        <v>0</v>
      </c>
      <c r="P16">
        <v>0</v>
      </c>
      <c r="Q16">
        <v>587490280.39225554</v>
      </c>
    </row>
    <row r="17" spans="1:17" x14ac:dyDescent="0.2">
      <c r="A17" t="s">
        <v>28</v>
      </c>
      <c r="D17">
        <v>19849</v>
      </c>
      <c r="E17">
        <v>816.09536876984225</v>
      </c>
      <c r="F17">
        <v>1986</v>
      </c>
      <c r="G17">
        <v>21942</v>
      </c>
      <c r="H17">
        <v>15.629188267283292</v>
      </c>
      <c r="I17">
        <v>0</v>
      </c>
      <c r="J17">
        <v>5072.5829880630927</v>
      </c>
      <c r="K17">
        <v>49681.307545100215</v>
      </c>
      <c r="L17">
        <v>576829066.38675177</v>
      </c>
      <c r="M17">
        <v>576878747.69429684</v>
      </c>
      <c r="N17">
        <v>10656175.6979587</v>
      </c>
      <c r="O17">
        <v>0</v>
      </c>
      <c r="P17">
        <v>0</v>
      </c>
      <c r="Q17">
        <v>587534923.39225554</v>
      </c>
    </row>
    <row r="18" spans="1:17" x14ac:dyDescent="0.2">
      <c r="A18" t="s">
        <v>29</v>
      </c>
    </row>
    <row r="19" spans="1:17" x14ac:dyDescent="0.2">
      <c r="B19" t="s">
        <v>12</v>
      </c>
    </row>
    <row r="20" spans="1:17" x14ac:dyDescent="0.2">
      <c r="C20" t="s">
        <v>25</v>
      </c>
      <c r="D20">
        <v>0</v>
      </c>
      <c r="E20">
        <v>1.5252375238016336</v>
      </c>
      <c r="F20">
        <v>0</v>
      </c>
      <c r="G20">
        <v>0</v>
      </c>
      <c r="H20">
        <v>0</v>
      </c>
      <c r="I20">
        <v>0</v>
      </c>
      <c r="J20">
        <v>0</v>
      </c>
      <c r="K20">
        <v>1.5252375238016336</v>
      </c>
      <c r="L20">
        <v>5025.9003922136462</v>
      </c>
      <c r="M20">
        <v>5027.4256297374477</v>
      </c>
      <c r="N20">
        <v>1359.2813955876377</v>
      </c>
      <c r="O20">
        <v>14250.542523428159</v>
      </c>
      <c r="P20">
        <v>61.750451246756356</v>
      </c>
      <c r="Q20">
        <v>20699</v>
      </c>
    </row>
    <row r="21" spans="1:17" x14ac:dyDescent="0.2">
      <c r="C21" t="s">
        <v>26</v>
      </c>
      <c r="D21">
        <v>0</v>
      </c>
      <c r="E21">
        <v>0</v>
      </c>
      <c r="F21">
        <v>0</v>
      </c>
      <c r="G21">
        <v>1108.3084713421172</v>
      </c>
      <c r="H21">
        <v>0</v>
      </c>
      <c r="I21">
        <v>0</v>
      </c>
      <c r="J21">
        <v>0</v>
      </c>
      <c r="K21">
        <v>1108.3084713421172</v>
      </c>
      <c r="L21">
        <v>2708.3020162236576</v>
      </c>
      <c r="M21">
        <v>3816.6104875657747</v>
      </c>
      <c r="N21">
        <v>16215.342766612244</v>
      </c>
      <c r="O21">
        <v>3890.9977625701108</v>
      </c>
      <c r="P21">
        <v>5.0490307045513063</v>
      </c>
      <c r="Q21">
        <v>23928.000047452682</v>
      </c>
    </row>
    <row r="22" spans="1:17" x14ac:dyDescent="0.2">
      <c r="C22" t="s">
        <v>27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4.6207654424557685</v>
      </c>
      <c r="M22">
        <v>4.6207654424557685</v>
      </c>
      <c r="N22">
        <v>0</v>
      </c>
      <c r="O22">
        <v>10.032774604723887</v>
      </c>
      <c r="P22">
        <v>1.3464626043933274</v>
      </c>
      <c r="Q22">
        <v>16.000002651572984</v>
      </c>
    </row>
    <row r="23" spans="1:17" x14ac:dyDescent="0.2">
      <c r="B23" t="s">
        <v>13</v>
      </c>
      <c r="D23">
        <v>0</v>
      </c>
      <c r="E23">
        <v>1.5252375238016336</v>
      </c>
      <c r="F23">
        <v>0</v>
      </c>
      <c r="G23">
        <v>1108.3084713421172</v>
      </c>
      <c r="H23">
        <v>0</v>
      </c>
      <c r="I23">
        <v>0</v>
      </c>
      <c r="J23">
        <v>0</v>
      </c>
      <c r="K23">
        <v>1109.8337088659189</v>
      </c>
      <c r="L23">
        <v>7738.8231738797604</v>
      </c>
      <c r="M23">
        <v>8848.6568827456776</v>
      </c>
      <c r="N23">
        <v>17574.624162199882</v>
      </c>
      <c r="O23">
        <v>18151.573060602994</v>
      </c>
      <c r="P23">
        <v>68.145944555700979</v>
      </c>
      <c r="Q23">
        <v>44643.000050104252</v>
      </c>
    </row>
    <row r="24" spans="1:17" x14ac:dyDescent="0.2">
      <c r="B24" t="s">
        <v>14</v>
      </c>
      <c r="D24">
        <v>2745.6218962330786</v>
      </c>
      <c r="E24">
        <v>9.3041102532869097E-2</v>
      </c>
      <c r="F24">
        <v>980.41342879534568</v>
      </c>
      <c r="G24">
        <v>3513.6204813639151</v>
      </c>
      <c r="H24">
        <v>81.864981260510035</v>
      </c>
      <c r="I24">
        <v>39026744.254698388</v>
      </c>
      <c r="J24">
        <v>4619454.7197803035</v>
      </c>
      <c r="K24">
        <v>43653520.588307448</v>
      </c>
      <c r="L24">
        <v>395745233.91686052</v>
      </c>
      <c r="M24">
        <v>439398754.50516796</v>
      </c>
      <c r="N24">
        <v>45294932.769947886</v>
      </c>
      <c r="O24">
        <v>102894966.09291424</v>
      </c>
      <c r="P24">
        <v>-98372.951627006303</v>
      </c>
      <c r="Q24">
        <v>587490280.41640306</v>
      </c>
    </row>
    <row r="25" spans="1:17" x14ac:dyDescent="0.2">
      <c r="A25" t="s">
        <v>30</v>
      </c>
      <c r="D25">
        <v>2745.6218962330786</v>
      </c>
      <c r="E25">
        <v>1.6182786263345026</v>
      </c>
      <c r="F25">
        <v>980.41342879534568</v>
      </c>
      <c r="G25">
        <v>4621.9289527060319</v>
      </c>
      <c r="H25">
        <v>81.864981260510035</v>
      </c>
      <c r="I25">
        <v>39026744.254698388</v>
      </c>
      <c r="J25">
        <v>4619454.7197803035</v>
      </c>
      <c r="K25">
        <v>43654630.422016315</v>
      </c>
      <c r="L25">
        <v>395752972.7400344</v>
      </c>
      <c r="M25">
        <v>439407603.16205072</v>
      </c>
      <c r="N25">
        <v>45312507.394110084</v>
      </c>
      <c r="O25">
        <v>102913117.66597484</v>
      </c>
      <c r="P25">
        <v>-98304.805682450606</v>
      </c>
      <c r="Q25">
        <v>587534923.41645312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workbookViewId="0">
      <selection activeCell="I38" sqref="I38"/>
    </sheetView>
  </sheetViews>
  <sheetFormatPr baseColWidth="10" defaultRowHeight="12.75" x14ac:dyDescent="0.2"/>
  <cols>
    <col min="1" max="1" width="38.5" bestFit="1" customWidth="1"/>
    <col min="2" max="14" width="14.33203125" customWidth="1"/>
  </cols>
  <sheetData>
    <row r="1" spans="1:12" x14ac:dyDescent="0.2">
      <c r="A1" s="1" t="s">
        <v>31</v>
      </c>
    </row>
    <row r="2" spans="1:12" x14ac:dyDescent="0.2">
      <c r="A2" s="1" t="s">
        <v>52</v>
      </c>
    </row>
    <row r="3" spans="1:12" x14ac:dyDescent="0.2">
      <c r="A3" s="1" t="s">
        <v>84</v>
      </c>
    </row>
    <row r="4" spans="1:12" x14ac:dyDescent="0.2">
      <c r="A4" s="2">
        <v>2007</v>
      </c>
    </row>
    <row r="6" spans="1:12" s="3" customFormat="1" x14ac:dyDescent="0.2">
      <c r="A6" s="4"/>
      <c r="B6" s="38" t="s">
        <v>33</v>
      </c>
      <c r="C6" s="38"/>
      <c r="D6" s="38"/>
      <c r="E6" s="38"/>
      <c r="F6" s="38"/>
      <c r="G6" s="38"/>
      <c r="H6" s="38"/>
      <c r="I6" s="38"/>
      <c r="J6" s="38"/>
      <c r="K6" s="4"/>
      <c r="L6" s="4"/>
    </row>
    <row r="7" spans="1:12" s="3" customFormat="1" x14ac:dyDescent="0.2">
      <c r="A7" s="5"/>
      <c r="B7" s="38" t="s">
        <v>45</v>
      </c>
      <c r="C7" s="38"/>
      <c r="D7" s="38"/>
      <c r="E7" s="38"/>
      <c r="F7" s="38"/>
      <c r="G7" s="38"/>
      <c r="H7" s="38"/>
      <c r="I7" s="5"/>
      <c r="J7" s="5"/>
      <c r="K7" s="5"/>
      <c r="L7" s="5"/>
    </row>
    <row r="8" spans="1:12" s="7" customFormat="1" ht="76.5" x14ac:dyDescent="0.2">
      <c r="A8" s="20" t="s">
        <v>32</v>
      </c>
      <c r="B8" s="20" t="s">
        <v>17</v>
      </c>
      <c r="C8" s="20" t="s">
        <v>18</v>
      </c>
      <c r="D8" s="20" t="s">
        <v>19</v>
      </c>
      <c r="E8" s="20" t="s">
        <v>20</v>
      </c>
      <c r="F8" s="20" t="s">
        <v>21</v>
      </c>
      <c r="G8" s="20" t="s">
        <v>22</v>
      </c>
      <c r="H8" s="20" t="s">
        <v>42</v>
      </c>
      <c r="I8" s="20" t="s">
        <v>43</v>
      </c>
      <c r="J8" s="20" t="s">
        <v>82</v>
      </c>
      <c r="K8" s="20" t="s">
        <v>34</v>
      </c>
      <c r="L8" s="20" t="s">
        <v>35</v>
      </c>
    </row>
    <row r="9" spans="1:12" x14ac:dyDescent="0.2">
      <c r="A9" s="8" t="s">
        <v>25</v>
      </c>
      <c r="B9" s="9">
        <v>16135.999999999998</v>
      </c>
      <c r="C9" s="9">
        <v>2850.7182089625594</v>
      </c>
      <c r="D9" s="9">
        <v>0</v>
      </c>
      <c r="E9" s="9">
        <v>0</v>
      </c>
      <c r="F9" s="9">
        <v>0</v>
      </c>
      <c r="G9" s="9">
        <v>0</v>
      </c>
      <c r="H9" s="9">
        <v>19035.999999999996</v>
      </c>
      <c r="I9" s="9">
        <v>49.281791037440257</v>
      </c>
      <c r="J9" s="9">
        <v>19085.281791037436</v>
      </c>
      <c r="K9" s="9">
        <v>0</v>
      </c>
      <c r="L9" s="9">
        <v>19035.999999999996</v>
      </c>
    </row>
    <row r="10" spans="1:12" x14ac:dyDescent="0.2">
      <c r="A10" s="10" t="s">
        <v>26</v>
      </c>
      <c r="B10" s="11">
        <v>0</v>
      </c>
      <c r="C10" s="11">
        <v>0</v>
      </c>
      <c r="D10" s="11">
        <v>1413.0000000000002</v>
      </c>
      <c r="E10" s="11">
        <v>13500</v>
      </c>
      <c r="F10" s="11">
        <v>0</v>
      </c>
      <c r="G10" s="11">
        <v>0</v>
      </c>
      <c r="H10" s="11">
        <v>14913</v>
      </c>
      <c r="I10" s="11">
        <v>0</v>
      </c>
      <c r="J10" s="11">
        <v>14913</v>
      </c>
      <c r="K10" s="11">
        <v>0</v>
      </c>
      <c r="L10" s="11">
        <v>14913</v>
      </c>
    </row>
    <row r="11" spans="1:12" x14ac:dyDescent="0.2">
      <c r="A11" s="10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36.833156573267935</v>
      </c>
      <c r="G11" s="11">
        <v>0</v>
      </c>
      <c r="H11" s="11">
        <v>37.999999999999993</v>
      </c>
      <c r="I11" s="11">
        <v>1.1668434267320569</v>
      </c>
      <c r="J11" s="11">
        <v>39.166843426732051</v>
      </c>
      <c r="K11" s="11">
        <v>0</v>
      </c>
      <c r="L11" s="11">
        <v>37.999999999999993</v>
      </c>
    </row>
    <row r="12" spans="1:12" s="1" customFormat="1" x14ac:dyDescent="0.2">
      <c r="A12" s="12" t="s">
        <v>46</v>
      </c>
      <c r="B12" s="13">
        <v>16135.999999999998</v>
      </c>
      <c r="C12" s="13">
        <v>2850.7182089625594</v>
      </c>
      <c r="D12" s="13">
        <v>1413.0000000000002</v>
      </c>
      <c r="E12" s="13">
        <v>13500</v>
      </c>
      <c r="F12" s="13">
        <v>36.833156573267935</v>
      </c>
      <c r="G12" s="13">
        <v>0</v>
      </c>
      <c r="H12" s="13">
        <v>33987</v>
      </c>
      <c r="I12" s="13">
        <v>50.448634464172315</v>
      </c>
      <c r="J12" s="13">
        <v>34037.44863446417</v>
      </c>
      <c r="K12" s="13">
        <v>0</v>
      </c>
      <c r="L12" s="13">
        <v>33987</v>
      </c>
    </row>
    <row r="13" spans="1:12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1" customFormat="1" x14ac:dyDescent="0.2">
      <c r="A14" s="12" t="s">
        <v>47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0.29996066444765673</v>
      </c>
      <c r="H14" s="13">
        <v>7031.9208521596502</v>
      </c>
      <c r="I14" s="13">
        <v>498086671.80137938</v>
      </c>
      <c r="J14" s="13">
        <v>498086672.10134006</v>
      </c>
      <c r="K14" s="13">
        <v>12967305.715273716</v>
      </c>
      <c r="L14" s="13">
        <v>511053977.81661379</v>
      </c>
    </row>
    <row r="15" spans="1:12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1" customFormat="1" x14ac:dyDescent="0.2">
      <c r="A16" s="14" t="s">
        <v>48</v>
      </c>
      <c r="B16" s="15">
        <v>16135.999999999998</v>
      </c>
      <c r="C16" s="15">
        <v>2850.7182089625594</v>
      </c>
      <c r="D16" s="15">
        <v>1413.0000000000002</v>
      </c>
      <c r="E16" s="15">
        <v>13500</v>
      </c>
      <c r="F16" s="15">
        <v>36.833156573267935</v>
      </c>
      <c r="G16" s="15">
        <v>0.29996066444765673</v>
      </c>
      <c r="H16" s="15">
        <v>41018.920852159652</v>
      </c>
      <c r="I16" s="15">
        <v>498086722.25001383</v>
      </c>
      <c r="J16" s="15">
        <v>498120709.5499745</v>
      </c>
      <c r="K16" s="15">
        <v>12967305.715273716</v>
      </c>
      <c r="L16" s="15">
        <v>511087964.81661379</v>
      </c>
    </row>
    <row r="19" spans="1:14" s="3" customFormat="1" x14ac:dyDescent="0.2">
      <c r="A19" s="4"/>
      <c r="B19" s="38" t="s">
        <v>40</v>
      </c>
      <c r="C19" s="38"/>
      <c r="D19" s="38"/>
      <c r="E19" s="38"/>
      <c r="F19" s="38"/>
      <c r="G19" s="38"/>
      <c r="H19" s="38"/>
      <c r="I19" s="38"/>
      <c r="J19" s="38"/>
      <c r="K19" s="4"/>
      <c r="L19" s="4"/>
      <c r="M19" s="4"/>
      <c r="N19" s="4"/>
    </row>
    <row r="20" spans="1:14" s="3" customFormat="1" x14ac:dyDescent="0.2">
      <c r="A20" s="5"/>
      <c r="B20" s="39" t="s">
        <v>45</v>
      </c>
      <c r="C20" s="39"/>
      <c r="D20" s="39"/>
      <c r="E20" s="39"/>
      <c r="F20" s="39"/>
      <c r="G20" s="39"/>
      <c r="H20" s="39"/>
      <c r="I20" s="5"/>
      <c r="J20" s="5"/>
      <c r="K20" s="5"/>
      <c r="L20" s="5"/>
      <c r="M20" s="5"/>
      <c r="N20" s="5"/>
    </row>
    <row r="21" spans="1:14" s="7" customFormat="1" ht="76.5" x14ac:dyDescent="0.2">
      <c r="A21" s="20" t="s">
        <v>32</v>
      </c>
      <c r="B21" s="20" t="s">
        <v>17</v>
      </c>
      <c r="C21" s="20" t="s">
        <v>18</v>
      </c>
      <c r="D21" s="20" t="s">
        <v>19</v>
      </c>
      <c r="E21" s="20" t="s">
        <v>20</v>
      </c>
      <c r="F21" s="20" t="s">
        <v>21</v>
      </c>
      <c r="G21" s="20" t="s">
        <v>22</v>
      </c>
      <c r="H21" s="20" t="s">
        <v>41</v>
      </c>
      <c r="I21" s="20" t="s">
        <v>44</v>
      </c>
      <c r="J21" s="16" t="s">
        <v>83</v>
      </c>
      <c r="K21" s="20" t="s">
        <v>39</v>
      </c>
      <c r="L21" s="20" t="s">
        <v>38</v>
      </c>
      <c r="M21" s="20" t="s">
        <v>37</v>
      </c>
      <c r="N21" s="20" t="s">
        <v>36</v>
      </c>
    </row>
    <row r="22" spans="1:14" x14ac:dyDescent="0.2">
      <c r="A22" s="8" t="s">
        <v>25</v>
      </c>
      <c r="B22" s="9">
        <v>0</v>
      </c>
      <c r="C22" s="9">
        <v>1.3943922341190884</v>
      </c>
      <c r="D22" s="9">
        <v>0</v>
      </c>
      <c r="E22" s="9">
        <v>0</v>
      </c>
      <c r="F22" s="9">
        <v>0</v>
      </c>
      <c r="G22" s="9">
        <v>0</v>
      </c>
      <c r="H22" s="9">
        <v>1.3943922341190884</v>
      </c>
      <c r="I22" s="9">
        <v>5068.0106357578125</v>
      </c>
      <c r="J22" s="9">
        <v>5069.4050279919311</v>
      </c>
      <c r="K22" s="9">
        <v>758.38357294081652</v>
      </c>
      <c r="L22" s="9">
        <v>13179.934137773662</v>
      </c>
      <c r="M22" s="9">
        <v>28.277260547069865</v>
      </c>
      <c r="N22" s="9">
        <v>19035.999999253479</v>
      </c>
    </row>
    <row r="23" spans="1:14" x14ac:dyDescent="0.2">
      <c r="A23" s="10" t="s">
        <v>26</v>
      </c>
      <c r="B23" s="11">
        <v>0</v>
      </c>
      <c r="C23" s="11">
        <v>0</v>
      </c>
      <c r="D23" s="11">
        <v>0</v>
      </c>
      <c r="E23" s="11">
        <v>770.14816366683067</v>
      </c>
      <c r="F23" s="11">
        <v>0</v>
      </c>
      <c r="G23" s="11">
        <v>0</v>
      </c>
      <c r="H23" s="11">
        <v>770.14816366683067</v>
      </c>
      <c r="I23" s="11">
        <v>1929.6091478532676</v>
      </c>
      <c r="J23" s="11">
        <v>2699.7573115200985</v>
      </c>
      <c r="K23" s="11">
        <v>9579.8874177667531</v>
      </c>
      <c r="L23" s="11">
        <v>2669.8043693331019</v>
      </c>
      <c r="M23" s="11">
        <v>-36.449079965583117</v>
      </c>
      <c r="N23" s="11">
        <v>14913.000018654369</v>
      </c>
    </row>
    <row r="24" spans="1:14" x14ac:dyDescent="0.2">
      <c r="A24" s="10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12.215493881154533</v>
      </c>
      <c r="J24" s="11">
        <v>12.215493881154533</v>
      </c>
      <c r="K24" s="11">
        <v>0.20867663764256453</v>
      </c>
      <c r="L24" s="11">
        <v>25.561762643117344</v>
      </c>
      <c r="M24" s="11">
        <v>1.3851231584391105E-2</v>
      </c>
      <c r="N24" s="11">
        <v>37.999784393498835</v>
      </c>
    </row>
    <row r="25" spans="1:14" s="1" customFormat="1" x14ac:dyDescent="0.2">
      <c r="A25" s="12" t="s">
        <v>49</v>
      </c>
      <c r="B25" s="13">
        <v>0</v>
      </c>
      <c r="C25" s="13">
        <v>1.3943922341190884</v>
      </c>
      <c r="D25" s="13">
        <v>0</v>
      </c>
      <c r="E25" s="13">
        <v>770.14816366683067</v>
      </c>
      <c r="F25" s="13">
        <v>0</v>
      </c>
      <c r="G25" s="13">
        <v>0</v>
      </c>
      <c r="H25" s="13">
        <v>771.54255590094976</v>
      </c>
      <c r="I25" s="13">
        <v>7009.835277492235</v>
      </c>
      <c r="J25" s="13">
        <v>7781.3778333931841</v>
      </c>
      <c r="K25" s="13">
        <v>10338.479667345213</v>
      </c>
      <c r="L25" s="13">
        <v>15875.300269749881</v>
      </c>
      <c r="M25" s="13">
        <v>-8.1579681869288603</v>
      </c>
      <c r="N25" s="13">
        <v>33986.999802301347</v>
      </c>
    </row>
    <row r="26" spans="1:14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s="1" customFormat="1" x14ac:dyDescent="0.2">
      <c r="A27" s="12" t="s">
        <v>50</v>
      </c>
      <c r="B27" s="13">
        <v>2806.974996155503</v>
      </c>
      <c r="C27" s="13">
        <v>0.49990082082626708</v>
      </c>
      <c r="D27" s="13">
        <v>1033.337595580829</v>
      </c>
      <c r="E27" s="13">
        <v>4596.8485633483333</v>
      </c>
      <c r="F27" s="13">
        <v>90.865837070877888</v>
      </c>
      <c r="G27" s="13">
        <v>39500243.755250052</v>
      </c>
      <c r="H27" s="13">
        <v>44264724.915648773</v>
      </c>
      <c r="I27" s="13">
        <v>351280110.59164602</v>
      </c>
      <c r="J27" s="13">
        <v>390788882.87378901</v>
      </c>
      <c r="K27" s="13">
        <v>27060754.25456645</v>
      </c>
      <c r="L27" s="13">
        <v>90913017.255215615</v>
      </c>
      <c r="M27" s="13">
        <v>2291290.7708455408</v>
      </c>
      <c r="N27" s="13">
        <v>511053945.15441656</v>
      </c>
    </row>
    <row r="28" spans="1:14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s="1" customFormat="1" x14ac:dyDescent="0.2">
      <c r="A29" s="14" t="s">
        <v>51</v>
      </c>
      <c r="B29" s="15">
        <v>2806.974996155503</v>
      </c>
      <c r="C29" s="15">
        <v>1.8942930549453556</v>
      </c>
      <c r="D29" s="15">
        <v>1033.337595580829</v>
      </c>
      <c r="E29" s="15">
        <v>5366.9967270151637</v>
      </c>
      <c r="F29" s="15">
        <v>90.865837070877888</v>
      </c>
      <c r="G29" s="15">
        <v>39500243.755250052</v>
      </c>
      <c r="H29" s="15">
        <v>44265496.458204672</v>
      </c>
      <c r="I29" s="15">
        <v>351287120.42692351</v>
      </c>
      <c r="J29" s="15">
        <v>390796664.25162238</v>
      </c>
      <c r="K29" s="15">
        <v>27071092.734233797</v>
      </c>
      <c r="L29" s="15">
        <v>90928892.555485368</v>
      </c>
      <c r="M29" s="15">
        <v>2291282.612877354</v>
      </c>
      <c r="N29" s="15">
        <v>511087932.15421885</v>
      </c>
    </row>
  </sheetData>
  <mergeCells count="4">
    <mergeCell ref="B6:J6"/>
    <mergeCell ref="B7:H7"/>
    <mergeCell ref="B19:J19"/>
    <mergeCell ref="B20:H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workbookViewId="0">
      <selection activeCell="I38" sqref="I38"/>
    </sheetView>
  </sheetViews>
  <sheetFormatPr baseColWidth="10" defaultRowHeight="12.75" x14ac:dyDescent="0.2"/>
  <cols>
    <col min="1" max="1" width="38.5" bestFit="1" customWidth="1"/>
    <col min="2" max="14" width="14.33203125" customWidth="1"/>
  </cols>
  <sheetData>
    <row r="1" spans="1:12" x14ac:dyDescent="0.2">
      <c r="A1" s="1" t="s">
        <v>31</v>
      </c>
    </row>
    <row r="2" spans="1:12" x14ac:dyDescent="0.2">
      <c r="A2" s="1" t="s">
        <v>52</v>
      </c>
    </row>
    <row r="3" spans="1:12" x14ac:dyDescent="0.2">
      <c r="A3" s="1" t="s">
        <v>84</v>
      </c>
    </row>
    <row r="4" spans="1:12" x14ac:dyDescent="0.2">
      <c r="A4" s="2">
        <v>2008</v>
      </c>
    </row>
    <row r="6" spans="1:12" s="3" customFormat="1" x14ac:dyDescent="0.2">
      <c r="A6" s="4"/>
      <c r="B6" s="38" t="s">
        <v>33</v>
      </c>
      <c r="C6" s="38"/>
      <c r="D6" s="38"/>
      <c r="E6" s="38"/>
      <c r="F6" s="38"/>
      <c r="G6" s="38"/>
      <c r="H6" s="38"/>
      <c r="I6" s="38"/>
      <c r="J6" s="38"/>
      <c r="K6" s="4"/>
      <c r="L6" s="4"/>
    </row>
    <row r="7" spans="1:12" s="3" customFormat="1" x14ac:dyDescent="0.2">
      <c r="A7" s="5"/>
      <c r="B7" s="38" t="s">
        <v>45</v>
      </c>
      <c r="C7" s="38"/>
      <c r="D7" s="38"/>
      <c r="E7" s="38"/>
      <c r="F7" s="38"/>
      <c r="G7" s="38"/>
      <c r="H7" s="38"/>
      <c r="I7" s="5"/>
      <c r="J7" s="5"/>
      <c r="K7" s="5"/>
      <c r="L7" s="5"/>
    </row>
    <row r="8" spans="1:12" s="7" customFormat="1" ht="76.5" x14ac:dyDescent="0.2">
      <c r="A8" s="20" t="s">
        <v>32</v>
      </c>
      <c r="B8" s="20" t="s">
        <v>17</v>
      </c>
      <c r="C8" s="20" t="s">
        <v>18</v>
      </c>
      <c r="D8" s="20" t="s">
        <v>19</v>
      </c>
      <c r="E8" s="20" t="s">
        <v>20</v>
      </c>
      <c r="F8" s="20" t="s">
        <v>21</v>
      </c>
      <c r="G8" s="20" t="s">
        <v>22</v>
      </c>
      <c r="H8" s="20" t="s">
        <v>42</v>
      </c>
      <c r="I8" s="20" t="s">
        <v>43</v>
      </c>
      <c r="J8" s="20" t="s">
        <v>82</v>
      </c>
      <c r="K8" s="20" t="s">
        <v>34</v>
      </c>
      <c r="L8" s="20" t="s">
        <v>35</v>
      </c>
    </row>
    <row r="9" spans="1:12" x14ac:dyDescent="0.2">
      <c r="A9" s="8" t="s">
        <v>25</v>
      </c>
      <c r="B9" s="9">
        <v>21457.000000000004</v>
      </c>
      <c r="C9" s="9">
        <v>2842.6017269247877</v>
      </c>
      <c r="D9" s="9">
        <v>0</v>
      </c>
      <c r="E9" s="9">
        <v>0</v>
      </c>
      <c r="F9" s="9">
        <v>0</v>
      </c>
      <c r="G9" s="9">
        <v>0</v>
      </c>
      <c r="H9" s="9">
        <v>24457</v>
      </c>
      <c r="I9" s="9">
        <v>157.39827307521139</v>
      </c>
      <c r="J9" s="9">
        <v>24614.39827307521</v>
      </c>
      <c r="K9" s="9">
        <v>0</v>
      </c>
      <c r="L9" s="9">
        <v>24457</v>
      </c>
    </row>
    <row r="10" spans="1:12" x14ac:dyDescent="0.2">
      <c r="A10" s="10" t="s">
        <v>26</v>
      </c>
      <c r="B10" s="11">
        <v>0</v>
      </c>
      <c r="C10" s="11">
        <v>0</v>
      </c>
      <c r="D10" s="11">
        <v>1338</v>
      </c>
      <c r="E10" s="11">
        <v>15727</v>
      </c>
      <c r="F10" s="11">
        <v>0</v>
      </c>
      <c r="G10" s="11">
        <v>0</v>
      </c>
      <c r="H10" s="11">
        <v>17065</v>
      </c>
      <c r="I10" s="11">
        <v>0</v>
      </c>
      <c r="J10" s="11">
        <v>17065</v>
      </c>
      <c r="K10" s="11">
        <v>0</v>
      </c>
      <c r="L10" s="11">
        <v>17065</v>
      </c>
    </row>
    <row r="11" spans="1:12" x14ac:dyDescent="0.2">
      <c r="A11" s="10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30.011033026313054</v>
      </c>
      <c r="G11" s="11">
        <v>0</v>
      </c>
      <c r="H11" s="11">
        <v>31.000000000000007</v>
      </c>
      <c r="I11" s="11">
        <v>0.98896697368695163</v>
      </c>
      <c r="J11" s="11">
        <v>31.98896697368696</v>
      </c>
      <c r="K11" s="11">
        <v>0</v>
      </c>
      <c r="L11" s="11">
        <v>31.000000000000007</v>
      </c>
    </row>
    <row r="12" spans="1:12" s="1" customFormat="1" x14ac:dyDescent="0.2">
      <c r="A12" s="12" t="s">
        <v>46</v>
      </c>
      <c r="B12" s="13">
        <v>21457.000000000004</v>
      </c>
      <c r="C12" s="13">
        <v>2842.6017269247877</v>
      </c>
      <c r="D12" s="13">
        <v>1338</v>
      </c>
      <c r="E12" s="13">
        <v>15727</v>
      </c>
      <c r="F12" s="13">
        <v>30.011033026313054</v>
      </c>
      <c r="G12" s="13">
        <v>0</v>
      </c>
      <c r="H12" s="13">
        <v>41553</v>
      </c>
      <c r="I12" s="13">
        <v>158.38724004889835</v>
      </c>
      <c r="J12" s="13">
        <v>41711.387240048898</v>
      </c>
      <c r="K12" s="13">
        <v>0</v>
      </c>
      <c r="L12" s="13">
        <v>41553</v>
      </c>
    </row>
    <row r="13" spans="1:12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1" customFormat="1" x14ac:dyDescent="0.2">
      <c r="A14" s="12" t="s">
        <v>47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-8.4118985174144352E-3</v>
      </c>
      <c r="H14" s="13">
        <v>7153.7759829430779</v>
      </c>
      <c r="I14" s="13">
        <v>525954060.10532284</v>
      </c>
      <c r="J14" s="13">
        <v>525954060.09691089</v>
      </c>
      <c r="K14" s="13">
        <v>11901323.477356749</v>
      </c>
      <c r="L14" s="13">
        <v>537855383.57426763</v>
      </c>
    </row>
    <row r="15" spans="1:12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1" customFormat="1" x14ac:dyDescent="0.2">
      <c r="A16" s="14" t="s">
        <v>48</v>
      </c>
      <c r="B16" s="15">
        <v>21457.000000000004</v>
      </c>
      <c r="C16" s="15">
        <v>2842.6017269247877</v>
      </c>
      <c r="D16" s="15">
        <v>1338</v>
      </c>
      <c r="E16" s="15">
        <v>15727</v>
      </c>
      <c r="F16" s="15">
        <v>30.011033026313054</v>
      </c>
      <c r="G16" s="15">
        <v>-8.4118985174144352E-3</v>
      </c>
      <c r="H16" s="15">
        <v>48706.77598294308</v>
      </c>
      <c r="I16" s="15">
        <v>525954218.49256289</v>
      </c>
      <c r="J16" s="15">
        <v>525995771.48415095</v>
      </c>
      <c r="K16" s="15">
        <v>11901323.477356749</v>
      </c>
      <c r="L16" s="15">
        <v>537896936.57426763</v>
      </c>
    </row>
    <row r="19" spans="1:14" s="3" customFormat="1" x14ac:dyDescent="0.2">
      <c r="A19" s="4"/>
      <c r="B19" s="38" t="s">
        <v>40</v>
      </c>
      <c r="C19" s="38"/>
      <c r="D19" s="38"/>
      <c r="E19" s="38"/>
      <c r="F19" s="38"/>
      <c r="G19" s="38"/>
      <c r="H19" s="38"/>
      <c r="I19" s="38"/>
      <c r="J19" s="38"/>
      <c r="K19" s="4"/>
      <c r="L19" s="4"/>
      <c r="M19" s="4"/>
      <c r="N19" s="4"/>
    </row>
    <row r="20" spans="1:14" s="3" customFormat="1" x14ac:dyDescent="0.2">
      <c r="A20" s="5"/>
      <c r="B20" s="39" t="s">
        <v>45</v>
      </c>
      <c r="C20" s="39"/>
      <c r="D20" s="39"/>
      <c r="E20" s="39"/>
      <c r="F20" s="39"/>
      <c r="G20" s="39"/>
      <c r="H20" s="39"/>
      <c r="I20" s="5"/>
      <c r="J20" s="5"/>
      <c r="K20" s="5"/>
      <c r="L20" s="5"/>
      <c r="M20" s="5"/>
      <c r="N20" s="5"/>
    </row>
    <row r="21" spans="1:14" s="7" customFormat="1" ht="76.5" x14ac:dyDescent="0.2">
      <c r="A21" s="20" t="s">
        <v>32</v>
      </c>
      <c r="B21" s="20" t="s">
        <v>17</v>
      </c>
      <c r="C21" s="20" t="s">
        <v>18</v>
      </c>
      <c r="D21" s="20" t="s">
        <v>19</v>
      </c>
      <c r="E21" s="20" t="s">
        <v>20</v>
      </c>
      <c r="F21" s="20" t="s">
        <v>21</v>
      </c>
      <c r="G21" s="20" t="s">
        <v>22</v>
      </c>
      <c r="H21" s="20" t="s">
        <v>41</v>
      </c>
      <c r="I21" s="20" t="s">
        <v>44</v>
      </c>
      <c r="J21" s="16" t="s">
        <v>83</v>
      </c>
      <c r="K21" s="20" t="s">
        <v>39</v>
      </c>
      <c r="L21" s="20" t="s">
        <v>38</v>
      </c>
      <c r="M21" s="20" t="s">
        <v>37</v>
      </c>
      <c r="N21" s="20" t="s">
        <v>36</v>
      </c>
    </row>
    <row r="22" spans="1:14" x14ac:dyDescent="0.2">
      <c r="A22" s="8" t="s">
        <v>25</v>
      </c>
      <c r="B22" s="9">
        <v>0</v>
      </c>
      <c r="C22" s="9">
        <v>1.8685761381730377</v>
      </c>
      <c r="D22" s="9">
        <v>0</v>
      </c>
      <c r="E22" s="9">
        <v>0</v>
      </c>
      <c r="F22" s="9">
        <v>0</v>
      </c>
      <c r="G22" s="9">
        <v>0</v>
      </c>
      <c r="H22" s="9">
        <v>1.8685761381730377</v>
      </c>
      <c r="I22" s="9">
        <v>5740.8073119274013</v>
      </c>
      <c r="J22" s="9">
        <v>5742.6758880655743</v>
      </c>
      <c r="K22" s="9">
        <v>1832.8503098080334</v>
      </c>
      <c r="L22" s="9">
        <v>16888.10947894389</v>
      </c>
      <c r="M22" s="9">
        <v>-6.6340358511551374</v>
      </c>
      <c r="N22" s="9">
        <v>24457.001640966344</v>
      </c>
    </row>
    <row r="23" spans="1:14" x14ac:dyDescent="0.2">
      <c r="A23" s="10" t="s">
        <v>26</v>
      </c>
      <c r="B23" s="11">
        <v>0</v>
      </c>
      <c r="C23" s="11">
        <v>0</v>
      </c>
      <c r="D23" s="11">
        <v>0</v>
      </c>
      <c r="E23" s="11">
        <v>864.05022997160654</v>
      </c>
      <c r="F23" s="11">
        <v>0</v>
      </c>
      <c r="G23" s="11">
        <v>0</v>
      </c>
      <c r="H23" s="11">
        <v>864.05022997160654</v>
      </c>
      <c r="I23" s="11">
        <v>1975.8468866130302</v>
      </c>
      <c r="J23" s="11">
        <v>2839.8971165846369</v>
      </c>
      <c r="K23" s="11">
        <v>11099.812833291677</v>
      </c>
      <c r="L23" s="11">
        <v>3122.8167322381273</v>
      </c>
      <c r="M23" s="11">
        <v>2.4733338655139061</v>
      </c>
      <c r="N23" s="11">
        <v>17065.000015979953</v>
      </c>
    </row>
    <row r="24" spans="1:14" x14ac:dyDescent="0.2">
      <c r="A24" s="10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10.465858379816995</v>
      </c>
      <c r="J24" s="11">
        <v>10.465858379816995</v>
      </c>
      <c r="K24" s="11">
        <v>1.3934134084741908E-4</v>
      </c>
      <c r="L24" s="11">
        <v>20.533701710172206</v>
      </c>
      <c r="M24" s="11">
        <v>3.5459334012062155E-4</v>
      </c>
      <c r="N24" s="11">
        <v>31.00005402467017</v>
      </c>
    </row>
    <row r="25" spans="1:14" s="1" customFormat="1" x14ac:dyDescent="0.2">
      <c r="A25" s="12" t="s">
        <v>49</v>
      </c>
      <c r="B25" s="13">
        <v>0</v>
      </c>
      <c r="C25" s="13">
        <v>1.8685761381730377</v>
      </c>
      <c r="D25" s="13">
        <v>0</v>
      </c>
      <c r="E25" s="13">
        <v>864.05022997160654</v>
      </c>
      <c r="F25" s="13">
        <v>0</v>
      </c>
      <c r="G25" s="13">
        <v>0</v>
      </c>
      <c r="H25" s="13">
        <v>865.91880610977955</v>
      </c>
      <c r="I25" s="13">
        <v>7727.1200569202483</v>
      </c>
      <c r="J25" s="13">
        <v>8593.0388630300276</v>
      </c>
      <c r="K25" s="13">
        <v>12932.66328244105</v>
      </c>
      <c r="L25" s="13">
        <v>20031.459912892191</v>
      </c>
      <c r="M25" s="13">
        <v>-4.1603473923011105</v>
      </c>
      <c r="N25" s="13">
        <v>41553.001710970966</v>
      </c>
    </row>
    <row r="26" spans="1:14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s="1" customFormat="1" x14ac:dyDescent="0.2">
      <c r="A27" s="12" t="s">
        <v>50</v>
      </c>
      <c r="B27" s="13">
        <v>2988.9924820083975</v>
      </c>
      <c r="C27" s="13">
        <v>0.63540141576687081</v>
      </c>
      <c r="D27" s="13">
        <v>1041.209373249741</v>
      </c>
      <c r="E27" s="13">
        <v>4658.5392028801771</v>
      </c>
      <c r="F27" s="13">
        <v>89.331520347005707</v>
      </c>
      <c r="G27" s="13">
        <v>42295431.086126477</v>
      </c>
      <c r="H27" s="13">
        <v>47255333.953683995</v>
      </c>
      <c r="I27" s="13">
        <v>371655896.96703291</v>
      </c>
      <c r="J27" s="13">
        <v>413960106.76113927</v>
      </c>
      <c r="K27" s="13">
        <v>26214401.247025762</v>
      </c>
      <c r="L27" s="13">
        <v>96749439.187093511</v>
      </c>
      <c r="M27" s="13">
        <v>931439.41768396297</v>
      </c>
      <c r="N27" s="13">
        <v>537855386.61294258</v>
      </c>
    </row>
    <row r="28" spans="1:14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s="1" customFormat="1" x14ac:dyDescent="0.2">
      <c r="A29" s="14" t="s">
        <v>51</v>
      </c>
      <c r="B29" s="15">
        <v>2988.9924820083975</v>
      </c>
      <c r="C29" s="15">
        <v>2.5039775539399085</v>
      </c>
      <c r="D29" s="15">
        <v>1041.209373249741</v>
      </c>
      <c r="E29" s="15">
        <v>5522.5894328517834</v>
      </c>
      <c r="F29" s="15">
        <v>89.331520347005707</v>
      </c>
      <c r="G29" s="15">
        <v>42295431.086126477</v>
      </c>
      <c r="H29" s="15">
        <v>47256199.872490108</v>
      </c>
      <c r="I29" s="15">
        <v>371663624.08708984</v>
      </c>
      <c r="J29" s="15">
        <v>413968699.80000228</v>
      </c>
      <c r="K29" s="15">
        <v>26227333.910308205</v>
      </c>
      <c r="L29" s="15">
        <v>96769470.647006407</v>
      </c>
      <c r="M29" s="15">
        <v>931435.25733657065</v>
      </c>
      <c r="N29" s="15">
        <v>537896939.61465359</v>
      </c>
    </row>
  </sheetData>
  <mergeCells count="4">
    <mergeCell ref="B6:J6"/>
    <mergeCell ref="B7:H7"/>
    <mergeCell ref="B19:J19"/>
    <mergeCell ref="B20:H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workbookViewId="0">
      <selection activeCell="I38" sqref="I38"/>
    </sheetView>
  </sheetViews>
  <sheetFormatPr baseColWidth="10" defaultRowHeight="12.75" x14ac:dyDescent="0.2"/>
  <cols>
    <col min="1" max="1" width="38.5" bestFit="1" customWidth="1"/>
    <col min="2" max="14" width="14.33203125" customWidth="1"/>
  </cols>
  <sheetData>
    <row r="1" spans="1:12" x14ac:dyDescent="0.2">
      <c r="A1" s="1" t="s">
        <v>31</v>
      </c>
    </row>
    <row r="2" spans="1:12" x14ac:dyDescent="0.2">
      <c r="A2" s="1" t="s">
        <v>52</v>
      </c>
    </row>
    <row r="3" spans="1:12" x14ac:dyDescent="0.2">
      <c r="A3" s="1" t="s">
        <v>84</v>
      </c>
    </row>
    <row r="4" spans="1:12" x14ac:dyDescent="0.2">
      <c r="A4" s="2">
        <v>2009</v>
      </c>
    </row>
    <row r="6" spans="1:12" s="3" customFormat="1" x14ac:dyDescent="0.2">
      <c r="A6" s="4"/>
      <c r="B6" s="38" t="s">
        <v>33</v>
      </c>
      <c r="C6" s="38"/>
      <c r="D6" s="38"/>
      <c r="E6" s="38"/>
      <c r="F6" s="38"/>
      <c r="G6" s="38"/>
      <c r="H6" s="38"/>
      <c r="I6" s="38"/>
      <c r="J6" s="38"/>
      <c r="K6" s="4"/>
      <c r="L6" s="4"/>
    </row>
    <row r="7" spans="1:12" s="3" customFormat="1" x14ac:dyDescent="0.2">
      <c r="A7" s="5"/>
      <c r="B7" s="38" t="s">
        <v>45</v>
      </c>
      <c r="C7" s="38"/>
      <c r="D7" s="38"/>
      <c r="E7" s="38"/>
      <c r="F7" s="38"/>
      <c r="G7" s="38"/>
      <c r="H7" s="38"/>
      <c r="I7" s="5"/>
      <c r="J7" s="5"/>
      <c r="K7" s="5"/>
      <c r="L7" s="5"/>
    </row>
    <row r="8" spans="1:12" s="7" customFormat="1" ht="76.5" x14ac:dyDescent="0.2">
      <c r="A8" s="20" t="s">
        <v>32</v>
      </c>
      <c r="B8" s="20" t="s">
        <v>17</v>
      </c>
      <c r="C8" s="20" t="s">
        <v>18</v>
      </c>
      <c r="D8" s="20" t="s">
        <v>19</v>
      </c>
      <c r="E8" s="20" t="s">
        <v>20</v>
      </c>
      <c r="F8" s="20" t="s">
        <v>21</v>
      </c>
      <c r="G8" s="20" t="s">
        <v>22</v>
      </c>
      <c r="H8" s="20" t="s">
        <v>42</v>
      </c>
      <c r="I8" s="20" t="s">
        <v>43</v>
      </c>
      <c r="J8" s="20" t="s">
        <v>82</v>
      </c>
      <c r="K8" s="20" t="s">
        <v>34</v>
      </c>
      <c r="L8" s="20" t="s">
        <v>35</v>
      </c>
    </row>
    <row r="9" spans="1:12" x14ac:dyDescent="0.2">
      <c r="A9" s="8" t="s">
        <v>25</v>
      </c>
      <c r="B9" s="9">
        <v>19402</v>
      </c>
      <c r="C9" s="9">
        <v>2846.4770561110909</v>
      </c>
      <c r="D9" s="9">
        <v>0</v>
      </c>
      <c r="E9" s="9">
        <v>0</v>
      </c>
      <c r="F9" s="9">
        <v>0</v>
      </c>
      <c r="G9" s="9">
        <v>0</v>
      </c>
      <c r="H9" s="9">
        <v>22402.000000000004</v>
      </c>
      <c r="I9" s="9">
        <v>153.52294388890931</v>
      </c>
      <c r="J9" s="9">
        <v>22555.522943888915</v>
      </c>
      <c r="K9" s="9">
        <v>0</v>
      </c>
      <c r="L9" s="9">
        <v>22402.000000000004</v>
      </c>
    </row>
    <row r="10" spans="1:12" x14ac:dyDescent="0.2">
      <c r="A10" s="10" t="s">
        <v>26</v>
      </c>
      <c r="B10" s="11">
        <v>0</v>
      </c>
      <c r="C10" s="11">
        <v>0</v>
      </c>
      <c r="D10" s="11">
        <v>567</v>
      </c>
      <c r="E10" s="11">
        <v>13623</v>
      </c>
      <c r="F10" s="11">
        <v>0</v>
      </c>
      <c r="G10" s="11">
        <v>0</v>
      </c>
      <c r="H10" s="11">
        <v>14190</v>
      </c>
      <c r="I10" s="11">
        <v>0</v>
      </c>
      <c r="J10" s="11">
        <v>14190</v>
      </c>
      <c r="K10" s="11">
        <v>0</v>
      </c>
      <c r="L10" s="11">
        <v>14190</v>
      </c>
    </row>
    <row r="11" spans="1:12" x14ac:dyDescent="0.2">
      <c r="A11" s="10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16.571440947690594</v>
      </c>
      <c r="G11" s="11">
        <v>0</v>
      </c>
      <c r="H11" s="11">
        <v>17</v>
      </c>
      <c r="I11" s="11">
        <v>0.42855905230940627</v>
      </c>
      <c r="J11" s="11">
        <v>17.428559052309406</v>
      </c>
      <c r="K11" s="11">
        <v>0</v>
      </c>
      <c r="L11" s="11">
        <v>17</v>
      </c>
    </row>
    <row r="12" spans="1:12" s="1" customFormat="1" x14ac:dyDescent="0.2">
      <c r="A12" s="12" t="s">
        <v>46</v>
      </c>
      <c r="B12" s="13">
        <v>19402</v>
      </c>
      <c r="C12" s="13">
        <v>2846.4770561110909</v>
      </c>
      <c r="D12" s="13">
        <v>567</v>
      </c>
      <c r="E12" s="13">
        <v>13623</v>
      </c>
      <c r="F12" s="13">
        <v>16.571440947690594</v>
      </c>
      <c r="G12" s="13">
        <v>0</v>
      </c>
      <c r="H12" s="13">
        <v>36609</v>
      </c>
      <c r="I12" s="13">
        <v>153.95150294121871</v>
      </c>
      <c r="J12" s="13">
        <v>36762.951502941221</v>
      </c>
      <c r="K12" s="13">
        <v>0</v>
      </c>
      <c r="L12" s="13">
        <v>36609</v>
      </c>
    </row>
    <row r="13" spans="1:12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1" customFormat="1" x14ac:dyDescent="0.2">
      <c r="A14" s="12" t="s">
        <v>47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9.1203764093948249E-13</v>
      </c>
      <c r="H14" s="13">
        <v>5705.2179314543882</v>
      </c>
      <c r="I14" s="13">
        <v>519250508.28236079</v>
      </c>
      <c r="J14" s="13">
        <v>519250508.28236079</v>
      </c>
      <c r="K14" s="13">
        <v>11302459.864841817</v>
      </c>
      <c r="L14" s="13">
        <v>530552968.14720261</v>
      </c>
    </row>
    <row r="15" spans="1:12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1" customFormat="1" x14ac:dyDescent="0.2">
      <c r="A16" s="14" t="s">
        <v>48</v>
      </c>
      <c r="B16" s="15">
        <v>19402</v>
      </c>
      <c r="C16" s="15">
        <v>2846.4770561110909</v>
      </c>
      <c r="D16" s="15">
        <v>567</v>
      </c>
      <c r="E16" s="15">
        <v>13623</v>
      </c>
      <c r="F16" s="15">
        <v>16.571440947690594</v>
      </c>
      <c r="G16" s="15">
        <v>9.1203764093948249E-13</v>
      </c>
      <c r="H16" s="15">
        <v>42314.21793145439</v>
      </c>
      <c r="I16" s="15">
        <v>519250662.23386371</v>
      </c>
      <c r="J16" s="15">
        <v>519287271.23386371</v>
      </c>
      <c r="K16" s="15">
        <v>11302459.864841817</v>
      </c>
      <c r="L16" s="15">
        <v>530589577.14720261</v>
      </c>
    </row>
    <row r="19" spans="1:14" s="3" customFormat="1" x14ac:dyDescent="0.2">
      <c r="A19" s="4"/>
      <c r="B19" s="38" t="s">
        <v>40</v>
      </c>
      <c r="C19" s="38"/>
      <c r="D19" s="38"/>
      <c r="E19" s="38"/>
      <c r="F19" s="38"/>
      <c r="G19" s="38"/>
      <c r="H19" s="38"/>
      <c r="I19" s="38"/>
      <c r="J19" s="38"/>
      <c r="K19" s="4"/>
      <c r="L19" s="4"/>
      <c r="M19" s="4"/>
      <c r="N19" s="4"/>
    </row>
    <row r="20" spans="1:14" s="3" customFormat="1" x14ac:dyDescent="0.2">
      <c r="A20" s="5"/>
      <c r="B20" s="39" t="s">
        <v>45</v>
      </c>
      <c r="C20" s="39"/>
      <c r="D20" s="39"/>
      <c r="E20" s="39"/>
      <c r="F20" s="39"/>
      <c r="G20" s="39"/>
      <c r="H20" s="39"/>
      <c r="I20" s="5"/>
      <c r="J20" s="5"/>
      <c r="K20" s="5"/>
      <c r="L20" s="5"/>
      <c r="M20" s="5"/>
      <c r="N20" s="5"/>
    </row>
    <row r="21" spans="1:14" s="7" customFormat="1" ht="76.5" x14ac:dyDescent="0.2">
      <c r="A21" s="20" t="s">
        <v>32</v>
      </c>
      <c r="B21" s="20" t="s">
        <v>17</v>
      </c>
      <c r="C21" s="20" t="s">
        <v>18</v>
      </c>
      <c r="D21" s="20" t="s">
        <v>19</v>
      </c>
      <c r="E21" s="20" t="s">
        <v>20</v>
      </c>
      <c r="F21" s="20" t="s">
        <v>21</v>
      </c>
      <c r="G21" s="20" t="s">
        <v>22</v>
      </c>
      <c r="H21" s="20" t="s">
        <v>41</v>
      </c>
      <c r="I21" s="20" t="s">
        <v>44</v>
      </c>
      <c r="J21" s="16" t="s">
        <v>83</v>
      </c>
      <c r="K21" s="20" t="s">
        <v>39</v>
      </c>
      <c r="L21" s="20" t="s">
        <v>38</v>
      </c>
      <c r="M21" s="20" t="s">
        <v>37</v>
      </c>
      <c r="N21" s="20" t="s">
        <v>36</v>
      </c>
    </row>
    <row r="22" spans="1:14" x14ac:dyDescent="0.2">
      <c r="A22" s="8" t="s">
        <v>25</v>
      </c>
      <c r="B22" s="9">
        <v>0</v>
      </c>
      <c r="C22" s="9">
        <v>1.6998610421546605</v>
      </c>
      <c r="D22" s="9">
        <v>0</v>
      </c>
      <c r="E22" s="9">
        <v>0</v>
      </c>
      <c r="F22" s="9">
        <v>0</v>
      </c>
      <c r="G22" s="9">
        <v>0</v>
      </c>
      <c r="H22" s="9">
        <v>1.6998610421546605</v>
      </c>
      <c r="I22" s="9">
        <v>5294.4796396729707</v>
      </c>
      <c r="J22" s="9">
        <v>5296.179500715125</v>
      </c>
      <c r="K22" s="9">
        <v>1861.9903293706136</v>
      </c>
      <c r="L22" s="9">
        <v>15341.435630212847</v>
      </c>
      <c r="M22" s="9">
        <v>-97.605460298583964</v>
      </c>
      <c r="N22" s="9">
        <v>22402.000000000004</v>
      </c>
    </row>
    <row r="23" spans="1:14" x14ac:dyDescent="0.2">
      <c r="A23" s="10" t="s">
        <v>26</v>
      </c>
      <c r="B23" s="11">
        <v>0</v>
      </c>
      <c r="C23" s="11">
        <v>0</v>
      </c>
      <c r="D23" s="11">
        <v>0</v>
      </c>
      <c r="E23" s="11">
        <v>704.95895284845108</v>
      </c>
      <c r="F23" s="11">
        <v>0</v>
      </c>
      <c r="G23" s="11">
        <v>0</v>
      </c>
      <c r="H23" s="11">
        <v>704.95895284845108</v>
      </c>
      <c r="I23" s="11">
        <v>1633.988693498887</v>
      </c>
      <c r="J23" s="11">
        <v>2338.9476463473379</v>
      </c>
      <c r="K23" s="11">
        <v>9349.5531143005337</v>
      </c>
      <c r="L23" s="11">
        <v>2496.2708292029092</v>
      </c>
      <c r="M23" s="11">
        <v>5.2284251478973136</v>
      </c>
      <c r="N23" s="11">
        <v>14190.000014998679</v>
      </c>
    </row>
    <row r="24" spans="1:14" x14ac:dyDescent="0.2">
      <c r="A24" s="10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5.2167600993697461</v>
      </c>
      <c r="J24" s="11">
        <v>5.2167600993697461</v>
      </c>
      <c r="K24" s="11">
        <v>0</v>
      </c>
      <c r="L24" s="11">
        <v>11.824565782768815</v>
      </c>
      <c r="M24" s="11">
        <v>-4.1323410562681469E-2</v>
      </c>
      <c r="N24" s="11">
        <v>17.000002471575879</v>
      </c>
    </row>
    <row r="25" spans="1:14" s="1" customFormat="1" x14ac:dyDescent="0.2">
      <c r="A25" s="12" t="s">
        <v>49</v>
      </c>
      <c r="B25" s="13">
        <v>0</v>
      </c>
      <c r="C25" s="13">
        <v>1.6998610421546605</v>
      </c>
      <c r="D25" s="13">
        <v>0</v>
      </c>
      <c r="E25" s="13">
        <v>704.95895284845108</v>
      </c>
      <c r="F25" s="13">
        <v>0</v>
      </c>
      <c r="G25" s="13">
        <v>0</v>
      </c>
      <c r="H25" s="13">
        <v>706.65881389060576</v>
      </c>
      <c r="I25" s="13">
        <v>6933.6850932712277</v>
      </c>
      <c r="J25" s="13">
        <v>7640.3439071618332</v>
      </c>
      <c r="K25" s="13">
        <v>11211.543443671148</v>
      </c>
      <c r="L25" s="13">
        <v>17849.531025198525</v>
      </c>
      <c r="M25" s="13">
        <v>-92.418358561249335</v>
      </c>
      <c r="N25" s="13">
        <v>36609.000017470258</v>
      </c>
    </row>
    <row r="26" spans="1:14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s="1" customFormat="1" x14ac:dyDescent="0.2">
      <c r="A27" s="12" t="s">
        <v>50</v>
      </c>
      <c r="B27" s="13">
        <v>3117.417981621144</v>
      </c>
      <c r="C27" s="13">
        <v>0.18177616257211276</v>
      </c>
      <c r="D27" s="13">
        <v>1121.2116197867651</v>
      </c>
      <c r="E27" s="13">
        <v>3595.3554823380905</v>
      </c>
      <c r="F27" s="13">
        <v>93.197216000162584</v>
      </c>
      <c r="G27" s="13">
        <v>39013350.852877133</v>
      </c>
      <c r="H27" s="13">
        <v>43479941.460553765</v>
      </c>
      <c r="I27" s="13">
        <v>376045668.1178062</v>
      </c>
      <c r="J27" s="13">
        <v>415066946.33475924</v>
      </c>
      <c r="K27" s="13">
        <v>24215270.223333143</v>
      </c>
      <c r="L27" s="13">
        <v>90869929.565294772</v>
      </c>
      <c r="M27" s="13">
        <v>400822.04053575132</v>
      </c>
      <c r="N27" s="13">
        <v>530552968.16392285</v>
      </c>
    </row>
    <row r="28" spans="1:14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s="1" customFormat="1" x14ac:dyDescent="0.2">
      <c r="A29" s="14" t="s">
        <v>51</v>
      </c>
      <c r="B29" s="15">
        <v>3117.417981621144</v>
      </c>
      <c r="C29" s="15">
        <v>1.8816372047267733</v>
      </c>
      <c r="D29" s="15">
        <v>1121.2116197867651</v>
      </c>
      <c r="E29" s="15">
        <v>4300.3144351865412</v>
      </c>
      <c r="F29" s="15">
        <v>93.197216000162584</v>
      </c>
      <c r="G29" s="15">
        <v>39013350.852877133</v>
      </c>
      <c r="H29" s="15">
        <v>43480648.119367659</v>
      </c>
      <c r="I29" s="15">
        <v>376052601.80289948</v>
      </c>
      <c r="J29" s="15">
        <v>415074586.67866641</v>
      </c>
      <c r="K29" s="15">
        <v>24226481.766776815</v>
      </c>
      <c r="L29" s="15">
        <v>90887779.096319973</v>
      </c>
      <c r="M29" s="15">
        <v>400729.62217719009</v>
      </c>
      <c r="N29" s="15">
        <v>530589577.16394031</v>
      </c>
    </row>
  </sheetData>
  <mergeCells count="4">
    <mergeCell ref="B6:J6"/>
    <mergeCell ref="B7:H7"/>
    <mergeCell ref="B19:J19"/>
    <mergeCell ref="B20:H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workbookViewId="0">
      <selection activeCell="I38" sqref="I38"/>
    </sheetView>
  </sheetViews>
  <sheetFormatPr baseColWidth="10" defaultRowHeight="12.75" x14ac:dyDescent="0.2"/>
  <cols>
    <col min="1" max="1" width="38.5" bestFit="1" customWidth="1"/>
    <col min="2" max="14" width="14.33203125" customWidth="1"/>
  </cols>
  <sheetData>
    <row r="1" spans="1:12" x14ac:dyDescent="0.2">
      <c r="A1" s="1" t="s">
        <v>31</v>
      </c>
    </row>
    <row r="2" spans="1:12" x14ac:dyDescent="0.2">
      <c r="A2" s="1" t="s">
        <v>52</v>
      </c>
    </row>
    <row r="3" spans="1:12" x14ac:dyDescent="0.2">
      <c r="A3" s="1" t="s">
        <v>84</v>
      </c>
    </row>
    <row r="4" spans="1:12" x14ac:dyDescent="0.2">
      <c r="A4" s="2">
        <v>2010</v>
      </c>
    </row>
    <row r="6" spans="1:12" s="3" customFormat="1" x14ac:dyDescent="0.2">
      <c r="A6" s="4"/>
      <c r="B6" s="38" t="s">
        <v>33</v>
      </c>
      <c r="C6" s="38"/>
      <c r="D6" s="38"/>
      <c r="E6" s="38"/>
      <c r="F6" s="38"/>
      <c r="G6" s="38"/>
      <c r="H6" s="38"/>
      <c r="I6" s="38"/>
      <c r="J6" s="38"/>
      <c r="K6" s="4"/>
      <c r="L6" s="4"/>
    </row>
    <row r="7" spans="1:12" s="3" customFormat="1" x14ac:dyDescent="0.2">
      <c r="A7" s="5"/>
      <c r="B7" s="38" t="s">
        <v>45</v>
      </c>
      <c r="C7" s="38"/>
      <c r="D7" s="38"/>
      <c r="E7" s="38"/>
      <c r="F7" s="38"/>
      <c r="G7" s="38"/>
      <c r="H7" s="38"/>
      <c r="I7" s="5"/>
      <c r="J7" s="5"/>
      <c r="K7" s="5"/>
      <c r="L7" s="5"/>
    </row>
    <row r="8" spans="1:12" s="7" customFormat="1" ht="76.5" x14ac:dyDescent="0.2">
      <c r="A8" s="20" t="s">
        <v>32</v>
      </c>
      <c r="B8" s="20" t="s">
        <v>17</v>
      </c>
      <c r="C8" s="20" t="s">
        <v>18</v>
      </c>
      <c r="D8" s="20" t="s">
        <v>19</v>
      </c>
      <c r="E8" s="20" t="s">
        <v>20</v>
      </c>
      <c r="F8" s="20" t="s">
        <v>21</v>
      </c>
      <c r="G8" s="20" t="s">
        <v>22</v>
      </c>
      <c r="H8" s="20" t="s">
        <v>42</v>
      </c>
      <c r="I8" s="20" t="s">
        <v>43</v>
      </c>
      <c r="J8" s="20" t="s">
        <v>82</v>
      </c>
      <c r="K8" s="20" t="s">
        <v>34</v>
      </c>
      <c r="L8" s="20" t="s">
        <v>35</v>
      </c>
    </row>
    <row r="9" spans="1:12" x14ac:dyDescent="0.2">
      <c r="A9" s="8" t="s">
        <v>25</v>
      </c>
      <c r="B9" s="9">
        <v>19849</v>
      </c>
      <c r="C9" s="9">
        <v>816.09536876984225</v>
      </c>
      <c r="D9" s="9">
        <v>0</v>
      </c>
      <c r="E9" s="9">
        <v>0</v>
      </c>
      <c r="F9" s="9">
        <v>0</v>
      </c>
      <c r="G9" s="9">
        <v>0</v>
      </c>
      <c r="H9" s="9">
        <v>20699</v>
      </c>
      <c r="I9" s="9">
        <v>33.904631230157797</v>
      </c>
      <c r="J9" s="9">
        <v>20732.904631230158</v>
      </c>
      <c r="K9" s="9">
        <v>0</v>
      </c>
      <c r="L9" s="9">
        <v>20699</v>
      </c>
    </row>
    <row r="10" spans="1:12" x14ac:dyDescent="0.2">
      <c r="A10" s="10" t="s">
        <v>26</v>
      </c>
      <c r="B10" s="11">
        <v>0</v>
      </c>
      <c r="C10" s="11">
        <v>0</v>
      </c>
      <c r="D10" s="11">
        <v>1986</v>
      </c>
      <c r="E10" s="11">
        <v>21942</v>
      </c>
      <c r="F10" s="11">
        <v>0</v>
      </c>
      <c r="G10" s="11">
        <v>0</v>
      </c>
      <c r="H10" s="11">
        <v>23928</v>
      </c>
      <c r="I10" s="11">
        <v>0</v>
      </c>
      <c r="J10" s="11">
        <v>23928</v>
      </c>
      <c r="K10" s="11">
        <v>0</v>
      </c>
      <c r="L10" s="11">
        <v>23928</v>
      </c>
    </row>
    <row r="11" spans="1:12" x14ac:dyDescent="0.2">
      <c r="A11" s="10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15.629188267283292</v>
      </c>
      <c r="G11" s="11">
        <v>0</v>
      </c>
      <c r="H11" s="11">
        <v>15.999999999999998</v>
      </c>
      <c r="I11" s="11">
        <v>0.37081173271670664</v>
      </c>
      <c r="J11" s="11">
        <v>16.370811732716703</v>
      </c>
      <c r="K11" s="11">
        <v>0</v>
      </c>
      <c r="L11" s="11">
        <v>15.999999999999998</v>
      </c>
    </row>
    <row r="12" spans="1:12" s="1" customFormat="1" x14ac:dyDescent="0.2">
      <c r="A12" s="12" t="s">
        <v>46</v>
      </c>
      <c r="B12" s="13">
        <v>19849</v>
      </c>
      <c r="C12" s="13">
        <v>816.09536876984225</v>
      </c>
      <c r="D12" s="13">
        <v>1986</v>
      </c>
      <c r="E12" s="13">
        <v>21942</v>
      </c>
      <c r="F12" s="13">
        <v>15.629188267283292</v>
      </c>
      <c r="G12" s="13">
        <v>0</v>
      </c>
      <c r="H12" s="13">
        <v>44643</v>
      </c>
      <c r="I12" s="13">
        <v>34.275442962874507</v>
      </c>
      <c r="J12" s="13">
        <v>44677.275442962877</v>
      </c>
      <c r="K12" s="13">
        <v>0</v>
      </c>
      <c r="L12" s="13">
        <v>44643</v>
      </c>
    </row>
    <row r="13" spans="1:12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1" customFormat="1" x14ac:dyDescent="0.2">
      <c r="A14" s="12" t="s">
        <v>47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5038.3075451002178</v>
      </c>
      <c r="I14" s="13">
        <v>576834104.69429684</v>
      </c>
      <c r="J14" s="13">
        <v>576834104.69429684</v>
      </c>
      <c r="K14" s="13">
        <v>10656175.6979587</v>
      </c>
      <c r="L14" s="13">
        <v>587490280.39225554</v>
      </c>
    </row>
    <row r="15" spans="1:12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1" customFormat="1" x14ac:dyDescent="0.2">
      <c r="A16" s="14" t="s">
        <v>48</v>
      </c>
      <c r="B16" s="15">
        <v>19849</v>
      </c>
      <c r="C16" s="15">
        <v>816.09536876984225</v>
      </c>
      <c r="D16" s="15">
        <v>1986</v>
      </c>
      <c r="E16" s="15">
        <v>21942</v>
      </c>
      <c r="F16" s="15">
        <v>15.629188267283292</v>
      </c>
      <c r="G16" s="15">
        <v>0</v>
      </c>
      <c r="H16" s="15">
        <v>49681.307545100215</v>
      </c>
      <c r="I16" s="15">
        <v>576834138.96973979</v>
      </c>
      <c r="J16" s="15">
        <v>576878781.96973979</v>
      </c>
      <c r="K16" s="15">
        <v>10656175.6979587</v>
      </c>
      <c r="L16" s="15">
        <v>587534923.39225554</v>
      </c>
    </row>
    <row r="19" spans="1:14" s="3" customFormat="1" x14ac:dyDescent="0.2">
      <c r="A19" s="4"/>
      <c r="B19" s="38" t="s">
        <v>40</v>
      </c>
      <c r="C19" s="38"/>
      <c r="D19" s="38"/>
      <c r="E19" s="38"/>
      <c r="F19" s="38"/>
      <c r="G19" s="38"/>
      <c r="H19" s="38"/>
      <c r="I19" s="38"/>
      <c r="J19" s="38"/>
      <c r="K19" s="4"/>
      <c r="L19" s="4"/>
      <c r="M19" s="4"/>
      <c r="N19" s="4"/>
    </row>
    <row r="20" spans="1:14" s="3" customFormat="1" x14ac:dyDescent="0.2">
      <c r="A20" s="5"/>
      <c r="B20" s="39" t="s">
        <v>45</v>
      </c>
      <c r="C20" s="39"/>
      <c r="D20" s="39"/>
      <c r="E20" s="39"/>
      <c r="F20" s="39"/>
      <c r="G20" s="39"/>
      <c r="H20" s="39"/>
      <c r="I20" s="5"/>
      <c r="J20" s="5"/>
      <c r="K20" s="5"/>
      <c r="L20" s="5"/>
      <c r="M20" s="5"/>
      <c r="N20" s="5"/>
    </row>
    <row r="21" spans="1:14" s="7" customFormat="1" ht="76.5" x14ac:dyDescent="0.2">
      <c r="A21" s="20" t="s">
        <v>32</v>
      </c>
      <c r="B21" s="20" t="s">
        <v>17</v>
      </c>
      <c r="C21" s="20" t="s">
        <v>18</v>
      </c>
      <c r="D21" s="20" t="s">
        <v>19</v>
      </c>
      <c r="E21" s="20" t="s">
        <v>20</v>
      </c>
      <c r="F21" s="20" t="s">
        <v>21</v>
      </c>
      <c r="G21" s="20" t="s">
        <v>22</v>
      </c>
      <c r="H21" s="20" t="s">
        <v>41</v>
      </c>
      <c r="I21" s="20" t="s">
        <v>44</v>
      </c>
      <c r="J21" s="16" t="s">
        <v>83</v>
      </c>
      <c r="K21" s="20" t="s">
        <v>39</v>
      </c>
      <c r="L21" s="20" t="s">
        <v>38</v>
      </c>
      <c r="M21" s="20" t="s">
        <v>37</v>
      </c>
      <c r="N21" s="20" t="s">
        <v>36</v>
      </c>
    </row>
    <row r="22" spans="1:14" x14ac:dyDescent="0.2">
      <c r="A22" s="8" t="s">
        <v>25</v>
      </c>
      <c r="B22" s="9">
        <v>0</v>
      </c>
      <c r="C22" s="9">
        <v>1.5252375238016336</v>
      </c>
      <c r="D22" s="9">
        <v>0</v>
      </c>
      <c r="E22" s="9">
        <v>0</v>
      </c>
      <c r="F22" s="9">
        <v>0</v>
      </c>
      <c r="G22" s="9">
        <v>0</v>
      </c>
      <c r="H22" s="9">
        <v>1.5252375238016336</v>
      </c>
      <c r="I22" s="9">
        <v>5025.9003922136462</v>
      </c>
      <c r="J22" s="9">
        <v>5027.4256297374477</v>
      </c>
      <c r="K22" s="9">
        <v>1359.2813955876377</v>
      </c>
      <c r="L22" s="9">
        <v>14250.542523428159</v>
      </c>
      <c r="M22" s="9">
        <v>61.750451246756356</v>
      </c>
      <c r="N22" s="9">
        <v>20699</v>
      </c>
    </row>
    <row r="23" spans="1:14" x14ac:dyDescent="0.2">
      <c r="A23" s="10" t="s">
        <v>26</v>
      </c>
      <c r="B23" s="11">
        <v>0</v>
      </c>
      <c r="C23" s="11">
        <v>0</v>
      </c>
      <c r="D23" s="11">
        <v>0</v>
      </c>
      <c r="E23" s="11">
        <v>1108.3084713421172</v>
      </c>
      <c r="F23" s="11">
        <v>0</v>
      </c>
      <c r="G23" s="11">
        <v>0</v>
      </c>
      <c r="H23" s="11">
        <v>1108.3084713421172</v>
      </c>
      <c r="I23" s="11">
        <v>2708.3020162236576</v>
      </c>
      <c r="J23" s="11">
        <v>3816.6104875657747</v>
      </c>
      <c r="K23" s="11">
        <v>16215.342766612244</v>
      </c>
      <c r="L23" s="11">
        <v>3890.9977625701108</v>
      </c>
      <c r="M23" s="11">
        <v>5.0490307045513063</v>
      </c>
      <c r="N23" s="11">
        <v>23928.000047452682</v>
      </c>
    </row>
    <row r="24" spans="1:14" x14ac:dyDescent="0.2">
      <c r="A24" s="10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4.6207654424557685</v>
      </c>
      <c r="J24" s="11">
        <v>4.6207654424557685</v>
      </c>
      <c r="K24" s="11">
        <v>0</v>
      </c>
      <c r="L24" s="11">
        <v>10.032774604723887</v>
      </c>
      <c r="M24" s="11">
        <v>1.3464626043933274</v>
      </c>
      <c r="N24" s="11">
        <v>16.000002651572984</v>
      </c>
    </row>
    <row r="25" spans="1:14" s="1" customFormat="1" x14ac:dyDescent="0.2">
      <c r="A25" s="12" t="s">
        <v>49</v>
      </c>
      <c r="B25" s="13">
        <v>0</v>
      </c>
      <c r="C25" s="13">
        <v>1.5252375238016336</v>
      </c>
      <c r="D25" s="13">
        <v>0</v>
      </c>
      <c r="E25" s="13">
        <v>1108.3084713421172</v>
      </c>
      <c r="F25" s="13">
        <v>0</v>
      </c>
      <c r="G25" s="13">
        <v>0</v>
      </c>
      <c r="H25" s="13">
        <v>1109.8337088659189</v>
      </c>
      <c r="I25" s="13">
        <v>7738.8231738797604</v>
      </c>
      <c r="J25" s="13">
        <v>8848.6568827456776</v>
      </c>
      <c r="K25" s="13">
        <v>17574.624162199882</v>
      </c>
      <c r="L25" s="13">
        <v>18151.573060602994</v>
      </c>
      <c r="M25" s="13">
        <v>68.145944555700979</v>
      </c>
      <c r="N25" s="13">
        <v>44643.000050104252</v>
      </c>
    </row>
    <row r="26" spans="1:14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s="1" customFormat="1" x14ac:dyDescent="0.2">
      <c r="A27" s="12" t="s">
        <v>50</v>
      </c>
      <c r="B27" s="13">
        <v>2745.6218962330786</v>
      </c>
      <c r="C27" s="13">
        <v>9.3041102532869097E-2</v>
      </c>
      <c r="D27" s="13">
        <v>980.41342879534568</v>
      </c>
      <c r="E27" s="13">
        <v>3513.6204813639151</v>
      </c>
      <c r="F27" s="13">
        <v>81.864981260510035</v>
      </c>
      <c r="G27" s="13">
        <v>39026744.254698388</v>
      </c>
      <c r="H27" s="13">
        <v>43653520.588307448</v>
      </c>
      <c r="I27" s="13">
        <v>400364688.63664085</v>
      </c>
      <c r="J27" s="13">
        <v>439398754.50516796</v>
      </c>
      <c r="K27" s="13">
        <v>45294932.769947886</v>
      </c>
      <c r="L27" s="13">
        <v>102894966.09291424</v>
      </c>
      <c r="M27" s="13">
        <v>-98372.951627006303</v>
      </c>
      <c r="N27" s="13">
        <v>587490280.41640306</v>
      </c>
    </row>
    <row r="28" spans="1:14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s="1" customFormat="1" x14ac:dyDescent="0.2">
      <c r="A29" s="14" t="s">
        <v>51</v>
      </c>
      <c r="B29" s="15">
        <v>2745.6218962330786</v>
      </c>
      <c r="C29" s="15">
        <v>1.6182786263345026</v>
      </c>
      <c r="D29" s="15">
        <v>980.41342879534568</v>
      </c>
      <c r="E29" s="15">
        <v>4621.9289527060319</v>
      </c>
      <c r="F29" s="15">
        <v>81.864981260510035</v>
      </c>
      <c r="G29" s="15">
        <v>39026744.254698388</v>
      </c>
      <c r="H29" s="15">
        <v>43654630.422016315</v>
      </c>
      <c r="I29" s="15">
        <v>400372427.45981473</v>
      </c>
      <c r="J29" s="15">
        <v>439407603.16205072</v>
      </c>
      <c r="K29" s="15">
        <v>45312507.394110084</v>
      </c>
      <c r="L29" s="15">
        <v>102913117.66597484</v>
      </c>
      <c r="M29" s="15">
        <v>-98304.805682450606</v>
      </c>
      <c r="N29" s="15">
        <v>587534923.41645312</v>
      </c>
    </row>
  </sheetData>
  <mergeCells count="4">
    <mergeCell ref="B6:J6"/>
    <mergeCell ref="B7:H7"/>
    <mergeCell ref="B19:J19"/>
    <mergeCell ref="B20:H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workbookViewId="0">
      <selection sqref="A1:A4"/>
    </sheetView>
  </sheetViews>
  <sheetFormatPr baseColWidth="10" defaultRowHeight="12.75" x14ac:dyDescent="0.2"/>
  <cols>
    <col min="1" max="1" width="5" customWidth="1"/>
    <col min="2" max="2" width="46.5" customWidth="1"/>
    <col min="3" max="3" width="14.33203125" customWidth="1"/>
    <col min="4" max="12" width="14" bestFit="1" customWidth="1"/>
  </cols>
  <sheetData>
    <row r="1" spans="1:12" x14ac:dyDescent="0.2">
      <c r="A1" s="1" t="s">
        <v>31</v>
      </c>
      <c r="B1" s="1"/>
    </row>
    <row r="2" spans="1:12" x14ac:dyDescent="0.2">
      <c r="A2" s="1" t="s">
        <v>70</v>
      </c>
      <c r="B2" s="1"/>
    </row>
    <row r="3" spans="1:12" x14ac:dyDescent="0.2">
      <c r="A3" s="1" t="s">
        <v>84</v>
      </c>
      <c r="B3" s="1"/>
    </row>
    <row r="4" spans="1:12" x14ac:dyDescent="0.2">
      <c r="A4" s="2" t="s">
        <v>62</v>
      </c>
      <c r="B4" s="2"/>
    </row>
    <row r="6" spans="1:12" x14ac:dyDescent="0.2">
      <c r="A6" s="17"/>
      <c r="B6" s="17"/>
      <c r="C6" s="38" t="s">
        <v>0</v>
      </c>
      <c r="D6" s="38"/>
      <c r="E6" s="38"/>
      <c r="F6" s="38"/>
      <c r="G6" s="38"/>
      <c r="H6" s="38"/>
      <c r="I6" s="38"/>
      <c r="J6" s="38"/>
      <c r="K6" s="38"/>
      <c r="L6" s="38"/>
    </row>
    <row r="7" spans="1:12" s="3" customFormat="1" x14ac:dyDescent="0.2">
      <c r="A7" s="39" t="s">
        <v>66</v>
      </c>
      <c r="B7" s="39"/>
      <c r="C7" s="5">
        <v>2001</v>
      </c>
      <c r="D7" s="5">
        <v>2002</v>
      </c>
      <c r="E7" s="5">
        <v>2003</v>
      </c>
      <c r="F7" s="5">
        <v>2004</v>
      </c>
      <c r="G7" s="5">
        <v>2005</v>
      </c>
      <c r="H7" s="5">
        <v>2006</v>
      </c>
      <c r="I7" s="5">
        <v>2007</v>
      </c>
      <c r="J7" s="5">
        <v>2008</v>
      </c>
      <c r="K7" s="5">
        <v>2009</v>
      </c>
      <c r="L7" s="5">
        <v>2010</v>
      </c>
    </row>
    <row r="8" spans="1:12" s="7" customFormat="1" x14ac:dyDescent="0.2">
      <c r="A8" s="19" t="s">
        <v>60</v>
      </c>
      <c r="B8" s="19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2">
      <c r="B9" s="10" t="s">
        <v>25</v>
      </c>
      <c r="C9" s="11">
        <f>'2001'!$L9</f>
        <v>35149.599831263447</v>
      </c>
      <c r="D9" s="11">
        <f>'2002'!$L9</f>
        <v>29623.657948308548</v>
      </c>
      <c r="E9" s="11">
        <f>'2003'!$L9</f>
        <v>26174.625078244775</v>
      </c>
      <c r="F9" s="11">
        <f>'2004'!$L9</f>
        <v>11661.192563797842</v>
      </c>
      <c r="G9" s="11">
        <f>'2005'!$L9</f>
        <v>21894</v>
      </c>
      <c r="H9" s="11">
        <f>'2006'!$L9</f>
        <v>20129</v>
      </c>
      <c r="I9" s="11">
        <f>'2007'!$L9</f>
        <v>19035.999999999996</v>
      </c>
      <c r="J9" s="11">
        <f>'2008'!$L9</f>
        <v>24457</v>
      </c>
      <c r="K9" s="11">
        <f>'2009'!$L9</f>
        <v>22402.000000000004</v>
      </c>
      <c r="L9" s="11">
        <f>'2010'!$L9</f>
        <v>20699</v>
      </c>
    </row>
    <row r="10" spans="1:12" x14ac:dyDescent="0.2">
      <c r="B10" s="10" t="s">
        <v>26</v>
      </c>
      <c r="C10" s="11">
        <f>'2001'!$L10</f>
        <v>4009.7080494597708</v>
      </c>
      <c r="D10" s="11">
        <f>'2002'!$L10</f>
        <v>6225.5288215711753</v>
      </c>
      <c r="E10" s="11">
        <f>'2003'!$L10</f>
        <v>5520.3815412494623</v>
      </c>
      <c r="F10" s="11">
        <f>'2004'!$L10</f>
        <v>4834.1795170772175</v>
      </c>
      <c r="G10" s="11">
        <f>'2005'!$L10</f>
        <v>5149</v>
      </c>
      <c r="H10" s="11">
        <f>'2006'!$L10</f>
        <v>14814</v>
      </c>
      <c r="I10" s="11">
        <f>'2007'!$L10</f>
        <v>14913</v>
      </c>
      <c r="J10" s="11">
        <f>'2008'!$L10</f>
        <v>17065</v>
      </c>
      <c r="K10" s="11">
        <f>'2009'!$L10</f>
        <v>14190</v>
      </c>
      <c r="L10" s="11">
        <f>'2010'!$L10</f>
        <v>23928</v>
      </c>
    </row>
    <row r="11" spans="1:12" x14ac:dyDescent="0.2">
      <c r="B11" s="10" t="s">
        <v>27</v>
      </c>
      <c r="C11" s="11">
        <f>'2001'!$L11</f>
        <v>60.295062187587888</v>
      </c>
      <c r="D11" s="11">
        <f>'2002'!$L11</f>
        <v>551.47336048842897</v>
      </c>
      <c r="E11" s="11">
        <f>'2003'!$L11</f>
        <v>60.295062187587888</v>
      </c>
      <c r="F11" s="11">
        <f>'2004'!$L11</f>
        <v>41.191783618038485</v>
      </c>
      <c r="G11" s="11">
        <f>'2005'!$L11</f>
        <v>11</v>
      </c>
      <c r="H11" s="11">
        <f>'2006'!$L11</f>
        <v>19</v>
      </c>
      <c r="I11" s="11">
        <f>'2007'!$L11</f>
        <v>37.999999999999993</v>
      </c>
      <c r="J11" s="11">
        <f>'2008'!$L11</f>
        <v>31.000000000000007</v>
      </c>
      <c r="K11" s="11">
        <f>'2009'!$L11</f>
        <v>17</v>
      </c>
      <c r="L11" s="11">
        <f>'2010'!$L11</f>
        <v>15.999999999999998</v>
      </c>
    </row>
    <row r="12" spans="1:12" s="1" customFormat="1" x14ac:dyDescent="0.2">
      <c r="A12" s="12" t="s">
        <v>61</v>
      </c>
      <c r="B12" s="12"/>
      <c r="C12" s="13">
        <f>SUM(C9:C11)</f>
        <v>39219.602942910802</v>
      </c>
      <c r="D12" s="13">
        <f t="shared" ref="D12:L12" si="0">SUM(D9:D11)</f>
        <v>36400.660130368153</v>
      </c>
      <c r="E12" s="13">
        <f t="shared" si="0"/>
        <v>31755.301681681824</v>
      </c>
      <c r="F12" s="13">
        <f t="shared" si="0"/>
        <v>16536.563864493099</v>
      </c>
      <c r="G12" s="13">
        <f t="shared" si="0"/>
        <v>27054</v>
      </c>
      <c r="H12" s="13">
        <f t="shared" si="0"/>
        <v>34962</v>
      </c>
      <c r="I12" s="13">
        <f t="shared" si="0"/>
        <v>33987</v>
      </c>
      <c r="J12" s="13">
        <f t="shared" si="0"/>
        <v>41553</v>
      </c>
      <c r="K12" s="13">
        <f t="shared" si="0"/>
        <v>36609</v>
      </c>
      <c r="L12" s="13">
        <f t="shared" si="0"/>
        <v>44643</v>
      </c>
    </row>
    <row r="13" spans="1:12" x14ac:dyDescent="0.2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1" customFormat="1" x14ac:dyDescent="0.2">
      <c r="A14" s="12" t="s">
        <v>68</v>
      </c>
      <c r="B14" s="12"/>
      <c r="C14" s="13">
        <f>'2001'!$L14</f>
        <v>380269528.84423101</v>
      </c>
      <c r="D14" s="13">
        <f>'2002'!$L14</f>
        <v>420955730.98107117</v>
      </c>
      <c r="E14" s="13">
        <f>'2003'!$L14</f>
        <v>450582429.30996621</v>
      </c>
      <c r="F14" s="13">
        <f>'2004'!$L14</f>
        <v>483637578.09614229</v>
      </c>
      <c r="G14" s="13">
        <f>'2005'!$L14</f>
        <v>495600732.06616378</v>
      </c>
      <c r="H14" s="13">
        <f>'2006'!$L14</f>
        <v>526350616.6381222</v>
      </c>
      <c r="I14" s="13">
        <f>'2007'!$L14</f>
        <v>511053977.81661379</v>
      </c>
      <c r="J14" s="13">
        <f>'2008'!$L14</f>
        <v>537855383.57426763</v>
      </c>
      <c r="K14" s="13">
        <f>'2009'!$L14</f>
        <v>530552968.14720261</v>
      </c>
      <c r="L14" s="13">
        <f>'2010'!$L14</f>
        <v>587490280.39225554</v>
      </c>
    </row>
    <row r="15" spans="1:12" x14ac:dyDescent="0.2">
      <c r="A15" s="10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1" customFormat="1" x14ac:dyDescent="0.2">
      <c r="A16" s="14" t="s">
        <v>67</v>
      </c>
      <c r="B16" s="14"/>
      <c r="C16" s="15">
        <f>C12+C14</f>
        <v>380308748.44717389</v>
      </c>
      <c r="D16" s="15">
        <f t="shared" ref="D16:L16" si="1">D12+D14</f>
        <v>420992131.64120156</v>
      </c>
      <c r="E16" s="15">
        <f t="shared" si="1"/>
        <v>450614184.6116479</v>
      </c>
      <c r="F16" s="15">
        <f t="shared" si="1"/>
        <v>483654114.66000676</v>
      </c>
      <c r="G16" s="15">
        <f t="shared" si="1"/>
        <v>495627786.06616378</v>
      </c>
      <c r="H16" s="15">
        <f t="shared" si="1"/>
        <v>526385578.6381222</v>
      </c>
      <c r="I16" s="15">
        <f t="shared" si="1"/>
        <v>511087964.81661379</v>
      </c>
      <c r="J16" s="15">
        <f t="shared" si="1"/>
        <v>537896936.57426763</v>
      </c>
      <c r="K16" s="15">
        <f t="shared" si="1"/>
        <v>530589577.14720261</v>
      </c>
      <c r="L16" s="15">
        <f t="shared" si="1"/>
        <v>587534923.39225554</v>
      </c>
    </row>
    <row r="17" spans="1:1" x14ac:dyDescent="0.2">
      <c r="A17" t="s">
        <v>69</v>
      </c>
    </row>
  </sheetData>
  <mergeCells count="2">
    <mergeCell ref="C6:L6"/>
    <mergeCell ref="A7:B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showGridLines="0" workbookViewId="0">
      <selection sqref="A1:A4"/>
    </sheetView>
  </sheetViews>
  <sheetFormatPr baseColWidth="10" defaultRowHeight="12.75" x14ac:dyDescent="0.2"/>
  <cols>
    <col min="1" max="2" width="4.1640625" customWidth="1"/>
    <col min="3" max="3" width="4.1640625" style="1" customWidth="1"/>
    <col min="4" max="4" width="58.5" bestFit="1" customWidth="1"/>
    <col min="5" max="14" width="15" bestFit="1" customWidth="1"/>
  </cols>
  <sheetData>
    <row r="1" spans="1:14" x14ac:dyDescent="0.2">
      <c r="A1" s="1" t="s">
        <v>31</v>
      </c>
    </row>
    <row r="2" spans="1:14" x14ac:dyDescent="0.2">
      <c r="A2" s="1" t="s">
        <v>73</v>
      </c>
    </row>
    <row r="3" spans="1:14" x14ac:dyDescent="0.2">
      <c r="A3" s="1" t="s">
        <v>84</v>
      </c>
    </row>
    <row r="4" spans="1:14" x14ac:dyDescent="0.2">
      <c r="A4" s="2" t="s">
        <v>62</v>
      </c>
    </row>
    <row r="6" spans="1:14" x14ac:dyDescent="0.2">
      <c r="A6" s="17"/>
      <c r="B6" s="17"/>
      <c r="C6" s="17"/>
      <c r="D6" s="22"/>
      <c r="E6" s="38" t="s">
        <v>0</v>
      </c>
      <c r="F6" s="38"/>
      <c r="G6" s="38"/>
      <c r="H6" s="38"/>
      <c r="I6" s="38"/>
      <c r="J6" s="38"/>
      <c r="K6" s="38"/>
      <c r="L6" s="38"/>
      <c r="M6" s="38"/>
      <c r="N6" s="38"/>
    </row>
    <row r="7" spans="1:14" x14ac:dyDescent="0.2">
      <c r="A7" s="39" t="s">
        <v>59</v>
      </c>
      <c r="B7" s="39"/>
      <c r="C7" s="39"/>
      <c r="D7" s="39"/>
      <c r="E7" s="5">
        <v>2001</v>
      </c>
      <c r="F7" s="5">
        <v>2002</v>
      </c>
      <c r="G7" s="5">
        <v>2003</v>
      </c>
      <c r="H7" s="5">
        <v>2004</v>
      </c>
      <c r="I7" s="5">
        <v>2005</v>
      </c>
      <c r="J7" s="5">
        <v>2006</v>
      </c>
      <c r="K7" s="5">
        <v>2007</v>
      </c>
      <c r="L7" s="5">
        <v>2008</v>
      </c>
      <c r="M7" s="5">
        <v>2009</v>
      </c>
      <c r="N7" s="5">
        <v>2010</v>
      </c>
    </row>
    <row r="8" spans="1:14" x14ac:dyDescent="0.2">
      <c r="A8" s="30" t="s">
        <v>64</v>
      </c>
      <c r="B8" s="30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x14ac:dyDescent="0.2">
      <c r="A9" s="25"/>
      <c r="B9" s="25" t="s">
        <v>74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</row>
    <row r="10" spans="1:14" x14ac:dyDescent="0.2">
      <c r="A10" s="31"/>
      <c r="B10" s="31"/>
      <c r="C10" s="12" t="s">
        <v>72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1:14" x14ac:dyDescent="0.2">
      <c r="A11" s="10"/>
      <c r="B11" s="10"/>
      <c r="C11" s="24"/>
      <c r="D11" s="10" t="s">
        <v>17</v>
      </c>
      <c r="E11" s="11">
        <v>32617.599831263447</v>
      </c>
      <c r="F11" s="11">
        <v>27091.657948308548</v>
      </c>
      <c r="G11" s="11">
        <v>23642.625078244775</v>
      </c>
      <c r="H11" s="11">
        <v>11053.192563797842</v>
      </c>
      <c r="I11" s="11">
        <v>21286</v>
      </c>
      <c r="J11" s="11">
        <v>17264</v>
      </c>
      <c r="K11" s="11">
        <v>16135.999999999998</v>
      </c>
      <c r="L11" s="11">
        <v>21457.000000000004</v>
      </c>
      <c r="M11" s="11">
        <v>19402</v>
      </c>
      <c r="N11" s="11">
        <v>19849</v>
      </c>
    </row>
    <row r="12" spans="1:14" x14ac:dyDescent="0.2">
      <c r="A12" s="10"/>
      <c r="B12" s="10"/>
      <c r="C12" s="24"/>
      <c r="D12" s="10" t="s">
        <v>18</v>
      </c>
      <c r="E12" s="11">
        <v>36.355710502368304</v>
      </c>
      <c r="F12" s="11">
        <v>2532.0000000000005</v>
      </c>
      <c r="G12" s="11">
        <v>2532</v>
      </c>
      <c r="H12" s="11">
        <v>608</v>
      </c>
      <c r="I12" s="11">
        <v>608</v>
      </c>
      <c r="J12" s="11">
        <v>2864.9999999999995</v>
      </c>
      <c r="K12" s="11">
        <v>2850.7182089625594</v>
      </c>
      <c r="L12" s="11">
        <v>2842.6017269247877</v>
      </c>
      <c r="M12" s="11">
        <v>2846.4770561110909</v>
      </c>
      <c r="N12" s="11">
        <v>816.09536876984225</v>
      </c>
    </row>
    <row r="13" spans="1:14" x14ac:dyDescent="0.2">
      <c r="A13" s="10"/>
      <c r="B13" s="10"/>
      <c r="C13" s="24"/>
      <c r="D13" s="10" t="s">
        <v>19</v>
      </c>
      <c r="E13" s="11">
        <v>1476.7080494597708</v>
      </c>
      <c r="F13" s="11">
        <v>814.52882157117551</v>
      </c>
      <c r="G13" s="11">
        <v>1741.3815412494619</v>
      </c>
      <c r="H13" s="11">
        <v>934.17951707721761</v>
      </c>
      <c r="I13" s="11">
        <v>1249</v>
      </c>
      <c r="J13" s="11">
        <v>1386</v>
      </c>
      <c r="K13" s="11">
        <v>1413.0000000000002</v>
      </c>
      <c r="L13" s="11">
        <v>1338</v>
      </c>
      <c r="M13" s="11">
        <v>567</v>
      </c>
      <c r="N13" s="11">
        <v>1986</v>
      </c>
    </row>
    <row r="14" spans="1:14" x14ac:dyDescent="0.2">
      <c r="A14" s="10"/>
      <c r="B14" s="10"/>
      <c r="C14" s="24"/>
      <c r="D14" s="10" t="s">
        <v>20</v>
      </c>
      <c r="E14" s="11">
        <v>2533</v>
      </c>
      <c r="F14" s="11">
        <v>5411</v>
      </c>
      <c r="G14" s="11">
        <v>3779</v>
      </c>
      <c r="H14" s="11">
        <v>3900</v>
      </c>
      <c r="I14" s="11">
        <v>3900</v>
      </c>
      <c r="J14" s="11">
        <v>13428</v>
      </c>
      <c r="K14" s="11">
        <v>13500</v>
      </c>
      <c r="L14" s="11">
        <v>15727</v>
      </c>
      <c r="M14" s="11">
        <v>13623</v>
      </c>
      <c r="N14" s="11">
        <v>21942</v>
      </c>
    </row>
    <row r="15" spans="1:14" x14ac:dyDescent="0.2">
      <c r="A15" s="10"/>
      <c r="B15" s="10"/>
      <c r="C15" s="24"/>
      <c r="D15" s="10" t="s">
        <v>21</v>
      </c>
      <c r="E15" s="11">
        <v>60.295062187587888</v>
      </c>
      <c r="F15" s="11">
        <v>551.47336048842897</v>
      </c>
      <c r="G15" s="11">
        <v>60.295062187587888</v>
      </c>
      <c r="H15" s="11">
        <v>41.191783618038485</v>
      </c>
      <c r="I15" s="11">
        <v>11</v>
      </c>
      <c r="J15" s="11">
        <v>19</v>
      </c>
      <c r="K15" s="11">
        <v>36.833156573267935</v>
      </c>
      <c r="L15" s="11">
        <v>30.011033026313054</v>
      </c>
      <c r="M15" s="11">
        <v>16.571440947690594</v>
      </c>
      <c r="N15" s="11">
        <v>15.629188267283292</v>
      </c>
    </row>
    <row r="16" spans="1:14" x14ac:dyDescent="0.2">
      <c r="A16" s="10"/>
      <c r="B16" s="10"/>
      <c r="C16" s="24"/>
      <c r="D16" s="10" t="s">
        <v>22</v>
      </c>
      <c r="E16" s="11">
        <v>2495.6442894976317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</row>
    <row r="17" spans="1:14" x14ac:dyDescent="0.2">
      <c r="A17" s="10"/>
      <c r="B17" s="10"/>
      <c r="C17" s="24"/>
      <c r="D17" s="10" t="s">
        <v>23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50.448634464172315</v>
      </c>
      <c r="L17" s="11">
        <v>158.38724004889835</v>
      </c>
      <c r="M17" s="11">
        <v>153.95150294121871</v>
      </c>
      <c r="N17" s="11">
        <v>34.275442962874507</v>
      </c>
    </row>
    <row r="18" spans="1:14" s="1" customFormat="1" x14ac:dyDescent="0.2">
      <c r="A18" s="12"/>
      <c r="B18" s="12"/>
      <c r="C18" s="12" t="s">
        <v>71</v>
      </c>
      <c r="D18" s="12"/>
      <c r="E18" s="13">
        <v>39219.602942910802</v>
      </c>
      <c r="F18" s="13">
        <v>36400.66013036816</v>
      </c>
      <c r="G18" s="13">
        <v>31755.301681681824</v>
      </c>
      <c r="H18" s="13">
        <v>16536.563864493099</v>
      </c>
      <c r="I18" s="13">
        <v>27054</v>
      </c>
      <c r="J18" s="13">
        <v>34962</v>
      </c>
      <c r="K18" s="13">
        <v>33986.999999999993</v>
      </c>
      <c r="L18" s="13">
        <v>41553</v>
      </c>
      <c r="M18" s="13">
        <v>36609.000000000007</v>
      </c>
      <c r="N18" s="13">
        <v>44643</v>
      </c>
    </row>
    <row r="19" spans="1:14" x14ac:dyDescent="0.2">
      <c r="A19" s="28"/>
      <c r="B19" s="28"/>
      <c r="C19" s="27"/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s="1" customFormat="1" x14ac:dyDescent="0.2">
      <c r="A20" s="12"/>
      <c r="B20" s="12" t="s">
        <v>14</v>
      </c>
      <c r="C20" s="12"/>
      <c r="D20" s="12"/>
      <c r="E20" s="13">
        <v>380269528.84423095</v>
      </c>
      <c r="F20" s="13">
        <v>420955730.98107123</v>
      </c>
      <c r="G20" s="13">
        <v>450582429.30996644</v>
      </c>
      <c r="H20" s="13">
        <v>483637578.09614217</v>
      </c>
      <c r="I20" s="13">
        <v>495600732.06616366</v>
      </c>
      <c r="J20" s="13">
        <v>526350616.63812232</v>
      </c>
      <c r="K20" s="13">
        <v>511053977.8166135</v>
      </c>
      <c r="L20" s="13">
        <v>537855383.57426775</v>
      </c>
      <c r="M20" s="13">
        <v>530552968.14720243</v>
      </c>
      <c r="N20" s="13">
        <v>587490280.39225578</v>
      </c>
    </row>
    <row r="21" spans="1:14" x14ac:dyDescent="0.2">
      <c r="A21" s="28"/>
      <c r="B21" s="28"/>
      <c r="C21" s="27"/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spans="1:14" s="1" customFormat="1" x14ac:dyDescent="0.2">
      <c r="A22" s="33"/>
      <c r="B22" s="33" t="s">
        <v>75</v>
      </c>
      <c r="C22" s="33"/>
      <c r="D22" s="33"/>
      <c r="E22" s="36">
        <v>380308748.44717383</v>
      </c>
      <c r="F22" s="36">
        <v>420992131.64120162</v>
      </c>
      <c r="G22" s="36">
        <v>450614184.61164814</v>
      </c>
      <c r="H22" s="36">
        <v>483654114.66000664</v>
      </c>
      <c r="I22" s="36">
        <v>495627786.06616366</v>
      </c>
      <c r="J22" s="36">
        <v>526385578.63812232</v>
      </c>
      <c r="K22" s="36">
        <v>511087964.8166135</v>
      </c>
      <c r="L22" s="36">
        <v>537896936.57426775</v>
      </c>
      <c r="M22" s="36">
        <v>530589577.14720243</v>
      </c>
      <c r="N22" s="36">
        <v>587534923.39225578</v>
      </c>
    </row>
    <row r="23" spans="1:14" x14ac:dyDescent="0.2">
      <c r="A23" s="30" t="s">
        <v>65</v>
      </c>
      <c r="B23" s="30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 spans="1:14" x14ac:dyDescent="0.2">
      <c r="A24" s="25"/>
      <c r="B24" s="25" t="s">
        <v>76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</row>
    <row r="25" spans="1:14" x14ac:dyDescent="0.2">
      <c r="A25" s="12"/>
      <c r="B25" s="12"/>
      <c r="C25" s="12" t="s">
        <v>78</v>
      </c>
      <c r="D25" s="1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1:14" x14ac:dyDescent="0.2">
      <c r="A26" s="10"/>
      <c r="B26" s="10"/>
      <c r="C26" s="24"/>
      <c r="D26" s="10" t="s">
        <v>18</v>
      </c>
      <c r="E26" s="11">
        <v>2.743737788157548</v>
      </c>
      <c r="F26" s="11">
        <v>2.408006477270642</v>
      </c>
      <c r="G26" s="11">
        <v>2.2765303815202755</v>
      </c>
      <c r="H26" s="11">
        <v>1.0207514602235894</v>
      </c>
      <c r="I26" s="11">
        <v>1.7756494637028419</v>
      </c>
      <c r="J26" s="11">
        <v>1.5425695240491708</v>
      </c>
      <c r="K26" s="11">
        <v>1.3943922341190884</v>
      </c>
      <c r="L26" s="11">
        <v>1.8685761381730377</v>
      </c>
      <c r="M26" s="11">
        <v>1.6998610421546605</v>
      </c>
      <c r="N26" s="11">
        <v>1.5252375238016336</v>
      </c>
    </row>
    <row r="27" spans="1:14" x14ac:dyDescent="0.2">
      <c r="A27" s="10"/>
      <c r="B27" s="10"/>
      <c r="C27" s="24"/>
      <c r="D27" s="10" t="s">
        <v>20</v>
      </c>
      <c r="E27" s="11">
        <v>242.85869333074757</v>
      </c>
      <c r="F27" s="11">
        <v>317.18208049170676</v>
      </c>
      <c r="G27" s="11">
        <v>282.55928557570991</v>
      </c>
      <c r="H27" s="11">
        <v>237.88749929816015</v>
      </c>
      <c r="I27" s="11">
        <v>266.45020573163265</v>
      </c>
      <c r="J27" s="11">
        <v>734.35870861272349</v>
      </c>
      <c r="K27" s="11">
        <v>770.14816366683067</v>
      </c>
      <c r="L27" s="11">
        <v>864.05022997160654</v>
      </c>
      <c r="M27" s="11">
        <v>704.95895284845108</v>
      </c>
      <c r="N27" s="11">
        <v>1108.3084713421172</v>
      </c>
    </row>
    <row r="28" spans="1:14" x14ac:dyDescent="0.2">
      <c r="A28" s="10"/>
      <c r="B28" s="10"/>
      <c r="C28" s="24"/>
      <c r="D28" s="10" t="s">
        <v>53</v>
      </c>
      <c r="E28" s="11">
        <v>11552.197048789563</v>
      </c>
      <c r="F28" s="11">
        <v>9948.426105448716</v>
      </c>
      <c r="G28" s="11">
        <v>7830.9772826569588</v>
      </c>
      <c r="H28" s="11">
        <v>3223.8468064209314</v>
      </c>
      <c r="I28" s="11">
        <v>5523.2612972390461</v>
      </c>
      <c r="J28" s="11">
        <v>5836.3022364312947</v>
      </c>
      <c r="K28" s="11">
        <v>5251.8150908039052</v>
      </c>
      <c r="L28" s="11">
        <v>5589.5903766610118</v>
      </c>
      <c r="M28" s="11">
        <v>5078.9995668812007</v>
      </c>
      <c r="N28" s="11">
        <v>5405.6646841634602</v>
      </c>
    </row>
    <row r="29" spans="1:14" x14ac:dyDescent="0.2">
      <c r="A29" s="10"/>
      <c r="B29" s="10"/>
      <c r="C29" s="24"/>
      <c r="D29" s="10" t="s">
        <v>54</v>
      </c>
      <c r="E29" s="11">
        <v>2.3187255400552354E-15</v>
      </c>
      <c r="F29" s="11">
        <v>1.9279824950616153E-14</v>
      </c>
      <c r="G29" s="11">
        <v>1.9474859029813361E-15</v>
      </c>
      <c r="H29" s="11">
        <v>1.4435443349211031E-15</v>
      </c>
      <c r="I29" s="11">
        <v>3.7035001272954683E-16</v>
      </c>
      <c r="J29" s="11">
        <v>6.2989283635055723E-16</v>
      </c>
      <c r="K29" s="11">
        <v>1.2455372913529105E-15</v>
      </c>
      <c r="L29" s="11">
        <v>9.5024594623674078E-16</v>
      </c>
      <c r="M29" s="11">
        <v>5.4880762662515993E-16</v>
      </c>
      <c r="N29" s="11">
        <v>4.0661546322649318E-16</v>
      </c>
    </row>
    <row r="30" spans="1:14" x14ac:dyDescent="0.2">
      <c r="A30" s="10"/>
      <c r="B30" s="10"/>
      <c r="C30" s="24"/>
      <c r="D30" s="10" t="s">
        <v>55</v>
      </c>
      <c r="E30" s="11">
        <v>0</v>
      </c>
      <c r="F30" s="11">
        <v>0</v>
      </c>
      <c r="G30" s="11">
        <v>0</v>
      </c>
      <c r="H30" s="11">
        <v>0</v>
      </c>
      <c r="I30" s="11">
        <v>5.6381101159056195E-2</v>
      </c>
      <c r="J30" s="11">
        <v>1.1557506554886299</v>
      </c>
      <c r="K30" s="11">
        <v>3.4822089940070295</v>
      </c>
      <c r="L30" s="11">
        <v>3.588438380627835</v>
      </c>
      <c r="M30" s="11">
        <v>1.2572630858717673</v>
      </c>
      <c r="N30" s="11">
        <v>1.6763094145076209</v>
      </c>
    </row>
    <row r="31" spans="1:14" x14ac:dyDescent="0.2">
      <c r="A31" s="10"/>
      <c r="B31" s="10"/>
      <c r="C31" s="24"/>
      <c r="D31" s="10" t="s">
        <v>63</v>
      </c>
      <c r="E31" s="11">
        <v>3.9175089837284502E-2</v>
      </c>
      <c r="F31" s="11">
        <v>0.33779070604787342</v>
      </c>
      <c r="G31" s="11">
        <v>3.3321533976990746E-2</v>
      </c>
      <c r="H31" s="11">
        <v>2.58664400203098E-2</v>
      </c>
      <c r="I31" s="11">
        <v>6.8419140016743474E-3</v>
      </c>
      <c r="J31" s="11">
        <v>1.2279960144952921E-2</v>
      </c>
      <c r="K31" s="11">
        <v>2.4423331039550689E-2</v>
      </c>
      <c r="L31" s="11">
        <v>1.8669978095308952E-2</v>
      </c>
      <c r="M31" s="11">
        <v>1.1140485012365545E-2</v>
      </c>
      <c r="N31" s="11">
        <v>8.8273884830843453E-3</v>
      </c>
    </row>
    <row r="32" spans="1:14" x14ac:dyDescent="0.2">
      <c r="A32" s="10"/>
      <c r="B32" s="10"/>
      <c r="C32" s="24"/>
      <c r="D32" s="10" t="s">
        <v>56</v>
      </c>
      <c r="E32" s="11">
        <v>0</v>
      </c>
      <c r="F32" s="11">
        <v>0</v>
      </c>
      <c r="G32" s="11">
        <v>0</v>
      </c>
      <c r="H32" s="11">
        <v>0</v>
      </c>
      <c r="I32" s="11">
        <v>0.47337097324997579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</row>
    <row r="33" spans="1:14" x14ac:dyDescent="0.2">
      <c r="A33" s="10"/>
      <c r="B33" s="10"/>
      <c r="C33" s="24"/>
      <c r="D33" s="10" t="s">
        <v>57</v>
      </c>
      <c r="E33" s="11">
        <v>9.8948683162669554E-2</v>
      </c>
      <c r="F33" s="11">
        <v>0.92565557888915417</v>
      </c>
      <c r="G33" s="11">
        <v>9.8072293904798213E-2</v>
      </c>
      <c r="H33" s="11">
        <v>7.6598869358467062E-2</v>
      </c>
      <c r="I33" s="11">
        <v>1.9160665913239776E-2</v>
      </c>
      <c r="J33" s="11">
        <v>3.5345933873079993E-2</v>
      </c>
      <c r="K33" s="11">
        <v>7.5143012735253825E-2</v>
      </c>
      <c r="L33" s="11">
        <v>5.7170248921248834E-2</v>
      </c>
      <c r="M33" s="11">
        <v>2.8627383000491634E-2</v>
      </c>
      <c r="N33" s="11">
        <v>2.0536313649472723E-2</v>
      </c>
    </row>
    <row r="34" spans="1:14" x14ac:dyDescent="0.2">
      <c r="A34" s="10"/>
      <c r="B34" s="10"/>
      <c r="C34" s="24"/>
      <c r="D34" s="10" t="s">
        <v>58</v>
      </c>
      <c r="E34" s="11">
        <v>1950.3433811181003</v>
      </c>
      <c r="F34" s="11">
        <v>1925.1063741378339</v>
      </c>
      <c r="G34" s="11">
        <v>1644.0862340850254</v>
      </c>
      <c r="H34" s="11">
        <v>941.60648217167193</v>
      </c>
      <c r="I34" s="11">
        <v>1482.4005921234659</v>
      </c>
      <c r="J34" s="11">
        <v>2092.3861518694575</v>
      </c>
      <c r="K34" s="11">
        <v>1754.4384113505475</v>
      </c>
      <c r="L34" s="11">
        <v>2133.865401651592</v>
      </c>
      <c r="M34" s="11">
        <v>1853.3884954361415</v>
      </c>
      <c r="N34" s="11">
        <v>2331.4528165996594</v>
      </c>
    </row>
    <row r="35" spans="1:14" x14ac:dyDescent="0.2">
      <c r="A35" s="31"/>
      <c r="B35" s="31"/>
      <c r="C35" s="12" t="s">
        <v>79</v>
      </c>
      <c r="D35" s="31"/>
      <c r="E35" s="13">
        <v>13748.280984799569</v>
      </c>
      <c r="F35" s="13">
        <v>12194.386012840463</v>
      </c>
      <c r="G35" s="13">
        <v>9760.0307265270967</v>
      </c>
      <c r="H35" s="13">
        <v>4404.4640046603663</v>
      </c>
      <c r="I35" s="13">
        <v>7274.4434992121714</v>
      </c>
      <c r="J35" s="13">
        <v>8665.7930429870321</v>
      </c>
      <c r="K35" s="13">
        <v>7781.377833393185</v>
      </c>
      <c r="L35" s="13">
        <v>8593.0388630300276</v>
      </c>
      <c r="M35" s="13">
        <v>7640.3439071618322</v>
      </c>
      <c r="N35" s="13">
        <v>8848.6568827456795</v>
      </c>
    </row>
    <row r="36" spans="1:14" x14ac:dyDescent="0.2">
      <c r="A36" s="12"/>
      <c r="B36" s="12"/>
      <c r="C36" s="12" t="s">
        <v>39</v>
      </c>
      <c r="D36" s="12"/>
      <c r="E36" s="13">
        <v>3475.272807675995</v>
      </c>
      <c r="F36" s="13">
        <v>4967.9321144420228</v>
      </c>
      <c r="G36" s="13">
        <v>3893.5144216324406</v>
      </c>
      <c r="H36" s="13">
        <v>3174.260449615067</v>
      </c>
      <c r="I36" s="13">
        <v>2926.2733154836656</v>
      </c>
      <c r="J36" s="13">
        <v>10003.514710129246</v>
      </c>
      <c r="K36" s="13">
        <v>10338.479667345213</v>
      </c>
      <c r="L36" s="13">
        <v>12932.66328244105</v>
      </c>
      <c r="M36" s="13">
        <v>11211.543443671148</v>
      </c>
      <c r="N36" s="13">
        <v>17574.624162199882</v>
      </c>
    </row>
    <row r="37" spans="1:14" x14ac:dyDescent="0.2">
      <c r="A37" s="12"/>
      <c r="B37" s="12"/>
      <c r="C37" s="12" t="s">
        <v>38</v>
      </c>
      <c r="D37" s="12"/>
      <c r="E37" s="13">
        <v>21992.334357492757</v>
      </c>
      <c r="F37" s="13">
        <v>19235.348969138329</v>
      </c>
      <c r="G37" s="13">
        <v>18156.723733299074</v>
      </c>
      <c r="H37" s="13">
        <v>8945.7686721520913</v>
      </c>
      <c r="I37" s="13">
        <v>16423.578719534002</v>
      </c>
      <c r="J37" s="13">
        <v>17266.490836434667</v>
      </c>
      <c r="K37" s="13">
        <v>15875.300269749881</v>
      </c>
      <c r="L37" s="13">
        <v>20031.459912892191</v>
      </c>
      <c r="M37" s="13">
        <v>17849.531025198525</v>
      </c>
      <c r="N37" s="13">
        <v>18151.573060602994</v>
      </c>
    </row>
    <row r="38" spans="1:14" x14ac:dyDescent="0.2">
      <c r="A38" s="12"/>
      <c r="B38" s="12"/>
      <c r="C38" s="12" t="s">
        <v>37</v>
      </c>
      <c r="D38" s="12"/>
      <c r="E38" s="13">
        <v>3.7147986175709389</v>
      </c>
      <c r="F38" s="13">
        <v>2.9931224071757891</v>
      </c>
      <c r="G38" s="13">
        <v>-54.967191737621441</v>
      </c>
      <c r="H38" s="13">
        <v>12.070744242849491</v>
      </c>
      <c r="I38" s="13">
        <v>429.7043547747665</v>
      </c>
      <c r="J38" s="13">
        <v>-973.79856313686116</v>
      </c>
      <c r="K38" s="13">
        <v>-8.1579681869288621</v>
      </c>
      <c r="L38" s="13">
        <v>-4.1603473923011105</v>
      </c>
      <c r="M38" s="13">
        <v>-92.418358561249335</v>
      </c>
      <c r="N38" s="13">
        <v>68.145944555700993</v>
      </c>
    </row>
    <row r="39" spans="1:14" x14ac:dyDescent="0.2">
      <c r="A39" s="25"/>
      <c r="B39" s="25" t="s">
        <v>77</v>
      </c>
      <c r="C39" s="25"/>
      <c r="D39" s="25"/>
      <c r="E39" s="34">
        <v>39219.602948585889</v>
      </c>
      <c r="F39" s="34">
        <v>36400.660218827994</v>
      </c>
      <c r="G39" s="34">
        <v>31755.301689720989</v>
      </c>
      <c r="H39" s="34">
        <v>16536.563870670376</v>
      </c>
      <c r="I39" s="34">
        <v>27053.999889004604</v>
      </c>
      <c r="J39" s="34">
        <v>34962.000026414084</v>
      </c>
      <c r="K39" s="34">
        <v>33986.999802301354</v>
      </c>
      <c r="L39" s="34">
        <v>41553.001710970966</v>
      </c>
      <c r="M39" s="34">
        <v>36609.000017470258</v>
      </c>
      <c r="N39" s="34">
        <v>44643.000050104252</v>
      </c>
    </row>
    <row r="40" spans="1:14" x14ac:dyDescent="0.2">
      <c r="A40" s="27"/>
      <c r="B40" s="27"/>
      <c r="C40" s="27"/>
      <c r="D40" s="27"/>
      <c r="E40" s="37"/>
      <c r="F40" s="37"/>
      <c r="G40" s="37"/>
      <c r="H40" s="37"/>
      <c r="I40" s="37"/>
      <c r="J40" s="37"/>
      <c r="K40" s="37"/>
      <c r="L40" s="37"/>
      <c r="M40" s="37"/>
      <c r="N40" s="37"/>
    </row>
    <row r="41" spans="1:14" x14ac:dyDescent="0.2">
      <c r="A41" s="25"/>
      <c r="B41" s="25" t="s">
        <v>14</v>
      </c>
      <c r="C41" s="25"/>
      <c r="D41" s="25"/>
      <c r="E41" s="34">
        <v>380269528.75301647</v>
      </c>
      <c r="F41" s="34">
        <v>420955731.30907673</v>
      </c>
      <c r="G41" s="34">
        <v>450582430.99912339</v>
      </c>
      <c r="H41" s="34">
        <v>483637580.05387783</v>
      </c>
      <c r="I41" s="34">
        <v>495600732.04580653</v>
      </c>
      <c r="J41" s="34">
        <v>526350617.09305918</v>
      </c>
      <c r="K41" s="34">
        <v>511053945.15441591</v>
      </c>
      <c r="L41" s="34">
        <v>537855386.61294401</v>
      </c>
      <c r="M41" s="34">
        <v>530552968.16392207</v>
      </c>
      <c r="N41" s="34">
        <v>587490280.4164021</v>
      </c>
    </row>
    <row r="42" spans="1:14" x14ac:dyDescent="0.2">
      <c r="A42" s="24"/>
      <c r="B42" s="24"/>
      <c r="C42" s="24"/>
      <c r="D42" s="24"/>
      <c r="E42" s="35"/>
      <c r="F42" s="35"/>
      <c r="G42" s="35"/>
      <c r="H42" s="35"/>
      <c r="I42" s="35"/>
      <c r="J42" s="35"/>
      <c r="K42" s="35"/>
      <c r="L42" s="35"/>
      <c r="M42" s="35"/>
      <c r="N42" s="35"/>
    </row>
    <row r="43" spans="1:14" x14ac:dyDescent="0.2">
      <c r="A43" s="14" t="s">
        <v>51</v>
      </c>
      <c r="B43" s="14"/>
      <c r="C43" s="14"/>
      <c r="D43" s="14"/>
      <c r="E43" s="15">
        <v>380308748.35596508</v>
      </c>
      <c r="F43" s="15">
        <v>420992131.96929556</v>
      </c>
      <c r="G43" s="15">
        <v>450614186.30081314</v>
      </c>
      <c r="H43" s="15">
        <v>483654116.6177485</v>
      </c>
      <c r="I43" s="15">
        <v>495627786.04569554</v>
      </c>
      <c r="J43" s="15">
        <v>526385579.09308559</v>
      </c>
      <c r="K43" s="15">
        <v>511087932.1542182</v>
      </c>
      <c r="L43" s="15">
        <v>537896939.61465502</v>
      </c>
      <c r="M43" s="15">
        <v>530589577.16393954</v>
      </c>
      <c r="N43" s="15">
        <v>587534923.41645217</v>
      </c>
    </row>
    <row r="44" spans="1:14" x14ac:dyDescent="0.2"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4" x14ac:dyDescent="0.2"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4" x14ac:dyDescent="0.2"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4" x14ac:dyDescent="0.2"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4" x14ac:dyDescent="0.2"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5:14" x14ac:dyDescent="0.2">
      <c r="E49" s="21"/>
      <c r="F49" s="21"/>
      <c r="G49" s="21"/>
      <c r="H49" s="21"/>
      <c r="I49" s="21"/>
      <c r="J49" s="21"/>
      <c r="K49" s="21"/>
      <c r="L49" s="21"/>
      <c r="M49" s="21"/>
      <c r="N49" s="21"/>
    </row>
  </sheetData>
  <mergeCells count="2">
    <mergeCell ref="E6:N6"/>
    <mergeCell ref="A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9"/>
  <sheetViews>
    <sheetView showGridLines="0" workbookViewId="0">
      <selection activeCell="I38" sqref="I38"/>
    </sheetView>
  </sheetViews>
  <sheetFormatPr baseColWidth="10" defaultRowHeight="12.75" x14ac:dyDescent="0.2"/>
  <cols>
    <col min="1" max="1" width="38.5" bestFit="1" customWidth="1"/>
    <col min="2" max="14" width="14.33203125" customWidth="1"/>
  </cols>
  <sheetData>
    <row r="1" spans="1:12" x14ac:dyDescent="0.2">
      <c r="A1" s="1" t="s">
        <v>31</v>
      </c>
    </row>
    <row r="2" spans="1:12" x14ac:dyDescent="0.2">
      <c r="A2" s="1" t="s">
        <v>52</v>
      </c>
    </row>
    <row r="3" spans="1:12" x14ac:dyDescent="0.2">
      <c r="A3" s="1" t="s">
        <v>84</v>
      </c>
    </row>
    <row r="4" spans="1:12" x14ac:dyDescent="0.2">
      <c r="A4" s="2">
        <f>Origen!B3</f>
        <v>2010</v>
      </c>
    </row>
    <row r="6" spans="1:12" s="3" customFormat="1" x14ac:dyDescent="0.2">
      <c r="A6" s="4"/>
      <c r="B6" s="38" t="s">
        <v>33</v>
      </c>
      <c r="C6" s="38"/>
      <c r="D6" s="38"/>
      <c r="E6" s="38"/>
      <c r="F6" s="38"/>
      <c r="G6" s="38"/>
      <c r="H6" s="38"/>
      <c r="I6" s="38"/>
      <c r="J6" s="38"/>
      <c r="K6" s="4"/>
      <c r="L6" s="4"/>
    </row>
    <row r="7" spans="1:12" s="3" customFormat="1" x14ac:dyDescent="0.2">
      <c r="A7" s="5"/>
      <c r="B7" s="38" t="s">
        <v>45</v>
      </c>
      <c r="C7" s="38"/>
      <c r="D7" s="38"/>
      <c r="E7" s="38"/>
      <c r="F7" s="38"/>
      <c r="G7" s="38"/>
      <c r="H7" s="38"/>
      <c r="I7" s="5"/>
      <c r="J7" s="5"/>
      <c r="K7" s="5"/>
      <c r="L7" s="5"/>
    </row>
    <row r="8" spans="1:12" s="7" customFormat="1" ht="76.5" x14ac:dyDescent="0.2">
      <c r="A8" s="6" t="s">
        <v>32</v>
      </c>
      <c r="B8" s="6" t="s">
        <v>17</v>
      </c>
      <c r="C8" s="6" t="s">
        <v>18</v>
      </c>
      <c r="D8" s="6" t="s">
        <v>19</v>
      </c>
      <c r="E8" s="6" t="s">
        <v>20</v>
      </c>
      <c r="F8" s="6" t="s">
        <v>21</v>
      </c>
      <c r="G8" s="6" t="s">
        <v>22</v>
      </c>
      <c r="H8" s="6" t="s">
        <v>42</v>
      </c>
      <c r="I8" s="6" t="s">
        <v>43</v>
      </c>
      <c r="J8" s="6" t="s">
        <v>82</v>
      </c>
      <c r="K8" s="6" t="s">
        <v>34</v>
      </c>
      <c r="L8" s="6" t="s">
        <v>35</v>
      </c>
    </row>
    <row r="9" spans="1:12" x14ac:dyDescent="0.2">
      <c r="A9" s="8" t="s">
        <v>25</v>
      </c>
      <c r="B9" s="9">
        <f>Origen!D12</f>
        <v>19849</v>
      </c>
      <c r="C9" s="9">
        <f>Origen!E12</f>
        <v>816.09536876984225</v>
      </c>
      <c r="D9" s="9">
        <f>Origen!F12</f>
        <v>0</v>
      </c>
      <c r="E9" s="9">
        <f>Origen!G12</f>
        <v>0</v>
      </c>
      <c r="F9" s="9">
        <f>Origen!H12</f>
        <v>0</v>
      </c>
      <c r="G9" s="9">
        <f>Origen!I12</f>
        <v>0</v>
      </c>
      <c r="H9" s="9">
        <f>Origen!K12</f>
        <v>20699</v>
      </c>
      <c r="I9" s="9">
        <f>Origen!L12+Origen!J12</f>
        <v>33.904631230157797</v>
      </c>
      <c r="J9" s="9">
        <f>I9+H9</f>
        <v>20732.904631230158</v>
      </c>
      <c r="K9" s="9">
        <f>Origen!N12</f>
        <v>0</v>
      </c>
      <c r="L9" s="9">
        <f>Origen!Q12</f>
        <v>20699</v>
      </c>
    </row>
    <row r="10" spans="1:12" x14ac:dyDescent="0.2">
      <c r="A10" s="10" t="s">
        <v>26</v>
      </c>
      <c r="B10" s="11">
        <f>Origen!D13</f>
        <v>0</v>
      </c>
      <c r="C10" s="11">
        <f>Origen!E13</f>
        <v>0</v>
      </c>
      <c r="D10" s="11">
        <f>Origen!F13</f>
        <v>1986</v>
      </c>
      <c r="E10" s="11">
        <f>Origen!G13</f>
        <v>21942</v>
      </c>
      <c r="F10" s="11">
        <f>Origen!H13</f>
        <v>0</v>
      </c>
      <c r="G10" s="11">
        <f>Origen!I13</f>
        <v>0</v>
      </c>
      <c r="H10" s="11">
        <f>Origen!K13</f>
        <v>23928</v>
      </c>
      <c r="I10" s="11">
        <f>Origen!L13+Origen!J13</f>
        <v>0</v>
      </c>
      <c r="J10" s="11">
        <f t="shared" ref="J10:J11" si="0">I10+H10</f>
        <v>23928</v>
      </c>
      <c r="K10" s="11">
        <f>Origen!N13</f>
        <v>0</v>
      </c>
      <c r="L10" s="11">
        <f>Origen!Q13</f>
        <v>23928</v>
      </c>
    </row>
    <row r="11" spans="1:12" x14ac:dyDescent="0.2">
      <c r="A11" s="10" t="s">
        <v>27</v>
      </c>
      <c r="B11" s="11">
        <f>Origen!D14</f>
        <v>0</v>
      </c>
      <c r="C11" s="11">
        <f>Origen!E14</f>
        <v>0</v>
      </c>
      <c r="D11" s="11">
        <f>Origen!F14</f>
        <v>0</v>
      </c>
      <c r="E11" s="11">
        <f>Origen!G14</f>
        <v>0</v>
      </c>
      <c r="F11" s="11">
        <f>Origen!H14</f>
        <v>15.629188267283292</v>
      </c>
      <c r="G11" s="11">
        <f>Origen!I14</f>
        <v>0</v>
      </c>
      <c r="H11" s="11">
        <f>Origen!K14</f>
        <v>15.999999999999998</v>
      </c>
      <c r="I11" s="11">
        <f>Origen!L14+Origen!J14</f>
        <v>0.37081173271670664</v>
      </c>
      <c r="J11" s="11">
        <f t="shared" si="0"/>
        <v>16.370811732716703</v>
      </c>
      <c r="K11" s="11">
        <f>Origen!N14</f>
        <v>0</v>
      </c>
      <c r="L11" s="11">
        <f>Origen!Q14</f>
        <v>15.999999999999998</v>
      </c>
    </row>
    <row r="12" spans="1:12" s="1" customFormat="1" x14ac:dyDescent="0.2">
      <c r="A12" s="12" t="s">
        <v>46</v>
      </c>
      <c r="B12" s="13">
        <f>SUM(B9:B11)</f>
        <v>19849</v>
      </c>
      <c r="C12" s="13">
        <f t="shared" ref="C12" si="1">SUM(C9:C11)</f>
        <v>816.09536876984225</v>
      </c>
      <c r="D12" s="13">
        <f t="shared" ref="D12" si="2">SUM(D9:D11)</f>
        <v>1986</v>
      </c>
      <c r="E12" s="13">
        <f t="shared" ref="E12" si="3">SUM(E9:E11)</f>
        <v>21942</v>
      </c>
      <c r="F12" s="13">
        <f t="shared" ref="F12" si="4">SUM(F9:F11)</f>
        <v>15.629188267283292</v>
      </c>
      <c r="G12" s="13">
        <f t="shared" ref="G12" si="5">SUM(G9:G11)</f>
        <v>0</v>
      </c>
      <c r="H12" s="13">
        <f t="shared" ref="H12" si="6">SUM(H9:H11)</f>
        <v>44643</v>
      </c>
      <c r="I12" s="13">
        <f t="shared" ref="I12" si="7">SUM(I9:I11)</f>
        <v>34.275442962874507</v>
      </c>
      <c r="J12" s="13">
        <f t="shared" ref="J12" si="8">SUM(J9:J11)</f>
        <v>44677.275442962877</v>
      </c>
      <c r="K12" s="13">
        <f t="shared" ref="K12" si="9">SUM(K9:K11)</f>
        <v>0</v>
      </c>
      <c r="L12" s="13">
        <f t="shared" ref="L12" si="10">SUM(L9:L11)</f>
        <v>44643</v>
      </c>
    </row>
    <row r="13" spans="1:12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1" customFormat="1" x14ac:dyDescent="0.2">
      <c r="A14" s="12" t="s">
        <v>47</v>
      </c>
      <c r="B14" s="13">
        <f>Origen!D16</f>
        <v>0</v>
      </c>
      <c r="C14" s="13">
        <f>Origen!E16</f>
        <v>0</v>
      </c>
      <c r="D14" s="13">
        <f>Origen!F16</f>
        <v>0</v>
      </c>
      <c r="E14" s="13">
        <f>Origen!G16</f>
        <v>0</v>
      </c>
      <c r="F14" s="13">
        <f>Origen!H16</f>
        <v>0</v>
      </c>
      <c r="G14" s="13">
        <f>Origen!I16</f>
        <v>0</v>
      </c>
      <c r="H14" s="13">
        <f>Origen!K16</f>
        <v>5038.3075451002178</v>
      </c>
      <c r="I14" s="13">
        <f>Origen!L16+Origen!J16</f>
        <v>576834104.69429684</v>
      </c>
      <c r="J14" s="13">
        <f>Origen!M16</f>
        <v>576834104.69429684</v>
      </c>
      <c r="K14" s="13">
        <f>Origen!N16</f>
        <v>10656175.6979587</v>
      </c>
      <c r="L14" s="13">
        <f>Origen!Q16</f>
        <v>587490280.39225554</v>
      </c>
    </row>
    <row r="15" spans="1:12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1" customFormat="1" x14ac:dyDescent="0.2">
      <c r="A16" s="14" t="s">
        <v>48</v>
      </c>
      <c r="B16" s="15">
        <f>B12+B14</f>
        <v>19849</v>
      </c>
      <c r="C16" s="15">
        <f t="shared" ref="C16:L16" si="11">C12+C14</f>
        <v>816.09536876984225</v>
      </c>
      <c r="D16" s="15">
        <f t="shared" si="11"/>
        <v>1986</v>
      </c>
      <c r="E16" s="15">
        <f t="shared" si="11"/>
        <v>21942</v>
      </c>
      <c r="F16" s="15">
        <f t="shared" si="11"/>
        <v>15.629188267283292</v>
      </c>
      <c r="G16" s="15">
        <f t="shared" si="11"/>
        <v>0</v>
      </c>
      <c r="H16" s="15">
        <f t="shared" si="11"/>
        <v>49681.307545100215</v>
      </c>
      <c r="I16" s="15">
        <f t="shared" si="11"/>
        <v>576834138.96973979</v>
      </c>
      <c r="J16" s="15">
        <f t="shared" si="11"/>
        <v>576878781.96973979</v>
      </c>
      <c r="K16" s="15">
        <f t="shared" si="11"/>
        <v>10656175.6979587</v>
      </c>
      <c r="L16" s="15">
        <f t="shared" si="11"/>
        <v>587534923.39225554</v>
      </c>
    </row>
    <row r="19" spans="1:14" s="3" customFormat="1" x14ac:dyDescent="0.2">
      <c r="A19" s="4"/>
      <c r="B19" s="38" t="s">
        <v>40</v>
      </c>
      <c r="C19" s="38"/>
      <c r="D19" s="38"/>
      <c r="E19" s="38"/>
      <c r="F19" s="38"/>
      <c r="G19" s="38"/>
      <c r="H19" s="38"/>
      <c r="I19" s="38"/>
      <c r="J19" s="38"/>
      <c r="K19" s="4"/>
      <c r="L19" s="4"/>
      <c r="M19" s="4"/>
      <c r="N19" s="4"/>
    </row>
    <row r="20" spans="1:14" s="3" customFormat="1" x14ac:dyDescent="0.2">
      <c r="A20" s="5"/>
      <c r="B20" s="39" t="s">
        <v>45</v>
      </c>
      <c r="C20" s="39"/>
      <c r="D20" s="39"/>
      <c r="E20" s="39"/>
      <c r="F20" s="39"/>
      <c r="G20" s="39"/>
      <c r="H20" s="39"/>
      <c r="I20" s="5"/>
      <c r="J20" s="5"/>
      <c r="K20" s="5"/>
      <c r="L20" s="5"/>
      <c r="M20" s="5"/>
      <c r="N20" s="5"/>
    </row>
    <row r="21" spans="1:14" s="7" customFormat="1" ht="76.5" x14ac:dyDescent="0.2">
      <c r="A21" s="6" t="s">
        <v>32</v>
      </c>
      <c r="B21" s="6" t="s">
        <v>17</v>
      </c>
      <c r="C21" s="6" t="s">
        <v>18</v>
      </c>
      <c r="D21" s="6" t="s">
        <v>19</v>
      </c>
      <c r="E21" s="6" t="s">
        <v>20</v>
      </c>
      <c r="F21" s="6" t="s">
        <v>21</v>
      </c>
      <c r="G21" s="6" t="s">
        <v>22</v>
      </c>
      <c r="H21" s="6" t="s">
        <v>41</v>
      </c>
      <c r="I21" s="6" t="s">
        <v>44</v>
      </c>
      <c r="J21" s="16" t="s">
        <v>83</v>
      </c>
      <c r="K21" s="6" t="s">
        <v>39</v>
      </c>
      <c r="L21" s="6" t="s">
        <v>38</v>
      </c>
      <c r="M21" s="6" t="s">
        <v>37</v>
      </c>
      <c r="N21" s="6" t="s">
        <v>36</v>
      </c>
    </row>
    <row r="22" spans="1:14" x14ac:dyDescent="0.2">
      <c r="A22" s="8" t="s">
        <v>25</v>
      </c>
      <c r="B22" s="9">
        <f>Origen!D20</f>
        <v>0</v>
      </c>
      <c r="C22" s="9">
        <f>Origen!E20</f>
        <v>1.5252375238016336</v>
      </c>
      <c r="D22" s="9">
        <f>Origen!F20</f>
        <v>0</v>
      </c>
      <c r="E22" s="9">
        <f>Origen!G20</f>
        <v>0</v>
      </c>
      <c r="F22" s="9">
        <f>Origen!H20</f>
        <v>0</v>
      </c>
      <c r="G22" s="9">
        <f>Origen!I20</f>
        <v>0</v>
      </c>
      <c r="H22" s="9">
        <f>Origen!K20</f>
        <v>1.5252375238016336</v>
      </c>
      <c r="I22" s="9">
        <f>Origen!L20+Origen!J20</f>
        <v>5025.9003922136462</v>
      </c>
      <c r="J22" s="9">
        <f>I22+H22</f>
        <v>5027.4256297374477</v>
      </c>
      <c r="K22" s="9">
        <f>Origen!N20</f>
        <v>1359.2813955876377</v>
      </c>
      <c r="L22" s="9">
        <f>Origen!O20</f>
        <v>14250.542523428159</v>
      </c>
      <c r="M22" s="9">
        <f>Origen!P20</f>
        <v>61.750451246756356</v>
      </c>
      <c r="N22" s="9">
        <f>Origen!Q20</f>
        <v>20699</v>
      </c>
    </row>
    <row r="23" spans="1:14" x14ac:dyDescent="0.2">
      <c r="A23" s="10" t="s">
        <v>26</v>
      </c>
      <c r="B23" s="11">
        <f>Origen!D21</f>
        <v>0</v>
      </c>
      <c r="C23" s="11">
        <f>Origen!E21</f>
        <v>0</v>
      </c>
      <c r="D23" s="11">
        <f>Origen!F21</f>
        <v>0</v>
      </c>
      <c r="E23" s="11">
        <f>Origen!G21</f>
        <v>1108.3084713421172</v>
      </c>
      <c r="F23" s="11">
        <f>Origen!H21</f>
        <v>0</v>
      </c>
      <c r="G23" s="11">
        <f>Origen!I21</f>
        <v>0</v>
      </c>
      <c r="H23" s="11">
        <f>Origen!K21</f>
        <v>1108.3084713421172</v>
      </c>
      <c r="I23" s="11">
        <f>Origen!L21+Origen!J21</f>
        <v>2708.3020162236576</v>
      </c>
      <c r="J23" s="11">
        <f t="shared" ref="J23:J24" si="12">I23+H23</f>
        <v>3816.6104875657747</v>
      </c>
      <c r="K23" s="11">
        <f>Origen!N21</f>
        <v>16215.342766612244</v>
      </c>
      <c r="L23" s="11">
        <f>Origen!O21</f>
        <v>3890.9977625701108</v>
      </c>
      <c r="M23" s="11">
        <f>Origen!P21</f>
        <v>5.0490307045513063</v>
      </c>
      <c r="N23" s="11">
        <f>Origen!Q21</f>
        <v>23928.000047452682</v>
      </c>
    </row>
    <row r="24" spans="1:14" x14ac:dyDescent="0.2">
      <c r="A24" s="10" t="s">
        <v>27</v>
      </c>
      <c r="B24" s="11">
        <f>Origen!D22</f>
        <v>0</v>
      </c>
      <c r="C24" s="11">
        <f>Origen!E22</f>
        <v>0</v>
      </c>
      <c r="D24" s="11">
        <f>Origen!F22</f>
        <v>0</v>
      </c>
      <c r="E24" s="11">
        <f>Origen!G22</f>
        <v>0</v>
      </c>
      <c r="F24" s="11">
        <f>Origen!H22</f>
        <v>0</v>
      </c>
      <c r="G24" s="11">
        <f>Origen!I22</f>
        <v>0</v>
      </c>
      <c r="H24" s="11">
        <f>Origen!K22</f>
        <v>0</v>
      </c>
      <c r="I24" s="11">
        <f>Origen!L22+Origen!J22</f>
        <v>4.6207654424557685</v>
      </c>
      <c r="J24" s="11">
        <f t="shared" si="12"/>
        <v>4.6207654424557685</v>
      </c>
      <c r="K24" s="11">
        <f>Origen!N22</f>
        <v>0</v>
      </c>
      <c r="L24" s="11">
        <f>Origen!O22</f>
        <v>10.032774604723887</v>
      </c>
      <c r="M24" s="11">
        <f>Origen!P22</f>
        <v>1.3464626043933274</v>
      </c>
      <c r="N24" s="11">
        <f>Origen!Q22</f>
        <v>16.000002651572984</v>
      </c>
    </row>
    <row r="25" spans="1:14" s="1" customFormat="1" x14ac:dyDescent="0.2">
      <c r="A25" s="12" t="s">
        <v>49</v>
      </c>
      <c r="B25" s="13">
        <f>SUM(B22:B24)</f>
        <v>0</v>
      </c>
      <c r="C25" s="13">
        <f t="shared" ref="C25:N25" si="13">SUM(C22:C24)</f>
        <v>1.5252375238016336</v>
      </c>
      <c r="D25" s="13">
        <f t="shared" si="13"/>
        <v>0</v>
      </c>
      <c r="E25" s="13">
        <f t="shared" si="13"/>
        <v>1108.3084713421172</v>
      </c>
      <c r="F25" s="13">
        <f t="shared" si="13"/>
        <v>0</v>
      </c>
      <c r="G25" s="13">
        <f t="shared" si="13"/>
        <v>0</v>
      </c>
      <c r="H25" s="13">
        <f t="shared" si="13"/>
        <v>1109.8337088659189</v>
      </c>
      <c r="I25" s="13">
        <f t="shared" si="13"/>
        <v>7738.8231738797604</v>
      </c>
      <c r="J25" s="13">
        <f t="shared" si="13"/>
        <v>8848.6568827456776</v>
      </c>
      <c r="K25" s="13">
        <f t="shared" si="13"/>
        <v>17574.624162199882</v>
      </c>
      <c r="L25" s="13">
        <f t="shared" si="13"/>
        <v>18151.573060602994</v>
      </c>
      <c r="M25" s="13">
        <f t="shared" si="13"/>
        <v>68.145944555700979</v>
      </c>
      <c r="N25" s="13">
        <f t="shared" si="13"/>
        <v>44643.000050104252</v>
      </c>
    </row>
    <row r="26" spans="1:14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s="1" customFormat="1" x14ac:dyDescent="0.2">
      <c r="A27" s="12" t="s">
        <v>50</v>
      </c>
      <c r="B27" s="13">
        <f>Origen!D24</f>
        <v>2745.6218962330786</v>
      </c>
      <c r="C27" s="13">
        <f>Origen!E24</f>
        <v>9.3041102532869097E-2</v>
      </c>
      <c r="D27" s="13">
        <f>Origen!F24</f>
        <v>980.41342879534568</v>
      </c>
      <c r="E27" s="13">
        <f>Origen!G24</f>
        <v>3513.6204813639151</v>
      </c>
      <c r="F27" s="13">
        <f>Origen!H24</f>
        <v>81.864981260510035</v>
      </c>
      <c r="G27" s="13">
        <f>Origen!I24</f>
        <v>39026744.254698388</v>
      </c>
      <c r="H27" s="13">
        <f>Origen!K24</f>
        <v>43653520.588307448</v>
      </c>
      <c r="I27" s="13">
        <f>Origen!L24+Origen!J24</f>
        <v>400364688.63664085</v>
      </c>
      <c r="J27" s="13">
        <f>Origen!M24</f>
        <v>439398754.50516796</v>
      </c>
      <c r="K27" s="13">
        <f>Origen!N24</f>
        <v>45294932.769947886</v>
      </c>
      <c r="L27" s="13">
        <f>Origen!O24</f>
        <v>102894966.09291424</v>
      </c>
      <c r="M27" s="13">
        <f>Origen!P24</f>
        <v>-98372.951627006303</v>
      </c>
      <c r="N27" s="13">
        <f>Origen!Q24</f>
        <v>587490280.41640306</v>
      </c>
    </row>
    <row r="28" spans="1:14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s="1" customFormat="1" x14ac:dyDescent="0.2">
      <c r="A29" s="14" t="s">
        <v>51</v>
      </c>
      <c r="B29" s="15">
        <f>B25+B27</f>
        <v>2745.6218962330786</v>
      </c>
      <c r="C29" s="15">
        <f t="shared" ref="C29:N29" si="14">C25+C27</f>
        <v>1.6182786263345026</v>
      </c>
      <c r="D29" s="15">
        <f t="shared" si="14"/>
        <v>980.41342879534568</v>
      </c>
      <c r="E29" s="15">
        <f t="shared" si="14"/>
        <v>4621.9289527060319</v>
      </c>
      <c r="F29" s="15">
        <f t="shared" si="14"/>
        <v>81.864981260510035</v>
      </c>
      <c r="G29" s="15">
        <f t="shared" si="14"/>
        <v>39026744.254698388</v>
      </c>
      <c r="H29" s="15">
        <f t="shared" si="14"/>
        <v>43654630.422016315</v>
      </c>
      <c r="I29" s="15">
        <f t="shared" si="14"/>
        <v>400372427.45981473</v>
      </c>
      <c r="J29" s="15">
        <f t="shared" si="14"/>
        <v>439407603.16205072</v>
      </c>
      <c r="K29" s="15">
        <f t="shared" si="14"/>
        <v>45312507.394110084</v>
      </c>
      <c r="L29" s="15">
        <f t="shared" si="14"/>
        <v>102913117.66597484</v>
      </c>
      <c r="M29" s="15">
        <f t="shared" si="14"/>
        <v>-98304.805682450606</v>
      </c>
      <c r="N29" s="15">
        <f t="shared" si="14"/>
        <v>587534923.41645312</v>
      </c>
    </row>
  </sheetData>
  <mergeCells count="4">
    <mergeCell ref="B19:J19"/>
    <mergeCell ref="B20:H20"/>
    <mergeCell ref="B7:H7"/>
    <mergeCell ref="B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tabSelected="1" workbookViewId="0">
      <selection activeCell="E36" sqref="E36"/>
    </sheetView>
  </sheetViews>
  <sheetFormatPr baseColWidth="10" defaultRowHeight="12.75" x14ac:dyDescent="0.2"/>
  <cols>
    <col min="1" max="1" width="16.6640625" bestFit="1" customWidth="1"/>
    <col min="2" max="2" width="24.33203125" bestFit="1" customWidth="1"/>
    <col min="3" max="3" width="35.1640625" bestFit="1" customWidth="1"/>
    <col min="4" max="4" width="17" bestFit="1" customWidth="1"/>
    <col min="5" max="5" width="9.83203125" style="47" bestFit="1" customWidth="1"/>
  </cols>
  <sheetData>
    <row r="1" spans="1:5" x14ac:dyDescent="0.2">
      <c r="A1" s="1" t="s">
        <v>89</v>
      </c>
    </row>
    <row r="2" spans="1:5" x14ac:dyDescent="0.2">
      <c r="A2" t="s">
        <v>90</v>
      </c>
    </row>
    <row r="3" spans="1:5" x14ac:dyDescent="0.2">
      <c r="A3" s="40" t="s">
        <v>85</v>
      </c>
      <c r="B3" s="40" t="s">
        <v>1</v>
      </c>
      <c r="C3" s="40" t="s">
        <v>86</v>
      </c>
      <c r="D3" s="40" t="s">
        <v>87</v>
      </c>
      <c r="E3" s="40" t="s">
        <v>88</v>
      </c>
    </row>
    <row r="4" spans="1:5" x14ac:dyDescent="0.2">
      <c r="A4" s="45">
        <v>1</v>
      </c>
      <c r="B4" s="8" t="s">
        <v>31</v>
      </c>
      <c r="C4" s="8" t="s">
        <v>52</v>
      </c>
      <c r="D4" s="8" t="s">
        <v>84</v>
      </c>
      <c r="E4" s="42">
        <v>2001</v>
      </c>
    </row>
    <row r="5" spans="1:5" x14ac:dyDescent="0.2">
      <c r="A5" s="46">
        <v>2</v>
      </c>
      <c r="B5" s="10" t="s">
        <v>31</v>
      </c>
      <c r="C5" s="10" t="s">
        <v>52</v>
      </c>
      <c r="D5" s="10" t="s">
        <v>84</v>
      </c>
      <c r="E5" s="43">
        <v>2002</v>
      </c>
    </row>
    <row r="6" spans="1:5" x14ac:dyDescent="0.2">
      <c r="A6" s="46">
        <v>3</v>
      </c>
      <c r="B6" s="10" t="s">
        <v>31</v>
      </c>
      <c r="C6" s="10" t="s">
        <v>52</v>
      </c>
      <c r="D6" s="10" t="s">
        <v>84</v>
      </c>
      <c r="E6" s="43">
        <v>2003</v>
      </c>
    </row>
    <row r="7" spans="1:5" x14ac:dyDescent="0.2">
      <c r="A7" s="46">
        <v>4</v>
      </c>
      <c r="B7" s="10" t="s">
        <v>31</v>
      </c>
      <c r="C7" s="10" t="s">
        <v>52</v>
      </c>
      <c r="D7" s="10" t="s">
        <v>84</v>
      </c>
      <c r="E7" s="43">
        <v>2004</v>
      </c>
    </row>
    <row r="8" spans="1:5" x14ac:dyDescent="0.2">
      <c r="A8" s="46">
        <v>5</v>
      </c>
      <c r="B8" s="10" t="s">
        <v>31</v>
      </c>
      <c r="C8" s="10" t="s">
        <v>52</v>
      </c>
      <c r="D8" s="10" t="s">
        <v>84</v>
      </c>
      <c r="E8" s="43">
        <v>2005</v>
      </c>
    </row>
    <row r="9" spans="1:5" x14ac:dyDescent="0.2">
      <c r="A9" s="46">
        <v>6</v>
      </c>
      <c r="B9" s="10" t="s">
        <v>31</v>
      </c>
      <c r="C9" s="10" t="s">
        <v>52</v>
      </c>
      <c r="D9" s="10" t="s">
        <v>84</v>
      </c>
      <c r="E9" s="43">
        <v>2006</v>
      </c>
    </row>
    <row r="10" spans="1:5" x14ac:dyDescent="0.2">
      <c r="A10" s="46">
        <v>7</v>
      </c>
      <c r="B10" s="10" t="s">
        <v>31</v>
      </c>
      <c r="C10" s="10" t="s">
        <v>52</v>
      </c>
      <c r="D10" s="10" t="s">
        <v>84</v>
      </c>
      <c r="E10" s="43">
        <v>2007</v>
      </c>
    </row>
    <row r="11" spans="1:5" x14ac:dyDescent="0.2">
      <c r="A11" s="46">
        <v>8</v>
      </c>
      <c r="B11" s="10" t="s">
        <v>31</v>
      </c>
      <c r="C11" s="10" t="s">
        <v>52</v>
      </c>
      <c r="D11" s="10" t="s">
        <v>84</v>
      </c>
      <c r="E11" s="43">
        <v>2008</v>
      </c>
    </row>
    <row r="12" spans="1:5" x14ac:dyDescent="0.2">
      <c r="A12" s="46">
        <v>9</v>
      </c>
      <c r="B12" s="10" t="s">
        <v>31</v>
      </c>
      <c r="C12" s="10" t="s">
        <v>52</v>
      </c>
      <c r="D12" s="10" t="s">
        <v>84</v>
      </c>
      <c r="E12" s="43">
        <v>2009</v>
      </c>
    </row>
    <row r="13" spans="1:5" x14ac:dyDescent="0.2">
      <c r="A13" s="46">
        <v>10</v>
      </c>
      <c r="B13" s="10" t="s">
        <v>31</v>
      </c>
      <c r="C13" s="10" t="s">
        <v>52</v>
      </c>
      <c r="D13" s="10" t="s">
        <v>84</v>
      </c>
      <c r="E13" s="43">
        <v>2010</v>
      </c>
    </row>
    <row r="14" spans="1:5" x14ac:dyDescent="0.2">
      <c r="A14" s="46">
        <v>11</v>
      </c>
      <c r="B14" s="10" t="s">
        <v>31</v>
      </c>
      <c r="C14" s="10" t="s">
        <v>70</v>
      </c>
      <c r="D14" s="10" t="s">
        <v>84</v>
      </c>
      <c r="E14" s="43" t="s">
        <v>62</v>
      </c>
    </row>
    <row r="15" spans="1:5" x14ac:dyDescent="0.2">
      <c r="A15" s="46">
        <v>12</v>
      </c>
      <c r="B15" s="10" t="s">
        <v>31</v>
      </c>
      <c r="C15" s="10" t="s">
        <v>73</v>
      </c>
      <c r="D15" s="10" t="s">
        <v>84</v>
      </c>
      <c r="E15" s="43" t="s">
        <v>62</v>
      </c>
    </row>
    <row r="16" spans="1:5" x14ac:dyDescent="0.2">
      <c r="A16" s="44"/>
      <c r="B16" s="41"/>
      <c r="C16" s="41"/>
      <c r="D16" s="41"/>
      <c r="E16" s="44"/>
    </row>
  </sheetData>
  <hyperlinks>
    <hyperlink ref="A4" location="'2001'!A1" display="'2001'!A1"/>
    <hyperlink ref="A5" location="'2002'!A1" display="'2002'!A1"/>
    <hyperlink ref="A6" location="'2003'!A1" display="'2003'!A1"/>
    <hyperlink ref="A7" location="'2004'!A1" display="'2004'!A1"/>
    <hyperlink ref="A8" location="'2005'!A1" display="'2005'!A1"/>
    <hyperlink ref="A9" location="'2006'!A1" display="'2006'!A1"/>
    <hyperlink ref="A10" location="'2007'!A1" display="'2007'!A1"/>
    <hyperlink ref="A11" location="'2008'!A1" display="'2008'!A1"/>
    <hyperlink ref="A12" location="'2009'!A1" display="'2009'!A1"/>
    <hyperlink ref="A13" location="'2010'!A1" display="'2010'!A1"/>
    <hyperlink ref="A14" location="'Serie P'!A1" display="'Serie P'!A1"/>
    <hyperlink ref="A15" location="'Serie AE'!A1" display="'Serie AE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zoomScaleNormal="100" workbookViewId="0">
      <selection sqref="A1:A4"/>
    </sheetView>
  </sheetViews>
  <sheetFormatPr baseColWidth="10" defaultRowHeight="12.75" x14ac:dyDescent="0.2"/>
  <cols>
    <col min="1" max="1" width="38.5" bestFit="1" customWidth="1"/>
    <col min="2" max="14" width="14.33203125" customWidth="1"/>
  </cols>
  <sheetData>
    <row r="1" spans="1:12" x14ac:dyDescent="0.2">
      <c r="A1" s="1" t="s">
        <v>31</v>
      </c>
    </row>
    <row r="2" spans="1:12" x14ac:dyDescent="0.2">
      <c r="A2" s="1" t="s">
        <v>52</v>
      </c>
    </row>
    <row r="3" spans="1:12" x14ac:dyDescent="0.2">
      <c r="A3" s="1" t="s">
        <v>84</v>
      </c>
    </row>
    <row r="4" spans="1:12" x14ac:dyDescent="0.2">
      <c r="A4" s="2">
        <v>2001</v>
      </c>
    </row>
    <row r="6" spans="1:12" s="3" customFormat="1" x14ac:dyDescent="0.2">
      <c r="A6" s="4"/>
      <c r="B6" s="38" t="s">
        <v>33</v>
      </c>
      <c r="C6" s="38"/>
      <c r="D6" s="38"/>
      <c r="E6" s="38"/>
      <c r="F6" s="38"/>
      <c r="G6" s="38"/>
      <c r="H6" s="38"/>
      <c r="I6" s="38"/>
      <c r="J6" s="38"/>
      <c r="K6" s="4"/>
      <c r="L6" s="4"/>
    </row>
    <row r="7" spans="1:12" s="3" customFormat="1" x14ac:dyDescent="0.2">
      <c r="A7" s="5"/>
      <c r="B7" s="38" t="s">
        <v>45</v>
      </c>
      <c r="C7" s="38"/>
      <c r="D7" s="38"/>
      <c r="E7" s="38"/>
      <c r="F7" s="38"/>
      <c r="G7" s="38"/>
      <c r="H7" s="38"/>
      <c r="I7" s="5"/>
      <c r="J7" s="5"/>
      <c r="K7" s="5"/>
      <c r="L7" s="5"/>
    </row>
    <row r="8" spans="1:12" s="7" customFormat="1" ht="76.5" x14ac:dyDescent="0.2">
      <c r="A8" s="20" t="s">
        <v>32</v>
      </c>
      <c r="B8" s="20" t="s">
        <v>17</v>
      </c>
      <c r="C8" s="20" t="s">
        <v>18</v>
      </c>
      <c r="D8" s="20" t="s">
        <v>19</v>
      </c>
      <c r="E8" s="20" t="s">
        <v>20</v>
      </c>
      <c r="F8" s="20" t="s">
        <v>21</v>
      </c>
      <c r="G8" s="20" t="s">
        <v>22</v>
      </c>
      <c r="H8" s="20" t="s">
        <v>42</v>
      </c>
      <c r="I8" s="20" t="s">
        <v>43</v>
      </c>
      <c r="J8" s="20" t="s">
        <v>82</v>
      </c>
      <c r="K8" s="20" t="s">
        <v>34</v>
      </c>
      <c r="L8" s="20" t="s">
        <v>35</v>
      </c>
    </row>
    <row r="9" spans="1:12" x14ac:dyDescent="0.2">
      <c r="A9" s="8" t="s">
        <v>25</v>
      </c>
      <c r="B9" s="9">
        <v>32617.599831263447</v>
      </c>
      <c r="C9" s="9">
        <v>36.355710502368304</v>
      </c>
      <c r="D9" s="9">
        <v>0</v>
      </c>
      <c r="E9" s="9">
        <v>0</v>
      </c>
      <c r="F9" s="9">
        <v>0</v>
      </c>
      <c r="G9" s="9">
        <v>2495.6442894976317</v>
      </c>
      <c r="H9" s="9">
        <v>35149.599831263447</v>
      </c>
      <c r="I9" s="9">
        <v>0</v>
      </c>
      <c r="J9" s="9">
        <v>35149.599831263447</v>
      </c>
      <c r="K9" s="9">
        <v>0</v>
      </c>
      <c r="L9" s="9">
        <v>35149.599831263447</v>
      </c>
    </row>
    <row r="10" spans="1:12" x14ac:dyDescent="0.2">
      <c r="A10" s="10" t="s">
        <v>26</v>
      </c>
      <c r="B10" s="11">
        <v>0</v>
      </c>
      <c r="C10" s="11">
        <v>0</v>
      </c>
      <c r="D10" s="11">
        <v>1476.7080494597708</v>
      </c>
      <c r="E10" s="11">
        <v>2533</v>
      </c>
      <c r="F10" s="11">
        <v>0</v>
      </c>
      <c r="G10" s="11">
        <v>0</v>
      </c>
      <c r="H10" s="11">
        <v>4009.7080494597708</v>
      </c>
      <c r="I10" s="11">
        <v>0</v>
      </c>
      <c r="J10" s="11">
        <v>4009.7080494597708</v>
      </c>
      <c r="K10" s="11">
        <v>0</v>
      </c>
      <c r="L10" s="11">
        <v>4009.7080494597708</v>
      </c>
    </row>
    <row r="11" spans="1:12" x14ac:dyDescent="0.2">
      <c r="A11" s="10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60.295062187587888</v>
      </c>
      <c r="G11" s="11">
        <v>0</v>
      </c>
      <c r="H11" s="11">
        <v>60.295062187587888</v>
      </c>
      <c r="I11" s="11">
        <v>0</v>
      </c>
      <c r="J11" s="11">
        <v>60.295062187587888</v>
      </c>
      <c r="K11" s="11">
        <v>0</v>
      </c>
      <c r="L11" s="11">
        <v>60.295062187587888</v>
      </c>
    </row>
    <row r="12" spans="1:12" s="1" customFormat="1" x14ac:dyDescent="0.2">
      <c r="A12" s="12" t="s">
        <v>46</v>
      </c>
      <c r="B12" s="13">
        <v>32617.599831263447</v>
      </c>
      <c r="C12" s="13">
        <v>36.355710502368304</v>
      </c>
      <c r="D12" s="13">
        <v>1476.7080494597708</v>
      </c>
      <c r="E12" s="13">
        <v>2533</v>
      </c>
      <c r="F12" s="13">
        <v>60.295062187587888</v>
      </c>
      <c r="G12" s="13">
        <v>2495.6442894976317</v>
      </c>
      <c r="H12" s="13">
        <v>39219.602942910802</v>
      </c>
      <c r="I12" s="13">
        <v>0</v>
      </c>
      <c r="J12" s="13">
        <v>39219.602942910802</v>
      </c>
      <c r="K12" s="13">
        <v>0</v>
      </c>
      <c r="L12" s="13">
        <v>39219.602942910802</v>
      </c>
    </row>
    <row r="13" spans="1:12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1" customFormat="1" x14ac:dyDescent="0.2">
      <c r="A14" s="12" t="s">
        <v>47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2202.344746142513</v>
      </c>
      <c r="H14" s="13">
        <v>3239.4299669669685</v>
      </c>
      <c r="I14" s="13">
        <v>370002668.70705783</v>
      </c>
      <c r="J14" s="13">
        <v>370004871.05180401</v>
      </c>
      <c r="K14" s="13">
        <v>10264657.792426985</v>
      </c>
      <c r="L14" s="13">
        <v>380269528.84423101</v>
      </c>
    </row>
    <row r="15" spans="1:12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1" customFormat="1" x14ac:dyDescent="0.2">
      <c r="A16" s="14" t="s">
        <v>48</v>
      </c>
      <c r="B16" s="15">
        <v>32617.599831263447</v>
      </c>
      <c r="C16" s="15">
        <v>36.355710502368304</v>
      </c>
      <c r="D16" s="15">
        <v>1476.7080494597708</v>
      </c>
      <c r="E16" s="15">
        <v>2533</v>
      </c>
      <c r="F16" s="15">
        <v>60.295062187587888</v>
      </c>
      <c r="G16" s="15">
        <v>4697.9890356401447</v>
      </c>
      <c r="H16" s="15">
        <v>42459.032909877773</v>
      </c>
      <c r="I16" s="15">
        <v>370002668.70705783</v>
      </c>
      <c r="J16" s="15">
        <v>370044090.65474689</v>
      </c>
      <c r="K16" s="15">
        <v>10264657.792426985</v>
      </c>
      <c r="L16" s="15">
        <v>380308748.44717389</v>
      </c>
    </row>
    <row r="19" spans="1:14" s="3" customFormat="1" x14ac:dyDescent="0.2">
      <c r="A19" s="4"/>
      <c r="B19" s="38" t="s">
        <v>40</v>
      </c>
      <c r="C19" s="38"/>
      <c r="D19" s="38"/>
      <c r="E19" s="38"/>
      <c r="F19" s="38"/>
      <c r="G19" s="38"/>
      <c r="H19" s="38"/>
      <c r="I19" s="38"/>
      <c r="J19" s="38"/>
      <c r="K19" s="4"/>
      <c r="L19" s="4"/>
      <c r="M19" s="4"/>
      <c r="N19" s="4"/>
    </row>
    <row r="20" spans="1:14" s="3" customFormat="1" x14ac:dyDescent="0.2">
      <c r="A20" s="5"/>
      <c r="B20" s="39" t="s">
        <v>45</v>
      </c>
      <c r="C20" s="39"/>
      <c r="D20" s="39"/>
      <c r="E20" s="39"/>
      <c r="F20" s="39"/>
      <c r="G20" s="39"/>
      <c r="H20" s="39"/>
      <c r="I20" s="5"/>
      <c r="J20" s="5"/>
      <c r="K20" s="5"/>
      <c r="L20" s="5"/>
      <c r="M20" s="5"/>
      <c r="N20" s="5"/>
    </row>
    <row r="21" spans="1:14" s="7" customFormat="1" ht="76.5" x14ac:dyDescent="0.2">
      <c r="A21" s="20" t="s">
        <v>32</v>
      </c>
      <c r="B21" s="20" t="s">
        <v>17</v>
      </c>
      <c r="C21" s="20" t="s">
        <v>18</v>
      </c>
      <c r="D21" s="20" t="s">
        <v>19</v>
      </c>
      <c r="E21" s="20" t="s">
        <v>20</v>
      </c>
      <c r="F21" s="20" t="s">
        <v>21</v>
      </c>
      <c r="G21" s="20" t="s">
        <v>22</v>
      </c>
      <c r="H21" s="20" t="s">
        <v>41</v>
      </c>
      <c r="I21" s="20" t="s">
        <v>44</v>
      </c>
      <c r="J21" s="16" t="s">
        <v>83</v>
      </c>
      <c r="K21" s="20" t="s">
        <v>39</v>
      </c>
      <c r="L21" s="20" t="s">
        <v>38</v>
      </c>
      <c r="M21" s="20" t="s">
        <v>37</v>
      </c>
      <c r="N21" s="20" t="s">
        <v>36</v>
      </c>
    </row>
    <row r="22" spans="1:14" x14ac:dyDescent="0.2">
      <c r="A22" s="8" t="s">
        <v>25</v>
      </c>
      <c r="B22" s="9">
        <v>0</v>
      </c>
      <c r="C22" s="9">
        <v>2.743737788157548</v>
      </c>
      <c r="D22" s="9">
        <v>0</v>
      </c>
      <c r="E22" s="9">
        <v>0</v>
      </c>
      <c r="F22" s="9">
        <v>0</v>
      </c>
      <c r="G22" s="9">
        <v>0</v>
      </c>
      <c r="H22" s="9">
        <v>2.743737788157548</v>
      </c>
      <c r="I22" s="9">
        <v>12496.569968623357</v>
      </c>
      <c r="J22" s="9">
        <v>12499.313706411514</v>
      </c>
      <c r="K22" s="9">
        <v>1589.5709625192055</v>
      </c>
      <c r="L22" s="9">
        <v>21060.715158845112</v>
      </c>
      <c r="M22" s="9">
        <v>0</v>
      </c>
      <c r="N22" s="9">
        <v>35149.599827775834</v>
      </c>
    </row>
    <row r="23" spans="1:14" x14ac:dyDescent="0.2">
      <c r="A23" s="10" t="s">
        <v>26</v>
      </c>
      <c r="B23" s="11">
        <v>0</v>
      </c>
      <c r="C23" s="11">
        <v>0</v>
      </c>
      <c r="D23" s="11">
        <v>0</v>
      </c>
      <c r="E23" s="11">
        <v>242.85869333074757</v>
      </c>
      <c r="F23" s="11">
        <v>0</v>
      </c>
      <c r="G23" s="11">
        <v>0</v>
      </c>
      <c r="H23" s="11">
        <v>242.85869333074757</v>
      </c>
      <c r="I23" s="11">
        <v>991.47046190978858</v>
      </c>
      <c r="J23" s="11">
        <v>1234.3291552405362</v>
      </c>
      <c r="K23" s="11">
        <v>1884.2935203080251</v>
      </c>
      <c r="L23" s="11">
        <v>887.3700729755875</v>
      </c>
      <c r="M23" s="11">
        <v>3.7153008623124424</v>
      </c>
      <c r="N23" s="11">
        <v>4009.708049386461</v>
      </c>
    </row>
    <row r="24" spans="1:14" x14ac:dyDescent="0.2">
      <c r="A24" s="10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14.638123147517689</v>
      </c>
      <c r="J24" s="11">
        <v>14.638123147517689</v>
      </c>
      <c r="K24" s="11">
        <v>1.4083248487645428</v>
      </c>
      <c r="L24" s="11">
        <v>44.249125672058248</v>
      </c>
      <c r="M24" s="11">
        <v>-5.0224474150364754E-4</v>
      </c>
      <c r="N24" s="11">
        <v>60.295071423598976</v>
      </c>
    </row>
    <row r="25" spans="1:14" s="1" customFormat="1" x14ac:dyDescent="0.2">
      <c r="A25" s="12" t="s">
        <v>49</v>
      </c>
      <c r="B25" s="13">
        <v>0</v>
      </c>
      <c r="C25" s="13">
        <v>2.743737788157548</v>
      </c>
      <c r="D25" s="13">
        <v>0</v>
      </c>
      <c r="E25" s="13">
        <v>242.85869333074757</v>
      </c>
      <c r="F25" s="13">
        <v>0</v>
      </c>
      <c r="G25" s="13">
        <v>0</v>
      </c>
      <c r="H25" s="13">
        <v>245.60243111890512</v>
      </c>
      <c r="I25" s="13">
        <v>13502.678553680662</v>
      </c>
      <c r="J25" s="13">
        <v>13748.280984799567</v>
      </c>
      <c r="K25" s="13">
        <v>3475.2728076759954</v>
      </c>
      <c r="L25" s="13">
        <v>21992.334357492757</v>
      </c>
      <c r="M25" s="13">
        <v>3.7147986175709389</v>
      </c>
      <c r="N25" s="13">
        <v>39219.602948585896</v>
      </c>
    </row>
    <row r="26" spans="1:14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s="1" customFormat="1" x14ac:dyDescent="0.2">
      <c r="A27" s="12" t="s">
        <v>50</v>
      </c>
      <c r="B27" s="13">
        <v>1868.8135522874786</v>
      </c>
      <c r="C27" s="13">
        <v>0.16310596755789453</v>
      </c>
      <c r="D27" s="13">
        <v>345.35544961415798</v>
      </c>
      <c r="E27" s="13">
        <v>1591.7347910709907</v>
      </c>
      <c r="F27" s="13">
        <v>55.695440568526521</v>
      </c>
      <c r="G27" s="13">
        <v>27330307.821722388</v>
      </c>
      <c r="H27" s="13">
        <v>30751160.143981259</v>
      </c>
      <c r="I27" s="13">
        <v>272450898.06251621</v>
      </c>
      <c r="J27" s="13">
        <v>299785067.64657813</v>
      </c>
      <c r="K27" s="13">
        <v>15892396.082229694</v>
      </c>
      <c r="L27" s="13">
        <v>64016132.036018834</v>
      </c>
      <c r="M27" s="13">
        <v>575932.98819034023</v>
      </c>
      <c r="N27" s="13">
        <v>380269528.75301701</v>
      </c>
    </row>
    <row r="28" spans="1:14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s="1" customFormat="1" x14ac:dyDescent="0.2">
      <c r="A29" s="14" t="s">
        <v>51</v>
      </c>
      <c r="B29" s="15">
        <v>1868.8135522874786</v>
      </c>
      <c r="C29" s="15">
        <v>2.9068437557154425</v>
      </c>
      <c r="D29" s="15">
        <v>345.35544961415798</v>
      </c>
      <c r="E29" s="15">
        <v>1834.5934844017384</v>
      </c>
      <c r="F29" s="15">
        <v>55.695440568526521</v>
      </c>
      <c r="G29" s="15">
        <v>27330307.821722388</v>
      </c>
      <c r="H29" s="15">
        <v>30751405.746412378</v>
      </c>
      <c r="I29" s="15">
        <v>272464400.74106991</v>
      </c>
      <c r="J29" s="15">
        <v>299798815.92756295</v>
      </c>
      <c r="K29" s="15">
        <v>15895871.355037371</v>
      </c>
      <c r="L29" s="15">
        <v>64038124.370376326</v>
      </c>
      <c r="M29" s="15">
        <v>575936.70298895775</v>
      </c>
      <c r="N29" s="15">
        <v>380308748.35596561</v>
      </c>
    </row>
  </sheetData>
  <mergeCells count="4">
    <mergeCell ref="B6:J6"/>
    <mergeCell ref="B7:H7"/>
    <mergeCell ref="B19:J19"/>
    <mergeCell ref="B20:H20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workbookViewId="0">
      <selection activeCell="I38" sqref="I38"/>
    </sheetView>
  </sheetViews>
  <sheetFormatPr baseColWidth="10" defaultRowHeight="12.75" x14ac:dyDescent="0.2"/>
  <cols>
    <col min="1" max="1" width="38.5" bestFit="1" customWidth="1"/>
    <col min="2" max="14" width="14.33203125" customWidth="1"/>
  </cols>
  <sheetData>
    <row r="1" spans="1:12" x14ac:dyDescent="0.2">
      <c r="A1" s="1" t="s">
        <v>31</v>
      </c>
    </row>
    <row r="2" spans="1:12" x14ac:dyDescent="0.2">
      <c r="A2" s="1" t="s">
        <v>52</v>
      </c>
    </row>
    <row r="3" spans="1:12" x14ac:dyDescent="0.2">
      <c r="A3" s="1" t="s">
        <v>84</v>
      </c>
    </row>
    <row r="4" spans="1:12" x14ac:dyDescent="0.2">
      <c r="A4" s="2">
        <v>2002</v>
      </c>
    </row>
    <row r="6" spans="1:12" s="3" customFormat="1" x14ac:dyDescent="0.2">
      <c r="A6" s="4"/>
      <c r="B6" s="38" t="s">
        <v>33</v>
      </c>
      <c r="C6" s="38"/>
      <c r="D6" s="38"/>
      <c r="E6" s="38"/>
      <c r="F6" s="38"/>
      <c r="G6" s="38"/>
      <c r="H6" s="38"/>
      <c r="I6" s="38"/>
      <c r="J6" s="38"/>
      <c r="K6" s="4"/>
      <c r="L6" s="4"/>
    </row>
    <row r="7" spans="1:12" s="3" customFormat="1" x14ac:dyDescent="0.2">
      <c r="A7" s="5"/>
      <c r="B7" s="38" t="s">
        <v>45</v>
      </c>
      <c r="C7" s="38"/>
      <c r="D7" s="38"/>
      <c r="E7" s="38"/>
      <c r="F7" s="38"/>
      <c r="G7" s="38"/>
      <c r="H7" s="38"/>
      <c r="I7" s="5"/>
      <c r="J7" s="5"/>
      <c r="K7" s="5"/>
      <c r="L7" s="5"/>
    </row>
    <row r="8" spans="1:12" s="7" customFormat="1" ht="76.5" x14ac:dyDescent="0.2">
      <c r="A8" s="20" t="s">
        <v>32</v>
      </c>
      <c r="B8" s="20" t="s">
        <v>17</v>
      </c>
      <c r="C8" s="20" t="s">
        <v>18</v>
      </c>
      <c r="D8" s="20" t="s">
        <v>19</v>
      </c>
      <c r="E8" s="20" t="s">
        <v>20</v>
      </c>
      <c r="F8" s="20" t="s">
        <v>21</v>
      </c>
      <c r="G8" s="20" t="s">
        <v>22</v>
      </c>
      <c r="H8" s="20" t="s">
        <v>42</v>
      </c>
      <c r="I8" s="20" t="s">
        <v>43</v>
      </c>
      <c r="J8" s="20" t="s">
        <v>82</v>
      </c>
      <c r="K8" s="20" t="s">
        <v>34</v>
      </c>
      <c r="L8" s="20" t="s">
        <v>35</v>
      </c>
    </row>
    <row r="9" spans="1:12" x14ac:dyDescent="0.2">
      <c r="A9" s="8" t="s">
        <v>25</v>
      </c>
      <c r="B9" s="9">
        <v>27091.657948308548</v>
      </c>
      <c r="C9" s="9">
        <v>2532.0000000000005</v>
      </c>
      <c r="D9" s="9">
        <v>0</v>
      </c>
      <c r="E9" s="9">
        <v>0</v>
      </c>
      <c r="F9" s="9">
        <v>0</v>
      </c>
      <c r="G9" s="9">
        <v>0</v>
      </c>
      <c r="H9" s="9">
        <v>29623.657948308548</v>
      </c>
      <c r="I9" s="9">
        <v>0</v>
      </c>
      <c r="J9" s="9">
        <v>29623.657948308548</v>
      </c>
      <c r="K9" s="9">
        <v>0</v>
      </c>
      <c r="L9" s="9">
        <v>29623.657948308548</v>
      </c>
    </row>
    <row r="10" spans="1:12" x14ac:dyDescent="0.2">
      <c r="A10" s="10" t="s">
        <v>26</v>
      </c>
      <c r="B10" s="11">
        <v>0</v>
      </c>
      <c r="C10" s="11">
        <v>0</v>
      </c>
      <c r="D10" s="11">
        <v>814.52882157117551</v>
      </c>
      <c r="E10" s="11">
        <v>5411</v>
      </c>
      <c r="F10" s="11">
        <v>0</v>
      </c>
      <c r="G10" s="11">
        <v>0</v>
      </c>
      <c r="H10" s="11">
        <v>6225.5288215711753</v>
      </c>
      <c r="I10" s="11">
        <v>0</v>
      </c>
      <c r="J10" s="11">
        <v>6225.5288215711753</v>
      </c>
      <c r="K10" s="11">
        <v>0</v>
      </c>
      <c r="L10" s="11">
        <v>6225.5288215711753</v>
      </c>
    </row>
    <row r="11" spans="1:12" x14ac:dyDescent="0.2">
      <c r="A11" s="10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551.47336048842897</v>
      </c>
      <c r="G11" s="11">
        <v>0</v>
      </c>
      <c r="H11" s="11">
        <v>551.47336048842897</v>
      </c>
      <c r="I11" s="11">
        <v>0</v>
      </c>
      <c r="J11" s="11">
        <v>551.47336048842897</v>
      </c>
      <c r="K11" s="11">
        <v>0</v>
      </c>
      <c r="L11" s="11">
        <v>551.47336048842897</v>
      </c>
    </row>
    <row r="12" spans="1:12" s="1" customFormat="1" x14ac:dyDescent="0.2">
      <c r="A12" s="12" t="s">
        <v>46</v>
      </c>
      <c r="B12" s="13">
        <v>27091.657948308548</v>
      </c>
      <c r="C12" s="13">
        <v>2532.0000000000005</v>
      </c>
      <c r="D12" s="13">
        <v>814.52882157117551</v>
      </c>
      <c r="E12" s="13">
        <v>5411</v>
      </c>
      <c r="F12" s="13">
        <v>551.47336048842897</v>
      </c>
      <c r="G12" s="13">
        <v>0</v>
      </c>
      <c r="H12" s="13">
        <v>36400.660130368153</v>
      </c>
      <c r="I12" s="13">
        <v>0</v>
      </c>
      <c r="J12" s="13">
        <v>36400.660130368153</v>
      </c>
      <c r="K12" s="13">
        <v>0</v>
      </c>
      <c r="L12" s="13">
        <v>36400.660130368153</v>
      </c>
    </row>
    <row r="13" spans="1:12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1" customFormat="1" x14ac:dyDescent="0.2">
      <c r="A14" s="12" t="s">
        <v>47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0.69950928835393866</v>
      </c>
      <c r="H14" s="13">
        <v>901.78089651634082</v>
      </c>
      <c r="I14" s="13">
        <v>409758719.87621158</v>
      </c>
      <c r="J14" s="13">
        <v>409758720.57572091</v>
      </c>
      <c r="K14" s="13">
        <v>11197010.40535024</v>
      </c>
      <c r="L14" s="13">
        <v>420955730.98107117</v>
      </c>
    </row>
    <row r="15" spans="1:12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1" customFormat="1" x14ac:dyDescent="0.2">
      <c r="A16" s="14" t="s">
        <v>48</v>
      </c>
      <c r="B16" s="15">
        <v>27091.657948308548</v>
      </c>
      <c r="C16" s="15">
        <v>2532.0000000000005</v>
      </c>
      <c r="D16" s="15">
        <v>814.52882157117551</v>
      </c>
      <c r="E16" s="15">
        <v>5411</v>
      </c>
      <c r="F16" s="15">
        <v>551.47336048842897</v>
      </c>
      <c r="G16" s="15">
        <v>0.69950928835393866</v>
      </c>
      <c r="H16" s="15">
        <v>37302.441026884495</v>
      </c>
      <c r="I16" s="15">
        <v>409758719.87621158</v>
      </c>
      <c r="J16" s="15">
        <v>409795121.23585129</v>
      </c>
      <c r="K16" s="15">
        <v>11197010.40535024</v>
      </c>
      <c r="L16" s="15">
        <v>420992131.64120156</v>
      </c>
    </row>
    <row r="19" spans="1:14" s="3" customFormat="1" x14ac:dyDescent="0.2">
      <c r="A19" s="4"/>
      <c r="B19" s="38" t="s">
        <v>40</v>
      </c>
      <c r="C19" s="38"/>
      <c r="D19" s="38"/>
      <c r="E19" s="38"/>
      <c r="F19" s="38"/>
      <c r="G19" s="38"/>
      <c r="H19" s="38"/>
      <c r="I19" s="38"/>
      <c r="J19" s="38"/>
      <c r="K19" s="4"/>
      <c r="L19" s="4"/>
      <c r="M19" s="4"/>
      <c r="N19" s="4"/>
    </row>
    <row r="20" spans="1:14" s="3" customFormat="1" x14ac:dyDescent="0.2">
      <c r="A20" s="5"/>
      <c r="B20" s="39" t="s">
        <v>45</v>
      </c>
      <c r="C20" s="39"/>
      <c r="D20" s="39"/>
      <c r="E20" s="39"/>
      <c r="F20" s="39"/>
      <c r="G20" s="39"/>
      <c r="H20" s="39"/>
      <c r="I20" s="5"/>
      <c r="J20" s="5"/>
      <c r="K20" s="5"/>
      <c r="L20" s="5"/>
      <c r="M20" s="5"/>
      <c r="N20" s="5"/>
    </row>
    <row r="21" spans="1:14" s="7" customFormat="1" ht="76.5" x14ac:dyDescent="0.2">
      <c r="A21" s="20" t="s">
        <v>32</v>
      </c>
      <c r="B21" s="20" t="s">
        <v>17</v>
      </c>
      <c r="C21" s="20" t="s">
        <v>18</v>
      </c>
      <c r="D21" s="20" t="s">
        <v>19</v>
      </c>
      <c r="E21" s="20" t="s">
        <v>20</v>
      </c>
      <c r="F21" s="20" t="s">
        <v>21</v>
      </c>
      <c r="G21" s="20" t="s">
        <v>22</v>
      </c>
      <c r="H21" s="20" t="s">
        <v>41</v>
      </c>
      <c r="I21" s="20" t="s">
        <v>44</v>
      </c>
      <c r="J21" s="16" t="s">
        <v>83</v>
      </c>
      <c r="K21" s="20" t="s">
        <v>39</v>
      </c>
      <c r="L21" s="20" t="s">
        <v>38</v>
      </c>
      <c r="M21" s="20" t="s">
        <v>37</v>
      </c>
      <c r="N21" s="20" t="s">
        <v>36</v>
      </c>
    </row>
    <row r="22" spans="1:14" x14ac:dyDescent="0.2">
      <c r="A22" s="8" t="s">
        <v>25</v>
      </c>
      <c r="B22" s="9">
        <v>0</v>
      </c>
      <c r="C22" s="9">
        <v>2.408006477270642</v>
      </c>
      <c r="D22" s="9">
        <v>0</v>
      </c>
      <c r="E22" s="9">
        <v>0</v>
      </c>
      <c r="F22" s="9">
        <v>0</v>
      </c>
      <c r="G22" s="9">
        <v>0</v>
      </c>
      <c r="H22" s="9">
        <v>2.408006477270642</v>
      </c>
      <c r="I22" s="9">
        <v>11075.057480037236</v>
      </c>
      <c r="J22" s="9">
        <v>11077.465486514506</v>
      </c>
      <c r="K22" s="9">
        <v>1259.6786172785719</v>
      </c>
      <c r="L22" s="9">
        <v>17286.5138432239</v>
      </c>
      <c r="M22" s="9">
        <v>0</v>
      </c>
      <c r="N22" s="9">
        <v>29623.657947016978</v>
      </c>
    </row>
    <row r="23" spans="1:14" x14ac:dyDescent="0.2">
      <c r="A23" s="10" t="s">
        <v>26</v>
      </c>
      <c r="B23" s="11">
        <v>0</v>
      </c>
      <c r="C23" s="11">
        <v>0</v>
      </c>
      <c r="D23" s="11">
        <v>0</v>
      </c>
      <c r="E23" s="11">
        <v>317.18208049170676</v>
      </c>
      <c r="F23" s="11">
        <v>0</v>
      </c>
      <c r="G23" s="11">
        <v>0</v>
      </c>
      <c r="H23" s="11">
        <v>317.18208049170676</v>
      </c>
      <c r="I23" s="11">
        <v>678.59543564149385</v>
      </c>
      <c r="J23" s="11">
        <v>995.77751613320061</v>
      </c>
      <c r="K23" s="11">
        <v>3700.3128183369199</v>
      </c>
      <c r="L23" s="11">
        <v>1526.4412208379342</v>
      </c>
      <c r="M23" s="11">
        <v>2.9972662062252522</v>
      </c>
      <c r="N23" s="11">
        <v>6225.52882151428</v>
      </c>
    </row>
    <row r="24" spans="1:14" x14ac:dyDescent="0.2">
      <c r="A24" s="10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121.14301019275695</v>
      </c>
      <c r="J24" s="11">
        <v>121.14301019275695</v>
      </c>
      <c r="K24" s="11">
        <v>7.9406788265311095</v>
      </c>
      <c r="L24" s="11">
        <v>422.39390507649392</v>
      </c>
      <c r="M24" s="11">
        <v>-4.1437990494630848E-3</v>
      </c>
      <c r="N24" s="11">
        <v>551.47345029673261</v>
      </c>
    </row>
    <row r="25" spans="1:14" s="1" customFormat="1" x14ac:dyDescent="0.2">
      <c r="A25" s="12" t="s">
        <v>49</v>
      </c>
      <c r="B25" s="13">
        <v>0</v>
      </c>
      <c r="C25" s="13">
        <v>2.408006477270642</v>
      </c>
      <c r="D25" s="13">
        <v>0</v>
      </c>
      <c r="E25" s="13">
        <v>317.18208049170676</v>
      </c>
      <c r="F25" s="13">
        <v>0</v>
      </c>
      <c r="G25" s="13">
        <v>0</v>
      </c>
      <c r="H25" s="13">
        <v>319.5900869689774</v>
      </c>
      <c r="I25" s="13">
        <v>11874.795925871485</v>
      </c>
      <c r="J25" s="13">
        <v>12194.386012840463</v>
      </c>
      <c r="K25" s="13">
        <v>4967.9321144420228</v>
      </c>
      <c r="L25" s="13">
        <v>19235.348969138326</v>
      </c>
      <c r="M25" s="13">
        <v>2.9931224071757891</v>
      </c>
      <c r="N25" s="13">
        <v>36400.660218827994</v>
      </c>
    </row>
    <row r="26" spans="1:14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s="1" customFormat="1" x14ac:dyDescent="0.2">
      <c r="A27" s="12" t="s">
        <v>50</v>
      </c>
      <c r="B27" s="13">
        <v>2850.0244561622108</v>
      </c>
      <c r="C27" s="13">
        <v>0.22525836771141358</v>
      </c>
      <c r="D27" s="13">
        <v>571.32665276251112</v>
      </c>
      <c r="E27" s="13">
        <v>2601.6371675476444</v>
      </c>
      <c r="F27" s="13">
        <v>55.486099525914632</v>
      </c>
      <c r="G27" s="13">
        <v>30996621.145097207</v>
      </c>
      <c r="H27" s="13">
        <v>34293854.619375423</v>
      </c>
      <c r="I27" s="13">
        <v>295042758.73880601</v>
      </c>
      <c r="J27" s="13">
        <v>326045458.58353758</v>
      </c>
      <c r="K27" s="13">
        <v>23471816.003760461</v>
      </c>
      <c r="L27" s="13">
        <v>70722284.154203609</v>
      </c>
      <c r="M27" s="13">
        <v>716172.567576122</v>
      </c>
      <c r="N27" s="13">
        <v>420955731.30907774</v>
      </c>
    </row>
    <row r="28" spans="1:14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s="1" customFormat="1" x14ac:dyDescent="0.2">
      <c r="A29" s="14" t="s">
        <v>51</v>
      </c>
      <c r="B29" s="15">
        <v>2850.0244561622108</v>
      </c>
      <c r="C29" s="15">
        <v>2.6332648449820555</v>
      </c>
      <c r="D29" s="15">
        <v>571.32665276251112</v>
      </c>
      <c r="E29" s="15">
        <v>2918.8192480393509</v>
      </c>
      <c r="F29" s="15">
        <v>55.486099525914632</v>
      </c>
      <c r="G29" s="15">
        <v>30996621.145097207</v>
      </c>
      <c r="H29" s="15">
        <v>34294174.209462389</v>
      </c>
      <c r="I29" s="15">
        <v>295054633.53473186</v>
      </c>
      <c r="J29" s="15">
        <v>326057652.96955043</v>
      </c>
      <c r="K29" s="15">
        <v>23476783.935874902</v>
      </c>
      <c r="L29" s="15">
        <v>70741519.50317274</v>
      </c>
      <c r="M29" s="15">
        <v>716175.56069852912</v>
      </c>
      <c r="N29" s="15">
        <v>420992131.96929657</v>
      </c>
    </row>
  </sheetData>
  <mergeCells count="4">
    <mergeCell ref="B6:J6"/>
    <mergeCell ref="B7:H7"/>
    <mergeCell ref="B19:J19"/>
    <mergeCell ref="B20:H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workbookViewId="0">
      <selection activeCell="I38" sqref="I38"/>
    </sheetView>
  </sheetViews>
  <sheetFormatPr baseColWidth="10" defaultRowHeight="12.75" x14ac:dyDescent="0.2"/>
  <cols>
    <col min="1" max="1" width="38.5" bestFit="1" customWidth="1"/>
    <col min="2" max="14" width="14.33203125" customWidth="1"/>
  </cols>
  <sheetData>
    <row r="1" spans="1:12" x14ac:dyDescent="0.2">
      <c r="A1" s="1" t="s">
        <v>31</v>
      </c>
    </row>
    <row r="2" spans="1:12" x14ac:dyDescent="0.2">
      <c r="A2" s="1" t="s">
        <v>52</v>
      </c>
    </row>
    <row r="3" spans="1:12" x14ac:dyDescent="0.2">
      <c r="A3" s="1" t="s">
        <v>84</v>
      </c>
    </row>
    <row r="4" spans="1:12" x14ac:dyDescent="0.2">
      <c r="A4" s="2">
        <v>2003</v>
      </c>
    </row>
    <row r="6" spans="1:12" s="3" customFormat="1" x14ac:dyDescent="0.2">
      <c r="A6" s="4"/>
      <c r="B6" s="38" t="s">
        <v>33</v>
      </c>
      <c r="C6" s="38"/>
      <c r="D6" s="38"/>
      <c r="E6" s="38"/>
      <c r="F6" s="38"/>
      <c r="G6" s="38"/>
      <c r="H6" s="38"/>
      <c r="I6" s="38"/>
      <c r="J6" s="38"/>
      <c r="K6" s="4"/>
      <c r="L6" s="4"/>
    </row>
    <row r="7" spans="1:12" s="3" customFormat="1" x14ac:dyDescent="0.2">
      <c r="A7" s="5"/>
      <c r="B7" s="38" t="s">
        <v>45</v>
      </c>
      <c r="C7" s="38"/>
      <c r="D7" s="38"/>
      <c r="E7" s="38"/>
      <c r="F7" s="38"/>
      <c r="G7" s="38"/>
      <c r="H7" s="38"/>
      <c r="I7" s="5"/>
      <c r="J7" s="5"/>
      <c r="K7" s="5"/>
      <c r="L7" s="5"/>
    </row>
    <row r="8" spans="1:12" s="7" customFormat="1" ht="76.5" x14ac:dyDescent="0.2">
      <c r="A8" s="20" t="s">
        <v>32</v>
      </c>
      <c r="B8" s="20" t="s">
        <v>17</v>
      </c>
      <c r="C8" s="20" t="s">
        <v>18</v>
      </c>
      <c r="D8" s="20" t="s">
        <v>19</v>
      </c>
      <c r="E8" s="20" t="s">
        <v>20</v>
      </c>
      <c r="F8" s="20" t="s">
        <v>21</v>
      </c>
      <c r="G8" s="20" t="s">
        <v>22</v>
      </c>
      <c r="H8" s="20" t="s">
        <v>42</v>
      </c>
      <c r="I8" s="20" t="s">
        <v>43</v>
      </c>
      <c r="J8" s="20" t="s">
        <v>82</v>
      </c>
      <c r="K8" s="20" t="s">
        <v>34</v>
      </c>
      <c r="L8" s="20" t="s">
        <v>35</v>
      </c>
    </row>
    <row r="9" spans="1:12" x14ac:dyDescent="0.2">
      <c r="A9" s="8" t="s">
        <v>25</v>
      </c>
      <c r="B9" s="9">
        <v>23642.625078244775</v>
      </c>
      <c r="C9" s="9">
        <v>2532</v>
      </c>
      <c r="D9" s="9">
        <v>0</v>
      </c>
      <c r="E9" s="9">
        <v>0</v>
      </c>
      <c r="F9" s="9">
        <v>0</v>
      </c>
      <c r="G9" s="9">
        <v>0</v>
      </c>
      <c r="H9" s="9">
        <v>26174.625078244775</v>
      </c>
      <c r="I9" s="9">
        <v>0</v>
      </c>
      <c r="J9" s="9">
        <v>26174.625078244775</v>
      </c>
      <c r="K9" s="9">
        <v>0</v>
      </c>
      <c r="L9" s="9">
        <v>26174.625078244775</v>
      </c>
    </row>
    <row r="10" spans="1:12" x14ac:dyDescent="0.2">
      <c r="A10" s="10" t="s">
        <v>26</v>
      </c>
      <c r="B10" s="11">
        <v>0</v>
      </c>
      <c r="C10" s="11">
        <v>0</v>
      </c>
      <c r="D10" s="11">
        <v>1741.3815412494619</v>
      </c>
      <c r="E10" s="11">
        <v>3779</v>
      </c>
      <c r="F10" s="11">
        <v>0</v>
      </c>
      <c r="G10" s="11">
        <v>0</v>
      </c>
      <c r="H10" s="11">
        <v>5520.3815412494623</v>
      </c>
      <c r="I10" s="11">
        <v>0</v>
      </c>
      <c r="J10" s="11">
        <v>5520.3815412494623</v>
      </c>
      <c r="K10" s="11">
        <v>0</v>
      </c>
      <c r="L10" s="11">
        <v>5520.3815412494623</v>
      </c>
    </row>
    <row r="11" spans="1:12" x14ac:dyDescent="0.2">
      <c r="A11" s="10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60.295062187587888</v>
      </c>
      <c r="G11" s="11">
        <v>0</v>
      </c>
      <c r="H11" s="11">
        <v>60.295062187587888</v>
      </c>
      <c r="I11" s="11">
        <v>0</v>
      </c>
      <c r="J11" s="11">
        <v>60.295062187587888</v>
      </c>
      <c r="K11" s="11">
        <v>0</v>
      </c>
      <c r="L11" s="11">
        <v>60.295062187587888</v>
      </c>
    </row>
    <row r="12" spans="1:12" s="1" customFormat="1" x14ac:dyDescent="0.2">
      <c r="A12" s="12" t="s">
        <v>46</v>
      </c>
      <c r="B12" s="13">
        <v>23642.625078244775</v>
      </c>
      <c r="C12" s="13">
        <v>2532</v>
      </c>
      <c r="D12" s="13">
        <v>1741.3815412494619</v>
      </c>
      <c r="E12" s="13">
        <v>3779</v>
      </c>
      <c r="F12" s="13">
        <v>60.295062187587888</v>
      </c>
      <c r="G12" s="13">
        <v>0</v>
      </c>
      <c r="H12" s="13">
        <v>31755.301681681824</v>
      </c>
      <c r="I12" s="13">
        <v>0</v>
      </c>
      <c r="J12" s="13">
        <v>31755.301681681824</v>
      </c>
      <c r="K12" s="13">
        <v>0</v>
      </c>
      <c r="L12" s="13">
        <v>31755.301681681824</v>
      </c>
    </row>
    <row r="13" spans="1:12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1" customFormat="1" x14ac:dyDescent="0.2">
      <c r="A14" s="12" t="s">
        <v>47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2745.5890639201775</v>
      </c>
      <c r="H14" s="13">
        <v>3582.9959742195274</v>
      </c>
      <c r="I14" s="13">
        <v>437284249.47416443</v>
      </c>
      <c r="J14" s="13">
        <v>437286995.06322837</v>
      </c>
      <c r="K14" s="13">
        <v>13295434.246737817</v>
      </c>
      <c r="L14" s="13">
        <v>450582429.30996621</v>
      </c>
    </row>
    <row r="15" spans="1:12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1" customFormat="1" x14ac:dyDescent="0.2">
      <c r="A16" s="14" t="s">
        <v>48</v>
      </c>
      <c r="B16" s="15">
        <v>23642.625078244775</v>
      </c>
      <c r="C16" s="15">
        <v>2532</v>
      </c>
      <c r="D16" s="15">
        <v>1741.3815412494619</v>
      </c>
      <c r="E16" s="15">
        <v>3779</v>
      </c>
      <c r="F16" s="15">
        <v>60.295062187587888</v>
      </c>
      <c r="G16" s="15">
        <v>2745.5890639201775</v>
      </c>
      <c r="H16" s="15">
        <v>35338.297655901348</v>
      </c>
      <c r="I16" s="15">
        <v>437284249.47416443</v>
      </c>
      <c r="J16" s="15">
        <v>437318750.36491007</v>
      </c>
      <c r="K16" s="15">
        <v>13295434.246737817</v>
      </c>
      <c r="L16" s="15">
        <v>450614184.6116479</v>
      </c>
    </row>
    <row r="19" spans="1:14" s="3" customFormat="1" x14ac:dyDescent="0.2">
      <c r="A19" s="4"/>
      <c r="B19" s="38" t="s">
        <v>40</v>
      </c>
      <c r="C19" s="38"/>
      <c r="D19" s="38"/>
      <c r="E19" s="38"/>
      <c r="F19" s="38"/>
      <c r="G19" s="38"/>
      <c r="H19" s="38"/>
      <c r="I19" s="38"/>
      <c r="J19" s="38"/>
      <c r="K19" s="4"/>
      <c r="L19" s="4"/>
      <c r="M19" s="4"/>
      <c r="N19" s="4"/>
    </row>
    <row r="20" spans="1:14" s="3" customFormat="1" x14ac:dyDescent="0.2">
      <c r="A20" s="5"/>
      <c r="B20" s="39" t="s">
        <v>45</v>
      </c>
      <c r="C20" s="39"/>
      <c r="D20" s="39"/>
      <c r="E20" s="39"/>
      <c r="F20" s="39"/>
      <c r="G20" s="39"/>
      <c r="H20" s="39"/>
      <c r="I20" s="5"/>
      <c r="J20" s="5"/>
      <c r="K20" s="5"/>
      <c r="L20" s="5"/>
      <c r="M20" s="5"/>
      <c r="N20" s="5"/>
    </row>
    <row r="21" spans="1:14" s="7" customFormat="1" ht="76.5" x14ac:dyDescent="0.2">
      <c r="A21" s="20" t="s">
        <v>32</v>
      </c>
      <c r="B21" s="20" t="s">
        <v>17</v>
      </c>
      <c r="C21" s="20" t="s">
        <v>18</v>
      </c>
      <c r="D21" s="20" t="s">
        <v>19</v>
      </c>
      <c r="E21" s="20" t="s">
        <v>20</v>
      </c>
      <c r="F21" s="20" t="s">
        <v>21</v>
      </c>
      <c r="G21" s="20" t="s">
        <v>22</v>
      </c>
      <c r="H21" s="20" t="s">
        <v>41</v>
      </c>
      <c r="I21" s="20" t="s">
        <v>44</v>
      </c>
      <c r="J21" s="16" t="s">
        <v>83</v>
      </c>
      <c r="K21" s="20" t="s">
        <v>39</v>
      </c>
      <c r="L21" s="20" t="s">
        <v>38</v>
      </c>
      <c r="M21" s="20" t="s">
        <v>37</v>
      </c>
      <c r="N21" s="20" t="s">
        <v>36</v>
      </c>
    </row>
    <row r="22" spans="1:14" x14ac:dyDescent="0.2">
      <c r="A22" s="8" t="s">
        <v>25</v>
      </c>
      <c r="B22" s="9">
        <v>0</v>
      </c>
      <c r="C22" s="9">
        <v>2.2765303815202755</v>
      </c>
      <c r="D22" s="9">
        <v>0</v>
      </c>
      <c r="E22" s="9">
        <v>0</v>
      </c>
      <c r="F22" s="9">
        <v>0</v>
      </c>
      <c r="G22" s="9">
        <v>0</v>
      </c>
      <c r="H22" s="9">
        <v>2.2765303815202755</v>
      </c>
      <c r="I22" s="9">
        <v>8732.4807374437132</v>
      </c>
      <c r="J22" s="9">
        <v>8734.7572678252327</v>
      </c>
      <c r="K22" s="9">
        <v>416.68150946581761</v>
      </c>
      <c r="L22" s="9">
        <v>17023.186300953719</v>
      </c>
      <c r="M22" s="9">
        <v>0</v>
      </c>
      <c r="N22" s="9">
        <v>26174.625078244768</v>
      </c>
    </row>
    <row r="23" spans="1:14" x14ac:dyDescent="0.2">
      <c r="A23" s="10" t="s">
        <v>26</v>
      </c>
      <c r="B23" s="11">
        <v>0</v>
      </c>
      <c r="C23" s="11">
        <v>0</v>
      </c>
      <c r="D23" s="11">
        <v>0</v>
      </c>
      <c r="E23" s="11">
        <v>282.55928557570991</v>
      </c>
      <c r="F23" s="11">
        <v>0</v>
      </c>
      <c r="G23" s="11">
        <v>0</v>
      </c>
      <c r="H23" s="11">
        <v>282.55928557570991</v>
      </c>
      <c r="I23" s="11">
        <v>729.27275274589101</v>
      </c>
      <c r="J23" s="11">
        <v>1011.832038321601</v>
      </c>
      <c r="K23" s="11">
        <v>3471.9213379904868</v>
      </c>
      <c r="L23" s="11">
        <v>1091.5948950680395</v>
      </c>
      <c r="M23" s="11">
        <v>-54.966730130665098</v>
      </c>
      <c r="N23" s="11">
        <v>5520.3815412494623</v>
      </c>
    </row>
    <row r="24" spans="1:14" x14ac:dyDescent="0.2">
      <c r="A24" s="10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13.441420380261661</v>
      </c>
      <c r="J24" s="11">
        <v>13.441420380261661</v>
      </c>
      <c r="K24" s="11">
        <v>4.9115741761359617</v>
      </c>
      <c r="L24" s="11">
        <v>41.942537277315246</v>
      </c>
      <c r="M24" s="11">
        <v>-4.6160695634077554E-4</v>
      </c>
      <c r="N24" s="11">
        <v>60.295070226756529</v>
      </c>
    </row>
    <row r="25" spans="1:14" s="1" customFormat="1" x14ac:dyDescent="0.2">
      <c r="A25" s="12" t="s">
        <v>49</v>
      </c>
      <c r="B25" s="13">
        <v>0</v>
      </c>
      <c r="C25" s="13">
        <v>2.2765303815202755</v>
      </c>
      <c r="D25" s="13">
        <v>0</v>
      </c>
      <c r="E25" s="13">
        <v>282.55928557570991</v>
      </c>
      <c r="F25" s="13">
        <v>0</v>
      </c>
      <c r="G25" s="13">
        <v>0</v>
      </c>
      <c r="H25" s="13">
        <v>284.83581595723018</v>
      </c>
      <c r="I25" s="13">
        <v>9475.1949105698659</v>
      </c>
      <c r="J25" s="13">
        <v>9760.0307265270967</v>
      </c>
      <c r="K25" s="13">
        <v>3893.5144216324406</v>
      </c>
      <c r="L25" s="13">
        <v>18156.723733299074</v>
      </c>
      <c r="M25" s="13">
        <v>-54.967191737621441</v>
      </c>
      <c r="N25" s="13">
        <v>31755.301689720985</v>
      </c>
    </row>
    <row r="26" spans="1:14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s="1" customFormat="1" x14ac:dyDescent="0.2">
      <c r="A27" s="12" t="s">
        <v>50</v>
      </c>
      <c r="B27" s="13">
        <v>3908.2844261509395</v>
      </c>
      <c r="C27" s="13">
        <v>1.9618412822239153</v>
      </c>
      <c r="D27" s="13">
        <v>664.16792942849031</v>
      </c>
      <c r="E27" s="13">
        <v>4882.7374929346097</v>
      </c>
      <c r="F27" s="13">
        <v>144.09077535922199</v>
      </c>
      <c r="G27" s="13">
        <v>32792243.52312953</v>
      </c>
      <c r="H27" s="13">
        <v>35958116.384195782</v>
      </c>
      <c r="I27" s="13">
        <v>307413794.02495962</v>
      </c>
      <c r="J27" s="13">
        <v>340215638.79055434</v>
      </c>
      <c r="K27" s="13">
        <v>32724021.039447285</v>
      </c>
      <c r="L27" s="13">
        <v>77166163.866566911</v>
      </c>
      <c r="M27" s="13">
        <v>476607.30255392654</v>
      </c>
      <c r="N27" s="13">
        <v>450582430.9991225</v>
      </c>
    </row>
    <row r="28" spans="1:14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s="1" customFormat="1" x14ac:dyDescent="0.2">
      <c r="A29" s="14" t="s">
        <v>51</v>
      </c>
      <c r="B29" s="15">
        <v>3908.2844261509395</v>
      </c>
      <c r="C29" s="15">
        <v>4.2383716637441911</v>
      </c>
      <c r="D29" s="15">
        <v>664.16792942849031</v>
      </c>
      <c r="E29" s="15">
        <v>5165.2967785103192</v>
      </c>
      <c r="F29" s="15">
        <v>144.09077535922199</v>
      </c>
      <c r="G29" s="15">
        <v>32792243.52312953</v>
      </c>
      <c r="H29" s="15">
        <v>35958401.220011741</v>
      </c>
      <c r="I29" s="15">
        <v>307423269.21987021</v>
      </c>
      <c r="J29" s="15">
        <v>340225398.8212809</v>
      </c>
      <c r="K29" s="15">
        <v>32727914.553868916</v>
      </c>
      <c r="L29" s="15">
        <v>77184320.590300217</v>
      </c>
      <c r="M29" s="15">
        <v>476552.33536218893</v>
      </c>
      <c r="N29" s="15">
        <v>450614186.30081224</v>
      </c>
    </row>
  </sheetData>
  <mergeCells count="4">
    <mergeCell ref="B6:J6"/>
    <mergeCell ref="B7:H7"/>
    <mergeCell ref="B19:J19"/>
    <mergeCell ref="B20:H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workbookViewId="0">
      <selection activeCell="I38" sqref="I38"/>
    </sheetView>
  </sheetViews>
  <sheetFormatPr baseColWidth="10" defaultRowHeight="12.75" x14ac:dyDescent="0.2"/>
  <cols>
    <col min="1" max="1" width="38.5" bestFit="1" customWidth="1"/>
    <col min="2" max="14" width="14.33203125" customWidth="1"/>
  </cols>
  <sheetData>
    <row r="1" spans="1:12" x14ac:dyDescent="0.2">
      <c r="A1" s="1" t="s">
        <v>31</v>
      </c>
    </row>
    <row r="2" spans="1:12" x14ac:dyDescent="0.2">
      <c r="A2" s="1" t="s">
        <v>52</v>
      </c>
    </row>
    <row r="3" spans="1:12" x14ac:dyDescent="0.2">
      <c r="A3" s="1" t="s">
        <v>84</v>
      </c>
    </row>
    <row r="4" spans="1:12" x14ac:dyDescent="0.2">
      <c r="A4" s="2">
        <v>2004</v>
      </c>
    </row>
    <row r="6" spans="1:12" s="3" customFormat="1" x14ac:dyDescent="0.2">
      <c r="A6" s="4"/>
      <c r="B6" s="38" t="s">
        <v>33</v>
      </c>
      <c r="C6" s="38"/>
      <c r="D6" s="38"/>
      <c r="E6" s="38"/>
      <c r="F6" s="38"/>
      <c r="G6" s="38"/>
      <c r="H6" s="38"/>
      <c r="I6" s="38"/>
      <c r="J6" s="38"/>
      <c r="K6" s="4"/>
      <c r="L6" s="4"/>
    </row>
    <row r="7" spans="1:12" s="3" customFormat="1" x14ac:dyDescent="0.2">
      <c r="A7" s="5"/>
      <c r="B7" s="38" t="s">
        <v>45</v>
      </c>
      <c r="C7" s="38"/>
      <c r="D7" s="38"/>
      <c r="E7" s="38"/>
      <c r="F7" s="38"/>
      <c r="G7" s="38"/>
      <c r="H7" s="38"/>
      <c r="I7" s="5"/>
      <c r="J7" s="5"/>
      <c r="K7" s="5"/>
      <c r="L7" s="5"/>
    </row>
    <row r="8" spans="1:12" s="7" customFormat="1" ht="76.5" x14ac:dyDescent="0.2">
      <c r="A8" s="20" t="s">
        <v>32</v>
      </c>
      <c r="B8" s="20" t="s">
        <v>17</v>
      </c>
      <c r="C8" s="20" t="s">
        <v>18</v>
      </c>
      <c r="D8" s="20" t="s">
        <v>19</v>
      </c>
      <c r="E8" s="20" t="s">
        <v>20</v>
      </c>
      <c r="F8" s="20" t="s">
        <v>21</v>
      </c>
      <c r="G8" s="20" t="s">
        <v>22</v>
      </c>
      <c r="H8" s="20" t="s">
        <v>42</v>
      </c>
      <c r="I8" s="20" t="s">
        <v>43</v>
      </c>
      <c r="J8" s="20" t="s">
        <v>82</v>
      </c>
      <c r="K8" s="20" t="s">
        <v>34</v>
      </c>
      <c r="L8" s="20" t="s">
        <v>35</v>
      </c>
    </row>
    <row r="9" spans="1:12" x14ac:dyDescent="0.2">
      <c r="A9" s="8" t="s">
        <v>25</v>
      </c>
      <c r="B9" s="9">
        <v>11053.192563797842</v>
      </c>
      <c r="C9" s="9">
        <v>608</v>
      </c>
      <c r="D9" s="9">
        <v>0</v>
      </c>
      <c r="E9" s="9">
        <v>0</v>
      </c>
      <c r="F9" s="9">
        <v>0</v>
      </c>
      <c r="G9" s="9">
        <v>0</v>
      </c>
      <c r="H9" s="9">
        <v>11661.192563797842</v>
      </c>
      <c r="I9" s="9">
        <v>0</v>
      </c>
      <c r="J9" s="9">
        <v>11661.192563797842</v>
      </c>
      <c r="K9" s="9">
        <v>0</v>
      </c>
      <c r="L9" s="9">
        <v>11661.192563797842</v>
      </c>
    </row>
    <row r="10" spans="1:12" x14ac:dyDescent="0.2">
      <c r="A10" s="10" t="s">
        <v>26</v>
      </c>
      <c r="B10" s="11">
        <v>0</v>
      </c>
      <c r="C10" s="11">
        <v>0</v>
      </c>
      <c r="D10" s="11">
        <v>934.17951707721761</v>
      </c>
      <c r="E10" s="11">
        <v>3900</v>
      </c>
      <c r="F10" s="11">
        <v>0</v>
      </c>
      <c r="G10" s="11">
        <v>0</v>
      </c>
      <c r="H10" s="11">
        <v>4834.1795170772175</v>
      </c>
      <c r="I10" s="11">
        <v>0</v>
      </c>
      <c r="J10" s="11">
        <v>4834.1795170772175</v>
      </c>
      <c r="K10" s="11">
        <v>0</v>
      </c>
      <c r="L10" s="11">
        <v>4834.1795170772175</v>
      </c>
    </row>
    <row r="11" spans="1:12" x14ac:dyDescent="0.2">
      <c r="A11" s="10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41.191783618038485</v>
      </c>
      <c r="G11" s="11">
        <v>0</v>
      </c>
      <c r="H11" s="11">
        <v>41.191783618038485</v>
      </c>
      <c r="I11" s="11">
        <v>0</v>
      </c>
      <c r="J11" s="11">
        <v>41.191783618038485</v>
      </c>
      <c r="K11" s="11">
        <v>0</v>
      </c>
      <c r="L11" s="11">
        <v>41.191783618038485</v>
      </c>
    </row>
    <row r="12" spans="1:12" s="1" customFormat="1" x14ac:dyDescent="0.2">
      <c r="A12" s="12" t="s">
        <v>46</v>
      </c>
      <c r="B12" s="13">
        <v>11053.192563797842</v>
      </c>
      <c r="C12" s="13">
        <v>608</v>
      </c>
      <c r="D12" s="13">
        <v>934.17951707721761</v>
      </c>
      <c r="E12" s="13">
        <v>3900</v>
      </c>
      <c r="F12" s="13">
        <v>41.191783618038485</v>
      </c>
      <c r="G12" s="13">
        <v>0</v>
      </c>
      <c r="H12" s="13">
        <v>16536.563864493099</v>
      </c>
      <c r="I12" s="13">
        <v>0</v>
      </c>
      <c r="J12" s="13">
        <v>16536.563864493099</v>
      </c>
      <c r="K12" s="13">
        <v>0</v>
      </c>
      <c r="L12" s="13">
        <v>16536.563864493099</v>
      </c>
    </row>
    <row r="13" spans="1:12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1" customFormat="1" x14ac:dyDescent="0.2">
      <c r="A14" s="12" t="s">
        <v>47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1109.2512783758195</v>
      </c>
      <c r="H14" s="13">
        <v>3262.1148679640319</v>
      </c>
      <c r="I14" s="13">
        <v>466803690.79904366</v>
      </c>
      <c r="J14" s="13">
        <v>466804800.05032206</v>
      </c>
      <c r="K14" s="13">
        <v>16832778.04582024</v>
      </c>
      <c r="L14" s="13">
        <v>483637578.09614229</v>
      </c>
    </row>
    <row r="15" spans="1:12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1" customFormat="1" x14ac:dyDescent="0.2">
      <c r="A16" s="14" t="s">
        <v>48</v>
      </c>
      <c r="B16" s="15">
        <v>11053.192563797842</v>
      </c>
      <c r="C16" s="15">
        <v>608</v>
      </c>
      <c r="D16" s="15">
        <v>934.17951707721761</v>
      </c>
      <c r="E16" s="15">
        <v>3900</v>
      </c>
      <c r="F16" s="15">
        <v>41.191783618038485</v>
      </c>
      <c r="G16" s="15">
        <v>1109.2512783758195</v>
      </c>
      <c r="H16" s="15">
        <v>19798.678732457131</v>
      </c>
      <c r="I16" s="15">
        <v>466803690.79904366</v>
      </c>
      <c r="J16" s="15">
        <v>466821336.61418653</v>
      </c>
      <c r="K16" s="15">
        <v>16832778.04582024</v>
      </c>
      <c r="L16" s="15">
        <v>483654114.66000676</v>
      </c>
    </row>
    <row r="19" spans="1:14" s="3" customFormat="1" x14ac:dyDescent="0.2">
      <c r="A19" s="4"/>
      <c r="B19" s="38" t="s">
        <v>40</v>
      </c>
      <c r="C19" s="38"/>
      <c r="D19" s="38"/>
      <c r="E19" s="38"/>
      <c r="F19" s="38"/>
      <c r="G19" s="38"/>
      <c r="H19" s="38"/>
      <c r="I19" s="38"/>
      <c r="J19" s="38"/>
      <c r="K19" s="4"/>
      <c r="L19" s="4"/>
      <c r="M19" s="4"/>
      <c r="N19" s="4"/>
    </row>
    <row r="20" spans="1:14" s="3" customFormat="1" x14ac:dyDescent="0.2">
      <c r="A20" s="5"/>
      <c r="B20" s="39" t="s">
        <v>45</v>
      </c>
      <c r="C20" s="39"/>
      <c r="D20" s="39"/>
      <c r="E20" s="39"/>
      <c r="F20" s="39"/>
      <c r="G20" s="39"/>
      <c r="H20" s="39"/>
      <c r="I20" s="5"/>
      <c r="J20" s="5"/>
      <c r="K20" s="5"/>
      <c r="L20" s="5"/>
      <c r="M20" s="5"/>
      <c r="N20" s="5"/>
    </row>
    <row r="21" spans="1:14" s="7" customFormat="1" ht="76.5" x14ac:dyDescent="0.2">
      <c r="A21" s="20" t="s">
        <v>32</v>
      </c>
      <c r="B21" s="20" t="s">
        <v>17</v>
      </c>
      <c r="C21" s="20" t="s">
        <v>18</v>
      </c>
      <c r="D21" s="20" t="s">
        <v>19</v>
      </c>
      <c r="E21" s="20" t="s">
        <v>20</v>
      </c>
      <c r="F21" s="20" t="s">
        <v>21</v>
      </c>
      <c r="G21" s="20" t="s">
        <v>22</v>
      </c>
      <c r="H21" s="20" t="s">
        <v>41</v>
      </c>
      <c r="I21" s="20" t="s">
        <v>44</v>
      </c>
      <c r="J21" s="16" t="s">
        <v>83</v>
      </c>
      <c r="K21" s="20" t="s">
        <v>39</v>
      </c>
      <c r="L21" s="20" t="s">
        <v>38</v>
      </c>
      <c r="M21" s="20" t="s">
        <v>37</v>
      </c>
      <c r="N21" s="20" t="s">
        <v>36</v>
      </c>
    </row>
    <row r="22" spans="1:14" x14ac:dyDescent="0.2">
      <c r="A22" s="8" t="s">
        <v>25</v>
      </c>
      <c r="B22" s="9">
        <v>0</v>
      </c>
      <c r="C22" s="9">
        <v>1.0207514602235894</v>
      </c>
      <c r="D22" s="9">
        <v>0</v>
      </c>
      <c r="E22" s="9">
        <v>0</v>
      </c>
      <c r="F22" s="9">
        <v>0</v>
      </c>
      <c r="G22" s="9">
        <v>0</v>
      </c>
      <c r="H22" s="9">
        <v>1.0207514602235894</v>
      </c>
      <c r="I22" s="9">
        <v>3392.1447123331013</v>
      </c>
      <c r="J22" s="9">
        <v>3393.1654637933248</v>
      </c>
      <c r="K22" s="9">
        <v>309.46025758623091</v>
      </c>
      <c r="L22" s="9">
        <v>7958.5668424182895</v>
      </c>
      <c r="M22" s="9">
        <v>0</v>
      </c>
      <c r="N22" s="9">
        <v>11661.192563797846</v>
      </c>
    </row>
    <row r="23" spans="1:14" x14ac:dyDescent="0.2">
      <c r="A23" s="10" t="s">
        <v>26</v>
      </c>
      <c r="B23" s="11">
        <v>0</v>
      </c>
      <c r="C23" s="11">
        <v>0</v>
      </c>
      <c r="D23" s="11">
        <v>0</v>
      </c>
      <c r="E23" s="11">
        <v>237.88749929816015</v>
      </c>
      <c r="F23" s="11">
        <v>0</v>
      </c>
      <c r="G23" s="11">
        <v>0</v>
      </c>
      <c r="H23" s="11">
        <v>237.88749929816015</v>
      </c>
      <c r="I23" s="11">
        <v>763.31088857752434</v>
      </c>
      <c r="J23" s="11">
        <v>1001.1983878756845</v>
      </c>
      <c r="K23" s="11">
        <v>2864.312770260216</v>
      </c>
      <c r="L23" s="11">
        <v>956.59726796750556</v>
      </c>
      <c r="M23" s="11">
        <v>12.071090973811108</v>
      </c>
      <c r="N23" s="11">
        <v>4834.1795170772175</v>
      </c>
    </row>
    <row r="24" spans="1:14" x14ac:dyDescent="0.2">
      <c r="A24" s="10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10.100152991356405</v>
      </c>
      <c r="J24" s="11">
        <v>10.100152991356405</v>
      </c>
      <c r="K24" s="11">
        <v>0.48742176862034453</v>
      </c>
      <c r="L24" s="11">
        <v>30.604561766295976</v>
      </c>
      <c r="M24" s="11">
        <v>-3.4673096161625007E-4</v>
      </c>
      <c r="N24" s="11">
        <v>41.191789795311109</v>
      </c>
    </row>
    <row r="25" spans="1:14" s="1" customFormat="1" x14ac:dyDescent="0.2">
      <c r="A25" s="12" t="s">
        <v>49</v>
      </c>
      <c r="B25" s="13">
        <v>0</v>
      </c>
      <c r="C25" s="13">
        <v>1.0207514602235894</v>
      </c>
      <c r="D25" s="13">
        <v>0</v>
      </c>
      <c r="E25" s="13">
        <v>237.88749929816015</v>
      </c>
      <c r="F25" s="13">
        <v>0</v>
      </c>
      <c r="G25" s="13">
        <v>0</v>
      </c>
      <c r="H25" s="13">
        <v>238.90825075838373</v>
      </c>
      <c r="I25" s="13">
        <v>4165.5557539019819</v>
      </c>
      <c r="J25" s="13">
        <v>4404.4640046603654</v>
      </c>
      <c r="K25" s="13">
        <v>3174.260449615067</v>
      </c>
      <c r="L25" s="13">
        <v>8945.7686721520913</v>
      </c>
      <c r="M25" s="13">
        <v>12.070744242849491</v>
      </c>
      <c r="N25" s="13">
        <v>16536.563870670372</v>
      </c>
    </row>
    <row r="26" spans="1:14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s="1" customFormat="1" x14ac:dyDescent="0.2">
      <c r="A27" s="12" t="s">
        <v>50</v>
      </c>
      <c r="B27" s="13">
        <v>3299.7227445557337</v>
      </c>
      <c r="C27" s="13">
        <v>0.36362570257249116</v>
      </c>
      <c r="D27" s="13">
        <v>997.62810928871158</v>
      </c>
      <c r="E27" s="13">
        <v>3384.7885176742593</v>
      </c>
      <c r="F27" s="13">
        <v>91.418803038553506</v>
      </c>
      <c r="G27" s="13">
        <v>34842806.533551805</v>
      </c>
      <c r="H27" s="13">
        <v>38807685.014829762</v>
      </c>
      <c r="I27" s="13">
        <v>336199440.69829857</v>
      </c>
      <c r="J27" s="13">
        <v>371050021.15365064</v>
      </c>
      <c r="K27" s="13">
        <v>29320367.709833767</v>
      </c>
      <c r="L27" s="13">
        <v>81882640.104039013</v>
      </c>
      <c r="M27" s="13">
        <v>1384551.086354855</v>
      </c>
      <c r="N27" s="13">
        <v>483637580.05387825</v>
      </c>
    </row>
    <row r="28" spans="1:14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s="1" customFormat="1" x14ac:dyDescent="0.2">
      <c r="A29" s="14" t="s">
        <v>51</v>
      </c>
      <c r="B29" s="15">
        <v>3299.7227445557337</v>
      </c>
      <c r="C29" s="15">
        <v>1.3843771627960806</v>
      </c>
      <c r="D29" s="15">
        <v>997.62810928871158</v>
      </c>
      <c r="E29" s="15">
        <v>3622.6760169724193</v>
      </c>
      <c r="F29" s="15">
        <v>91.418803038553506</v>
      </c>
      <c r="G29" s="15">
        <v>34842806.533551805</v>
      </c>
      <c r="H29" s="15">
        <v>38807923.923080519</v>
      </c>
      <c r="I29" s="15">
        <v>336203606.25405246</v>
      </c>
      <c r="J29" s="15">
        <v>371054425.61765528</v>
      </c>
      <c r="K29" s="15">
        <v>29323541.970283382</v>
      </c>
      <c r="L29" s="15">
        <v>81891585.872711167</v>
      </c>
      <c r="M29" s="15">
        <v>1384563.1570990977</v>
      </c>
      <c r="N29" s="15">
        <v>483654116.61774892</v>
      </c>
    </row>
  </sheetData>
  <mergeCells count="4">
    <mergeCell ref="B6:J6"/>
    <mergeCell ref="B7:H7"/>
    <mergeCell ref="B19:J19"/>
    <mergeCell ref="B20:H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workbookViewId="0">
      <selection activeCell="I38" sqref="I38"/>
    </sheetView>
  </sheetViews>
  <sheetFormatPr baseColWidth="10" defaultRowHeight="12.75" x14ac:dyDescent="0.2"/>
  <cols>
    <col min="1" max="1" width="38.5" bestFit="1" customWidth="1"/>
    <col min="2" max="14" width="14.33203125" customWidth="1"/>
  </cols>
  <sheetData>
    <row r="1" spans="1:12" x14ac:dyDescent="0.2">
      <c r="A1" s="1" t="s">
        <v>31</v>
      </c>
    </row>
    <row r="2" spans="1:12" x14ac:dyDescent="0.2">
      <c r="A2" s="1" t="s">
        <v>52</v>
      </c>
    </row>
    <row r="3" spans="1:12" x14ac:dyDescent="0.2">
      <c r="A3" s="1" t="s">
        <v>84</v>
      </c>
    </row>
    <row r="4" spans="1:12" x14ac:dyDescent="0.2">
      <c r="A4" s="2">
        <v>2005</v>
      </c>
    </row>
    <row r="6" spans="1:12" s="3" customFormat="1" x14ac:dyDescent="0.2">
      <c r="A6" s="4"/>
      <c r="B6" s="38" t="s">
        <v>33</v>
      </c>
      <c r="C6" s="38"/>
      <c r="D6" s="38"/>
      <c r="E6" s="38"/>
      <c r="F6" s="38"/>
      <c r="G6" s="38"/>
      <c r="H6" s="38"/>
      <c r="I6" s="38"/>
      <c r="J6" s="38"/>
      <c r="K6" s="4"/>
      <c r="L6" s="4"/>
    </row>
    <row r="7" spans="1:12" s="3" customFormat="1" x14ac:dyDescent="0.2">
      <c r="A7" s="5"/>
      <c r="B7" s="38" t="s">
        <v>45</v>
      </c>
      <c r="C7" s="38"/>
      <c r="D7" s="38"/>
      <c r="E7" s="38"/>
      <c r="F7" s="38"/>
      <c r="G7" s="38"/>
      <c r="H7" s="38"/>
      <c r="I7" s="5"/>
      <c r="J7" s="5"/>
      <c r="K7" s="5"/>
      <c r="L7" s="5"/>
    </row>
    <row r="8" spans="1:12" s="7" customFormat="1" ht="76.5" x14ac:dyDescent="0.2">
      <c r="A8" s="20" t="s">
        <v>32</v>
      </c>
      <c r="B8" s="20" t="s">
        <v>17</v>
      </c>
      <c r="C8" s="20" t="s">
        <v>18</v>
      </c>
      <c r="D8" s="20" t="s">
        <v>19</v>
      </c>
      <c r="E8" s="20" t="s">
        <v>20</v>
      </c>
      <c r="F8" s="20" t="s">
        <v>21</v>
      </c>
      <c r="G8" s="20" t="s">
        <v>22</v>
      </c>
      <c r="H8" s="20" t="s">
        <v>42</v>
      </c>
      <c r="I8" s="20" t="s">
        <v>43</v>
      </c>
      <c r="J8" s="20" t="s">
        <v>82</v>
      </c>
      <c r="K8" s="20" t="s">
        <v>34</v>
      </c>
      <c r="L8" s="20" t="s">
        <v>35</v>
      </c>
    </row>
    <row r="9" spans="1:12" x14ac:dyDescent="0.2">
      <c r="A9" s="8" t="s">
        <v>25</v>
      </c>
      <c r="B9" s="9">
        <v>21286</v>
      </c>
      <c r="C9" s="9">
        <v>608</v>
      </c>
      <c r="D9" s="9">
        <v>0</v>
      </c>
      <c r="E9" s="9">
        <v>0</v>
      </c>
      <c r="F9" s="9">
        <v>0</v>
      </c>
      <c r="G9" s="9">
        <v>0</v>
      </c>
      <c r="H9" s="9">
        <v>21894</v>
      </c>
      <c r="I9" s="9">
        <v>0</v>
      </c>
      <c r="J9" s="9">
        <v>21894</v>
      </c>
      <c r="K9" s="9">
        <v>0</v>
      </c>
      <c r="L9" s="9">
        <v>21894</v>
      </c>
    </row>
    <row r="10" spans="1:12" x14ac:dyDescent="0.2">
      <c r="A10" s="10" t="s">
        <v>26</v>
      </c>
      <c r="B10" s="11">
        <v>0</v>
      </c>
      <c r="C10" s="11">
        <v>0</v>
      </c>
      <c r="D10" s="11">
        <v>1249</v>
      </c>
      <c r="E10" s="11">
        <v>3900</v>
      </c>
      <c r="F10" s="11">
        <v>0</v>
      </c>
      <c r="G10" s="11">
        <v>0</v>
      </c>
      <c r="H10" s="11">
        <v>5149</v>
      </c>
      <c r="I10" s="11">
        <v>0</v>
      </c>
      <c r="J10" s="11">
        <v>5149</v>
      </c>
      <c r="K10" s="11">
        <v>0</v>
      </c>
      <c r="L10" s="11">
        <v>5149</v>
      </c>
    </row>
    <row r="11" spans="1:12" x14ac:dyDescent="0.2">
      <c r="A11" s="10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11</v>
      </c>
      <c r="G11" s="11">
        <v>0</v>
      </c>
      <c r="H11" s="11">
        <v>11</v>
      </c>
      <c r="I11" s="11">
        <v>0</v>
      </c>
      <c r="J11" s="11">
        <v>11</v>
      </c>
      <c r="K11" s="11">
        <v>0</v>
      </c>
      <c r="L11" s="11">
        <v>11</v>
      </c>
    </row>
    <row r="12" spans="1:12" s="1" customFormat="1" x14ac:dyDescent="0.2">
      <c r="A12" s="12" t="s">
        <v>46</v>
      </c>
      <c r="B12" s="13">
        <v>21286</v>
      </c>
      <c r="C12" s="13">
        <v>608</v>
      </c>
      <c r="D12" s="13">
        <v>1249</v>
      </c>
      <c r="E12" s="13">
        <v>3900</v>
      </c>
      <c r="F12" s="13">
        <v>11</v>
      </c>
      <c r="G12" s="13">
        <v>0</v>
      </c>
      <c r="H12" s="13">
        <v>27054</v>
      </c>
      <c r="I12" s="13">
        <v>0</v>
      </c>
      <c r="J12" s="13">
        <v>27054</v>
      </c>
      <c r="K12" s="13">
        <v>0</v>
      </c>
      <c r="L12" s="13">
        <v>27054</v>
      </c>
    </row>
    <row r="13" spans="1:12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1" customFormat="1" x14ac:dyDescent="0.2">
      <c r="A14" s="12" t="s">
        <v>47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2844.9727714148912</v>
      </c>
      <c r="H14" s="13">
        <v>3875.506751264259</v>
      </c>
      <c r="I14" s="13">
        <v>480678728.85161811</v>
      </c>
      <c r="J14" s="13">
        <v>480681573.82438952</v>
      </c>
      <c r="K14" s="13">
        <v>14919158.241774287</v>
      </c>
      <c r="L14" s="13">
        <v>495600732.06616378</v>
      </c>
    </row>
    <row r="15" spans="1:12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1" customFormat="1" x14ac:dyDescent="0.2">
      <c r="A16" s="14" t="s">
        <v>48</v>
      </c>
      <c r="B16" s="15">
        <v>21286</v>
      </c>
      <c r="C16" s="15">
        <v>608</v>
      </c>
      <c r="D16" s="15">
        <v>1249</v>
      </c>
      <c r="E16" s="15">
        <v>3900</v>
      </c>
      <c r="F16" s="15">
        <v>11</v>
      </c>
      <c r="G16" s="15">
        <v>2844.9727714148912</v>
      </c>
      <c r="H16" s="15">
        <v>30929.50675126426</v>
      </c>
      <c r="I16" s="15">
        <v>480678728.85161811</v>
      </c>
      <c r="J16" s="15">
        <v>480708627.82438952</v>
      </c>
      <c r="K16" s="15">
        <v>14919158.241774287</v>
      </c>
      <c r="L16" s="15">
        <v>495627786.06616378</v>
      </c>
    </row>
    <row r="19" spans="1:14" s="3" customFormat="1" x14ac:dyDescent="0.2">
      <c r="A19" s="4"/>
      <c r="B19" s="38" t="s">
        <v>40</v>
      </c>
      <c r="C19" s="38"/>
      <c r="D19" s="38"/>
      <c r="E19" s="38"/>
      <c r="F19" s="38"/>
      <c r="G19" s="38"/>
      <c r="H19" s="38"/>
      <c r="I19" s="38"/>
      <c r="J19" s="38"/>
      <c r="K19" s="4"/>
      <c r="L19" s="4"/>
      <c r="M19" s="4"/>
      <c r="N19" s="4"/>
    </row>
    <row r="20" spans="1:14" s="3" customFormat="1" x14ac:dyDescent="0.2">
      <c r="A20" s="5"/>
      <c r="B20" s="39" t="s">
        <v>45</v>
      </c>
      <c r="C20" s="39"/>
      <c r="D20" s="39"/>
      <c r="E20" s="39"/>
      <c r="F20" s="39"/>
      <c r="G20" s="39"/>
      <c r="H20" s="39"/>
      <c r="I20" s="5"/>
      <c r="J20" s="5"/>
      <c r="K20" s="5"/>
      <c r="L20" s="5"/>
      <c r="M20" s="5"/>
      <c r="N20" s="5"/>
    </row>
    <row r="21" spans="1:14" s="7" customFormat="1" ht="76.5" x14ac:dyDescent="0.2">
      <c r="A21" s="20" t="s">
        <v>32</v>
      </c>
      <c r="B21" s="20" t="s">
        <v>17</v>
      </c>
      <c r="C21" s="20" t="s">
        <v>18</v>
      </c>
      <c r="D21" s="20" t="s">
        <v>19</v>
      </c>
      <c r="E21" s="20" t="s">
        <v>20</v>
      </c>
      <c r="F21" s="20" t="s">
        <v>21</v>
      </c>
      <c r="G21" s="20" t="s">
        <v>22</v>
      </c>
      <c r="H21" s="20" t="s">
        <v>41</v>
      </c>
      <c r="I21" s="20" t="s">
        <v>44</v>
      </c>
      <c r="J21" s="16" t="s">
        <v>83</v>
      </c>
      <c r="K21" s="20" t="s">
        <v>39</v>
      </c>
      <c r="L21" s="20" t="s">
        <v>38</v>
      </c>
      <c r="M21" s="20" t="s">
        <v>37</v>
      </c>
      <c r="N21" s="20" t="s">
        <v>36</v>
      </c>
    </row>
    <row r="22" spans="1:14" x14ac:dyDescent="0.2">
      <c r="A22" s="8" t="s">
        <v>25</v>
      </c>
      <c r="B22" s="9">
        <v>0</v>
      </c>
      <c r="C22" s="9">
        <v>1.7756494637028419</v>
      </c>
      <c r="D22" s="9">
        <v>0</v>
      </c>
      <c r="E22" s="9">
        <v>0</v>
      </c>
      <c r="F22" s="9">
        <v>0</v>
      </c>
      <c r="G22" s="9">
        <v>0</v>
      </c>
      <c r="H22" s="9">
        <v>1.7756494637028419</v>
      </c>
      <c r="I22" s="9">
        <v>6114.6430156581964</v>
      </c>
      <c r="J22" s="9">
        <v>6116.4186651218988</v>
      </c>
      <c r="K22" s="9">
        <v>559.58780783416853</v>
      </c>
      <c r="L22" s="9">
        <v>15217.993527142658</v>
      </c>
      <c r="M22" s="9">
        <v>0</v>
      </c>
      <c r="N22" s="9">
        <v>21894.000000098727</v>
      </c>
    </row>
    <row r="23" spans="1:14" x14ac:dyDescent="0.2">
      <c r="A23" s="10" t="s">
        <v>26</v>
      </c>
      <c r="B23" s="11">
        <v>0</v>
      </c>
      <c r="C23" s="11">
        <v>0</v>
      </c>
      <c r="D23" s="11">
        <v>0</v>
      </c>
      <c r="E23" s="11">
        <v>266.45020573163265</v>
      </c>
      <c r="F23" s="11">
        <v>0</v>
      </c>
      <c r="G23" s="11">
        <v>0</v>
      </c>
      <c r="H23" s="11">
        <v>266.45020573163265</v>
      </c>
      <c r="I23" s="11">
        <v>888.4153440560026</v>
      </c>
      <c r="J23" s="11">
        <v>1154.8655497876352</v>
      </c>
      <c r="K23" s="11">
        <v>2366.6843123312597</v>
      </c>
      <c r="L23" s="11">
        <v>1197.7456743509563</v>
      </c>
      <c r="M23" s="11">
        <v>429.70446353014836</v>
      </c>
      <c r="N23" s="11">
        <v>5148.9999999999991</v>
      </c>
    </row>
    <row r="24" spans="1:14" x14ac:dyDescent="0.2">
      <c r="A24" s="10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3.1592843026369848</v>
      </c>
      <c r="J24" s="11">
        <v>3.1592843026369848</v>
      </c>
      <c r="K24" s="11">
        <v>1.195318237261304E-3</v>
      </c>
      <c r="L24" s="11">
        <v>7.8395180403861531</v>
      </c>
      <c r="M24" s="11">
        <v>-1.0875538186529149E-4</v>
      </c>
      <c r="N24" s="11">
        <v>10.999888905878535</v>
      </c>
    </row>
    <row r="25" spans="1:14" s="1" customFormat="1" x14ac:dyDescent="0.2">
      <c r="A25" s="12" t="s">
        <v>49</v>
      </c>
      <c r="B25" s="13">
        <v>0</v>
      </c>
      <c r="C25" s="13">
        <v>1.7756494637028419</v>
      </c>
      <c r="D25" s="13">
        <v>0</v>
      </c>
      <c r="E25" s="13">
        <v>266.45020573163265</v>
      </c>
      <c r="F25" s="13">
        <v>0</v>
      </c>
      <c r="G25" s="13">
        <v>0</v>
      </c>
      <c r="H25" s="13">
        <v>268.2258551953355</v>
      </c>
      <c r="I25" s="13">
        <v>7006.2176440168369</v>
      </c>
      <c r="J25" s="13">
        <v>7274.4434992121714</v>
      </c>
      <c r="K25" s="13">
        <v>2926.2733154836656</v>
      </c>
      <c r="L25" s="13">
        <v>16423.578719534002</v>
      </c>
      <c r="M25" s="13">
        <v>429.7043547747665</v>
      </c>
      <c r="N25" s="13">
        <v>27053.999889004604</v>
      </c>
    </row>
    <row r="26" spans="1:14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s="1" customFormat="1" x14ac:dyDescent="0.2">
      <c r="A27" s="12" t="s">
        <v>50</v>
      </c>
      <c r="B27" s="13">
        <v>2994.8570690184424</v>
      </c>
      <c r="C27" s="13">
        <v>0.46284639465068805</v>
      </c>
      <c r="D27" s="13">
        <v>780.9175286846712</v>
      </c>
      <c r="E27" s="13">
        <v>3208.730233762461</v>
      </c>
      <c r="F27" s="13">
        <v>97.338594275660242</v>
      </c>
      <c r="G27" s="13">
        <v>38497049.829601884</v>
      </c>
      <c r="H27" s="13">
        <v>42801964.960820317</v>
      </c>
      <c r="I27" s="13">
        <v>339962716.22615826</v>
      </c>
      <c r="J27" s="13">
        <v>378466848.36203229</v>
      </c>
      <c r="K27" s="13">
        <v>25882625.079894442</v>
      </c>
      <c r="L27" s="13">
        <v>88551606.87826848</v>
      </c>
      <c r="M27" s="13">
        <v>2699651.725611419</v>
      </c>
      <c r="N27" s="13">
        <v>495600732.04580665</v>
      </c>
    </row>
    <row r="28" spans="1:14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s="1" customFormat="1" x14ac:dyDescent="0.2">
      <c r="A29" s="14" t="s">
        <v>51</v>
      </c>
      <c r="B29" s="15">
        <v>2994.8570690184424</v>
      </c>
      <c r="C29" s="15">
        <v>2.2384958583535299</v>
      </c>
      <c r="D29" s="15">
        <v>780.9175286846712</v>
      </c>
      <c r="E29" s="15">
        <v>3475.1804394940937</v>
      </c>
      <c r="F29" s="15">
        <v>97.338594275660242</v>
      </c>
      <c r="G29" s="15">
        <v>38497049.829601884</v>
      </c>
      <c r="H29" s="15">
        <v>42802233.186675511</v>
      </c>
      <c r="I29" s="15">
        <v>339969722.4438023</v>
      </c>
      <c r="J29" s="15">
        <v>378474122.8055315</v>
      </c>
      <c r="K29" s="15">
        <v>25885551.353209924</v>
      </c>
      <c r="L29" s="15">
        <v>88568030.456988022</v>
      </c>
      <c r="M29" s="15">
        <v>2700081.4299661936</v>
      </c>
      <c r="N29" s="15">
        <v>495627786.04569566</v>
      </c>
    </row>
  </sheetData>
  <mergeCells count="4">
    <mergeCell ref="B6:J6"/>
    <mergeCell ref="B7:H7"/>
    <mergeCell ref="B19:J19"/>
    <mergeCell ref="B20:H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workbookViewId="0">
      <selection activeCell="I38" sqref="I38"/>
    </sheetView>
  </sheetViews>
  <sheetFormatPr baseColWidth="10" defaultRowHeight="12.75" x14ac:dyDescent="0.2"/>
  <cols>
    <col min="1" max="1" width="38.5" bestFit="1" customWidth="1"/>
    <col min="2" max="14" width="14.33203125" customWidth="1"/>
  </cols>
  <sheetData>
    <row r="1" spans="1:12" x14ac:dyDescent="0.2">
      <c r="A1" s="1" t="s">
        <v>31</v>
      </c>
    </row>
    <row r="2" spans="1:12" x14ac:dyDescent="0.2">
      <c r="A2" s="1" t="s">
        <v>52</v>
      </c>
    </row>
    <row r="3" spans="1:12" x14ac:dyDescent="0.2">
      <c r="A3" s="1" t="s">
        <v>84</v>
      </c>
    </row>
    <row r="4" spans="1:12" x14ac:dyDescent="0.2">
      <c r="A4" s="2">
        <v>2006</v>
      </c>
    </row>
    <row r="6" spans="1:12" s="3" customFormat="1" x14ac:dyDescent="0.2">
      <c r="A6" s="4"/>
      <c r="B6" s="38" t="s">
        <v>33</v>
      </c>
      <c r="C6" s="38"/>
      <c r="D6" s="38"/>
      <c r="E6" s="38"/>
      <c r="F6" s="38"/>
      <c r="G6" s="38"/>
      <c r="H6" s="38"/>
      <c r="I6" s="38"/>
      <c r="J6" s="38"/>
      <c r="K6" s="4"/>
      <c r="L6" s="4"/>
    </row>
    <row r="7" spans="1:12" s="3" customFormat="1" x14ac:dyDescent="0.2">
      <c r="A7" s="5"/>
      <c r="B7" s="38" t="s">
        <v>45</v>
      </c>
      <c r="C7" s="38"/>
      <c r="D7" s="38"/>
      <c r="E7" s="38"/>
      <c r="F7" s="38"/>
      <c r="G7" s="38"/>
      <c r="H7" s="38"/>
      <c r="I7" s="5"/>
      <c r="J7" s="5"/>
      <c r="K7" s="5"/>
      <c r="L7" s="5"/>
    </row>
    <row r="8" spans="1:12" s="7" customFormat="1" ht="76.5" x14ac:dyDescent="0.2">
      <c r="A8" s="20" t="s">
        <v>32</v>
      </c>
      <c r="B8" s="20" t="s">
        <v>17</v>
      </c>
      <c r="C8" s="20" t="s">
        <v>18</v>
      </c>
      <c r="D8" s="20" t="s">
        <v>19</v>
      </c>
      <c r="E8" s="20" t="s">
        <v>20</v>
      </c>
      <c r="F8" s="20" t="s">
        <v>21</v>
      </c>
      <c r="G8" s="20" t="s">
        <v>22</v>
      </c>
      <c r="H8" s="20" t="s">
        <v>42</v>
      </c>
      <c r="I8" s="20" t="s">
        <v>43</v>
      </c>
      <c r="J8" s="20" t="s">
        <v>82</v>
      </c>
      <c r="K8" s="20" t="s">
        <v>34</v>
      </c>
      <c r="L8" s="20" t="s">
        <v>35</v>
      </c>
    </row>
    <row r="9" spans="1:12" x14ac:dyDescent="0.2">
      <c r="A9" s="8" t="s">
        <v>25</v>
      </c>
      <c r="B9" s="9">
        <v>17264</v>
      </c>
      <c r="C9" s="9">
        <v>2864.9999999999995</v>
      </c>
      <c r="D9" s="9">
        <v>0</v>
      </c>
      <c r="E9" s="9">
        <v>0</v>
      </c>
      <c r="F9" s="9">
        <v>0</v>
      </c>
      <c r="G9" s="9">
        <v>0</v>
      </c>
      <c r="H9" s="9">
        <v>20129</v>
      </c>
      <c r="I9" s="9">
        <v>0</v>
      </c>
      <c r="J9" s="9">
        <v>20129</v>
      </c>
      <c r="K9" s="9">
        <v>0</v>
      </c>
      <c r="L9" s="9">
        <v>20129</v>
      </c>
    </row>
    <row r="10" spans="1:12" x14ac:dyDescent="0.2">
      <c r="A10" s="10" t="s">
        <v>26</v>
      </c>
      <c r="B10" s="11">
        <v>0</v>
      </c>
      <c r="C10" s="11">
        <v>0</v>
      </c>
      <c r="D10" s="11">
        <v>1386</v>
      </c>
      <c r="E10" s="11">
        <v>13428</v>
      </c>
      <c r="F10" s="11">
        <v>0</v>
      </c>
      <c r="G10" s="11">
        <v>0</v>
      </c>
      <c r="H10" s="11">
        <v>14814</v>
      </c>
      <c r="I10" s="11">
        <v>0</v>
      </c>
      <c r="J10" s="11">
        <v>14814</v>
      </c>
      <c r="K10" s="11">
        <v>0</v>
      </c>
      <c r="L10" s="11">
        <v>14814</v>
      </c>
    </row>
    <row r="11" spans="1:12" x14ac:dyDescent="0.2">
      <c r="A11" s="10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19</v>
      </c>
      <c r="G11" s="11">
        <v>0</v>
      </c>
      <c r="H11" s="11">
        <v>19</v>
      </c>
      <c r="I11" s="11">
        <v>0</v>
      </c>
      <c r="J11" s="11">
        <v>19</v>
      </c>
      <c r="K11" s="11">
        <v>0</v>
      </c>
      <c r="L11" s="11">
        <v>19</v>
      </c>
    </row>
    <row r="12" spans="1:12" s="1" customFormat="1" x14ac:dyDescent="0.2">
      <c r="A12" s="12" t="s">
        <v>46</v>
      </c>
      <c r="B12" s="13">
        <v>17264</v>
      </c>
      <c r="C12" s="13">
        <v>2864.9999999999995</v>
      </c>
      <c r="D12" s="13">
        <v>1386</v>
      </c>
      <c r="E12" s="13">
        <v>13428</v>
      </c>
      <c r="F12" s="13">
        <v>19</v>
      </c>
      <c r="G12" s="13">
        <v>0</v>
      </c>
      <c r="H12" s="13">
        <v>34962</v>
      </c>
      <c r="I12" s="13">
        <v>0</v>
      </c>
      <c r="J12" s="13">
        <v>34962</v>
      </c>
      <c r="K12" s="13">
        <v>0</v>
      </c>
      <c r="L12" s="13">
        <v>34962</v>
      </c>
    </row>
    <row r="13" spans="1:12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1" customFormat="1" x14ac:dyDescent="0.2">
      <c r="A14" s="12" t="s">
        <v>47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3943.3019180254205</v>
      </c>
      <c r="H14" s="13">
        <v>5333.7467414264283</v>
      </c>
      <c r="I14" s="13">
        <v>513441509.97182602</v>
      </c>
      <c r="J14" s="13">
        <v>513445453.27374405</v>
      </c>
      <c r="K14" s="13">
        <v>12905163.364378152</v>
      </c>
      <c r="L14" s="13">
        <v>526350616.6381222</v>
      </c>
    </row>
    <row r="15" spans="1:12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1" customFormat="1" x14ac:dyDescent="0.2">
      <c r="A16" s="14" t="s">
        <v>48</v>
      </c>
      <c r="B16" s="15">
        <v>17264</v>
      </c>
      <c r="C16" s="15">
        <v>2864.9999999999995</v>
      </c>
      <c r="D16" s="15">
        <v>1386</v>
      </c>
      <c r="E16" s="15">
        <v>13428</v>
      </c>
      <c r="F16" s="15">
        <v>19</v>
      </c>
      <c r="G16" s="15">
        <v>3943.3019180254205</v>
      </c>
      <c r="H16" s="15">
        <v>40295.746741426425</v>
      </c>
      <c r="I16" s="15">
        <v>513441509.97182602</v>
      </c>
      <c r="J16" s="15">
        <v>513480415.27374405</v>
      </c>
      <c r="K16" s="15">
        <v>12905163.364378152</v>
      </c>
      <c r="L16" s="15">
        <v>526385578.6381222</v>
      </c>
    </row>
    <row r="19" spans="1:14" s="3" customFormat="1" x14ac:dyDescent="0.2">
      <c r="A19" s="4"/>
      <c r="B19" s="38" t="s">
        <v>40</v>
      </c>
      <c r="C19" s="38"/>
      <c r="D19" s="38"/>
      <c r="E19" s="38"/>
      <c r="F19" s="38"/>
      <c r="G19" s="38"/>
      <c r="H19" s="38"/>
      <c r="I19" s="38"/>
      <c r="J19" s="38"/>
      <c r="K19" s="4"/>
      <c r="L19" s="4"/>
      <c r="M19" s="4"/>
      <c r="N19" s="4"/>
    </row>
    <row r="20" spans="1:14" s="3" customFormat="1" x14ac:dyDescent="0.2">
      <c r="A20" s="5"/>
      <c r="B20" s="39" t="s">
        <v>45</v>
      </c>
      <c r="C20" s="39"/>
      <c r="D20" s="39"/>
      <c r="E20" s="39"/>
      <c r="F20" s="39"/>
      <c r="G20" s="39"/>
      <c r="H20" s="39"/>
      <c r="I20" s="5"/>
      <c r="J20" s="5"/>
      <c r="K20" s="5"/>
      <c r="L20" s="5"/>
      <c r="M20" s="5"/>
      <c r="N20" s="5"/>
    </row>
    <row r="21" spans="1:14" s="7" customFormat="1" ht="76.5" x14ac:dyDescent="0.2">
      <c r="A21" s="20" t="s">
        <v>32</v>
      </c>
      <c r="B21" s="20" t="s">
        <v>17</v>
      </c>
      <c r="C21" s="20" t="s">
        <v>18</v>
      </c>
      <c r="D21" s="20" t="s">
        <v>19</v>
      </c>
      <c r="E21" s="20" t="s">
        <v>20</v>
      </c>
      <c r="F21" s="20" t="s">
        <v>21</v>
      </c>
      <c r="G21" s="20" t="s">
        <v>22</v>
      </c>
      <c r="H21" s="20" t="s">
        <v>41</v>
      </c>
      <c r="I21" s="20" t="s">
        <v>44</v>
      </c>
      <c r="J21" s="16" t="s">
        <v>83</v>
      </c>
      <c r="K21" s="20" t="s">
        <v>39</v>
      </c>
      <c r="L21" s="20" t="s">
        <v>38</v>
      </c>
      <c r="M21" s="20" t="s">
        <v>37</v>
      </c>
      <c r="N21" s="20" t="s">
        <v>36</v>
      </c>
    </row>
    <row r="22" spans="1:14" x14ac:dyDescent="0.2">
      <c r="A22" s="8" t="s">
        <v>25</v>
      </c>
      <c r="B22" s="9">
        <v>0</v>
      </c>
      <c r="C22" s="9">
        <v>1.5425695240491708</v>
      </c>
      <c r="D22" s="9">
        <v>0</v>
      </c>
      <c r="E22" s="9">
        <v>0</v>
      </c>
      <c r="F22" s="9">
        <v>0</v>
      </c>
      <c r="G22" s="9">
        <v>0</v>
      </c>
      <c r="H22" s="9">
        <v>1.5425695240491708</v>
      </c>
      <c r="I22" s="9">
        <v>5464.2900405273313</v>
      </c>
      <c r="J22" s="9">
        <v>5465.8326100513805</v>
      </c>
      <c r="K22" s="9">
        <v>806.3056918635566</v>
      </c>
      <c r="L22" s="9">
        <v>13856.861699496547</v>
      </c>
      <c r="M22" s="9">
        <v>0</v>
      </c>
      <c r="N22" s="9">
        <v>20129.000001411485</v>
      </c>
    </row>
    <row r="23" spans="1:14" x14ac:dyDescent="0.2">
      <c r="A23" s="10" t="s">
        <v>26</v>
      </c>
      <c r="B23" s="11">
        <v>0</v>
      </c>
      <c r="C23" s="11">
        <v>0</v>
      </c>
      <c r="D23" s="11">
        <v>0</v>
      </c>
      <c r="E23" s="11">
        <v>734.35870861272349</v>
      </c>
      <c r="F23" s="11">
        <v>0</v>
      </c>
      <c r="G23" s="11">
        <v>0</v>
      </c>
      <c r="H23" s="11">
        <v>734.35870861272349</v>
      </c>
      <c r="I23" s="11">
        <v>2459.9733921684497</v>
      </c>
      <c r="J23" s="11">
        <v>3194.3321007811733</v>
      </c>
      <c r="K23" s="11">
        <v>9197.1191590076742</v>
      </c>
      <c r="L23" s="11">
        <v>3396.3471319167274</v>
      </c>
      <c r="M23" s="11">
        <v>-973.79836958217925</v>
      </c>
      <c r="N23" s="11">
        <v>14814.000022123397</v>
      </c>
    </row>
    <row r="24" spans="1:14" x14ac:dyDescent="0.2">
      <c r="A24" s="10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5.6283321544783638</v>
      </c>
      <c r="J24" s="11">
        <v>5.6283321544783638</v>
      </c>
      <c r="K24" s="11">
        <v>8.9859258014963556E-2</v>
      </c>
      <c r="L24" s="11">
        <v>13.282005021391599</v>
      </c>
      <c r="M24" s="11">
        <v>-1.935546818784034E-4</v>
      </c>
      <c r="N24" s="11">
        <v>19.000002879203048</v>
      </c>
    </row>
    <row r="25" spans="1:14" s="1" customFormat="1" x14ac:dyDescent="0.2">
      <c r="A25" s="12" t="s">
        <v>49</v>
      </c>
      <c r="B25" s="13">
        <v>0</v>
      </c>
      <c r="C25" s="13">
        <v>1.5425695240491708</v>
      </c>
      <c r="D25" s="13">
        <v>0</v>
      </c>
      <c r="E25" s="13">
        <v>734.35870861272349</v>
      </c>
      <c r="F25" s="13">
        <v>0</v>
      </c>
      <c r="G25" s="13">
        <v>0</v>
      </c>
      <c r="H25" s="13">
        <v>735.9012781367727</v>
      </c>
      <c r="I25" s="13">
        <v>7929.8917648502602</v>
      </c>
      <c r="J25" s="13">
        <v>8665.7930429870321</v>
      </c>
      <c r="K25" s="13">
        <v>10003.514710129244</v>
      </c>
      <c r="L25" s="13">
        <v>17266.490836434667</v>
      </c>
      <c r="M25" s="13">
        <v>-973.79856313686116</v>
      </c>
      <c r="N25" s="13">
        <v>34962.000026414091</v>
      </c>
    </row>
    <row r="26" spans="1:14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s="1" customFormat="1" x14ac:dyDescent="0.2">
      <c r="A27" s="12" t="s">
        <v>50</v>
      </c>
      <c r="B27" s="13">
        <v>2970.5226718216909</v>
      </c>
      <c r="C27" s="13">
        <v>0.45169886151948446</v>
      </c>
      <c r="D27" s="13">
        <v>890.13366190180147</v>
      </c>
      <c r="E27" s="13">
        <v>3372.3747759208745</v>
      </c>
      <c r="F27" s="13">
        <v>94.028508908814928</v>
      </c>
      <c r="G27" s="13">
        <v>42433829.64569737</v>
      </c>
      <c r="H27" s="13">
        <v>46887265.050335392</v>
      </c>
      <c r="I27" s="13">
        <v>361470180.73989487</v>
      </c>
      <c r="J27" s="13">
        <v>403911337.89690965</v>
      </c>
      <c r="K27" s="13">
        <v>26016046.298165984</v>
      </c>
      <c r="L27" s="13">
        <v>94991466.739040062</v>
      </c>
      <c r="M27" s="13">
        <v>1431766.1589433779</v>
      </c>
      <c r="N27" s="13">
        <v>526350617.09305906</v>
      </c>
    </row>
    <row r="28" spans="1:14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s="1" customFormat="1" x14ac:dyDescent="0.2">
      <c r="A29" s="14" t="s">
        <v>51</v>
      </c>
      <c r="B29" s="15">
        <v>2970.5226718216909</v>
      </c>
      <c r="C29" s="15">
        <v>1.9942683855686552</v>
      </c>
      <c r="D29" s="15">
        <v>890.13366190180147</v>
      </c>
      <c r="E29" s="15">
        <v>4106.7334845335981</v>
      </c>
      <c r="F29" s="15">
        <v>94.028508908814928</v>
      </c>
      <c r="G29" s="15">
        <v>42433829.64569737</v>
      </c>
      <c r="H29" s="15">
        <v>46888000.951613531</v>
      </c>
      <c r="I29" s="15">
        <v>361478110.63165975</v>
      </c>
      <c r="J29" s="15">
        <v>403920003.68995261</v>
      </c>
      <c r="K29" s="15">
        <v>26026049.812876113</v>
      </c>
      <c r="L29" s="15">
        <v>95008733.229876503</v>
      </c>
      <c r="M29" s="15">
        <v>1430792.3603802409</v>
      </c>
      <c r="N29" s="15">
        <v>526385579.09308547</v>
      </c>
    </row>
  </sheetData>
  <mergeCells count="4">
    <mergeCell ref="B6:J6"/>
    <mergeCell ref="B7:H7"/>
    <mergeCell ref="B19:J19"/>
    <mergeCell ref="B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Origen</vt:lpstr>
      <vt:lpstr>Salida</vt:lpstr>
      <vt:lpstr>Indice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Serie P</vt:lpstr>
      <vt:lpstr>Serie AE</vt:lpstr>
    </vt:vector>
  </TitlesOfParts>
  <Company>ICEFI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ICEFI</dc:creator>
  <cp:lastModifiedBy>ICEFI</cp:lastModifiedBy>
  <dcterms:created xsi:type="dcterms:W3CDTF">2013-03-09T18:00:52Z</dcterms:created>
  <dcterms:modified xsi:type="dcterms:W3CDTF">2013-03-12T13:28:48Z</dcterms:modified>
</cp:coreProperties>
</file>