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19440" windowHeight="11700" firstSheet="2" activeTab="3"/>
  </bookViews>
  <sheets>
    <sheet name="Origen" sheetId="3" state="hidden" r:id="rId1"/>
    <sheet name="Salida" sheetId="4" state="hidden" r:id="rId2"/>
    <sheet name="Indice" sheetId="17" r:id="rId3"/>
    <sheet name="2001" sheetId="5" r:id="rId4"/>
    <sheet name="2002" sheetId="6" r:id="rId5"/>
    <sheet name="2003" sheetId="7" r:id="rId6"/>
    <sheet name="2004" sheetId="8" r:id="rId7"/>
    <sheet name="2005" sheetId="9" r:id="rId8"/>
    <sheet name="2006" sheetId="10" r:id="rId9"/>
    <sheet name="2007" sheetId="11" r:id="rId10"/>
    <sheet name="2008" sheetId="12" r:id="rId11"/>
    <sheet name="2009" sheetId="13" r:id="rId12"/>
    <sheet name="2010" sheetId="14" r:id="rId13"/>
    <sheet name="Serie P" sheetId="15" r:id="rId14"/>
    <sheet name="Serie AE" sheetId="16" r:id="rId15"/>
  </sheets>
  <calcPr calcId="145621"/>
</workbook>
</file>

<file path=xl/calcChain.xml><?xml version="1.0" encoding="utf-8"?>
<calcChain xmlns="http://schemas.openxmlformats.org/spreadsheetml/2006/main">
  <c r="C76" i="5" l="1"/>
  <c r="D76" i="5"/>
  <c r="E76" i="5"/>
  <c r="F76" i="5"/>
  <c r="G76" i="5"/>
  <c r="B76" i="5"/>
  <c r="C75" i="5"/>
  <c r="D75" i="5"/>
  <c r="E75" i="5"/>
  <c r="F75" i="5"/>
  <c r="G75" i="5"/>
  <c r="C74" i="5"/>
  <c r="D74" i="5"/>
  <c r="E74" i="5"/>
  <c r="F74" i="5"/>
  <c r="G74" i="5"/>
  <c r="B75" i="5"/>
  <c r="B74" i="5"/>
  <c r="C72" i="5"/>
  <c r="D72" i="5"/>
  <c r="E72" i="5"/>
  <c r="F72" i="5"/>
  <c r="G72" i="5"/>
  <c r="C71" i="5"/>
  <c r="D71" i="5"/>
  <c r="E71" i="5"/>
  <c r="F71" i="5"/>
  <c r="G71" i="5"/>
  <c r="C70" i="5"/>
  <c r="D70" i="5"/>
  <c r="E70" i="5"/>
  <c r="F70" i="5"/>
  <c r="G70" i="5"/>
  <c r="C69" i="5"/>
  <c r="D69" i="5"/>
  <c r="E69" i="5"/>
  <c r="F69" i="5"/>
  <c r="G69" i="5"/>
  <c r="C67" i="5"/>
  <c r="D67" i="5"/>
  <c r="E67" i="5"/>
  <c r="F67" i="5"/>
  <c r="G67" i="5"/>
  <c r="B68" i="5"/>
  <c r="B67" i="5"/>
  <c r="C68" i="5"/>
  <c r="D68" i="5"/>
  <c r="E68" i="5"/>
  <c r="F68" i="5"/>
  <c r="G68" i="5"/>
  <c r="C66" i="5"/>
  <c r="D66" i="5"/>
  <c r="E66" i="5"/>
  <c r="F66" i="5"/>
  <c r="G66" i="5"/>
  <c r="B72" i="5"/>
  <c r="B71" i="5"/>
  <c r="B70" i="5"/>
  <c r="B69" i="5"/>
  <c r="B66" i="5"/>
  <c r="C65" i="5"/>
  <c r="D65" i="5"/>
  <c r="E65" i="5"/>
  <c r="F65" i="5"/>
  <c r="G65" i="5"/>
  <c r="B65" i="5"/>
  <c r="H76" i="5" l="1"/>
  <c r="I76" i="5"/>
  <c r="J76" i="5"/>
  <c r="K76" i="5"/>
  <c r="L76" i="5"/>
  <c r="H75" i="5"/>
  <c r="I75" i="5"/>
  <c r="J75" i="5"/>
  <c r="K75" i="5"/>
  <c r="L75" i="5"/>
  <c r="H74" i="5"/>
  <c r="I74" i="5"/>
  <c r="J74" i="5"/>
  <c r="K74" i="5"/>
  <c r="L74" i="5"/>
  <c r="H72" i="5"/>
  <c r="I72" i="5"/>
  <c r="J72" i="5"/>
  <c r="K72" i="5"/>
  <c r="L72" i="5"/>
  <c r="H71" i="5"/>
  <c r="I71" i="5"/>
  <c r="J71" i="5"/>
  <c r="K71" i="5"/>
  <c r="L71" i="5"/>
  <c r="H70" i="5"/>
  <c r="I70" i="5"/>
  <c r="J70" i="5"/>
  <c r="K70" i="5"/>
  <c r="L70" i="5"/>
  <c r="H69" i="5"/>
  <c r="I69" i="5"/>
  <c r="J69" i="5"/>
  <c r="K69" i="5"/>
  <c r="L69" i="5"/>
  <c r="H68" i="5"/>
  <c r="I68" i="5"/>
  <c r="J68" i="5"/>
  <c r="K68" i="5"/>
  <c r="L68" i="5"/>
  <c r="H67" i="5"/>
  <c r="I67" i="5"/>
  <c r="J67" i="5"/>
  <c r="K67" i="5"/>
  <c r="L67" i="5"/>
  <c r="H66" i="5"/>
  <c r="I66" i="5"/>
  <c r="J66" i="5"/>
  <c r="K66" i="5"/>
  <c r="L66" i="5"/>
  <c r="H65" i="5"/>
  <c r="I65" i="5"/>
  <c r="J65" i="5"/>
  <c r="K65" i="5"/>
  <c r="L65" i="5"/>
  <c r="C59" i="5"/>
  <c r="D59" i="5"/>
  <c r="E59" i="5"/>
  <c r="F59" i="5"/>
  <c r="G59" i="5"/>
  <c r="H59" i="5"/>
  <c r="I59" i="5"/>
  <c r="J59" i="5"/>
  <c r="K59" i="5"/>
  <c r="B59" i="5"/>
  <c r="D58" i="5"/>
  <c r="E58" i="5" l="1"/>
  <c r="F58" i="5"/>
  <c r="G58" i="5"/>
  <c r="H58" i="5"/>
  <c r="I58" i="5"/>
  <c r="J58" i="5"/>
  <c r="K58" i="5"/>
  <c r="E57" i="5"/>
  <c r="F57" i="5"/>
  <c r="G57" i="5"/>
  <c r="H57" i="5"/>
  <c r="I57" i="5"/>
  <c r="J57" i="5"/>
  <c r="K57" i="5"/>
  <c r="D57" i="5"/>
  <c r="I51" i="5"/>
  <c r="I52" i="5"/>
  <c r="I53" i="5"/>
  <c r="I54" i="5"/>
  <c r="I55" i="5"/>
  <c r="I50" i="5"/>
  <c r="D49" i="5"/>
  <c r="E49" i="5"/>
  <c r="F49" i="5"/>
  <c r="G49" i="5"/>
  <c r="H49" i="5"/>
  <c r="I49" i="5"/>
  <c r="J49" i="5"/>
  <c r="K49" i="5"/>
  <c r="C49" i="5"/>
  <c r="C48" i="5"/>
  <c r="D48" i="5"/>
  <c r="E48" i="5"/>
  <c r="F48" i="5"/>
  <c r="G48" i="5"/>
  <c r="H48" i="5"/>
  <c r="I48" i="5"/>
  <c r="J48" i="5"/>
  <c r="K48" i="5"/>
  <c r="B48" i="5"/>
  <c r="C21" i="15" l="1"/>
  <c r="D21" i="15"/>
  <c r="E21" i="15"/>
  <c r="F21" i="15"/>
  <c r="G21" i="15"/>
  <c r="H21" i="15"/>
  <c r="I21" i="15"/>
  <c r="J21" i="15"/>
  <c r="K21" i="15"/>
  <c r="C10" i="15" l="1"/>
  <c r="D10" i="15"/>
  <c r="E10" i="15"/>
  <c r="F10" i="15"/>
  <c r="G10" i="15"/>
  <c r="H10" i="15"/>
  <c r="I10" i="15"/>
  <c r="J10" i="15"/>
  <c r="K10" i="15"/>
  <c r="C11" i="15"/>
  <c r="D11" i="15"/>
  <c r="E11" i="15"/>
  <c r="F11" i="15"/>
  <c r="G11" i="15"/>
  <c r="H11" i="15"/>
  <c r="I11" i="15"/>
  <c r="J11" i="15"/>
  <c r="K11" i="15"/>
  <c r="C12" i="15"/>
  <c r="D12" i="15"/>
  <c r="E12" i="15"/>
  <c r="F12" i="15"/>
  <c r="G12" i="15"/>
  <c r="H12" i="15"/>
  <c r="I12" i="15"/>
  <c r="J12" i="15"/>
  <c r="K12" i="15"/>
  <c r="C13" i="15"/>
  <c r="D13" i="15"/>
  <c r="E13" i="15"/>
  <c r="F13" i="15"/>
  <c r="G13" i="15"/>
  <c r="H13" i="15"/>
  <c r="I13" i="15"/>
  <c r="J13" i="15"/>
  <c r="K13" i="15"/>
  <c r="C14" i="15"/>
  <c r="D14" i="15"/>
  <c r="E14" i="15"/>
  <c r="F14" i="15"/>
  <c r="G14" i="15"/>
  <c r="H14" i="15"/>
  <c r="I14" i="15"/>
  <c r="J14" i="15"/>
  <c r="K14" i="15"/>
  <c r="C15" i="15"/>
  <c r="D15" i="15"/>
  <c r="E15" i="15"/>
  <c r="F15" i="15"/>
  <c r="G15" i="15"/>
  <c r="H15" i="15"/>
  <c r="I15" i="15"/>
  <c r="J15" i="15"/>
  <c r="K15" i="15"/>
  <c r="C16" i="15"/>
  <c r="D16" i="15"/>
  <c r="E16" i="15"/>
  <c r="F16" i="15"/>
  <c r="G16" i="15"/>
  <c r="H16" i="15"/>
  <c r="I16" i="15"/>
  <c r="J16" i="15"/>
  <c r="K16" i="15"/>
  <c r="C18" i="15"/>
  <c r="D18" i="15"/>
  <c r="E17" i="15"/>
  <c r="F17" i="15"/>
  <c r="G17" i="15"/>
  <c r="H17" i="15"/>
  <c r="I17" i="15"/>
  <c r="J17" i="15"/>
  <c r="K17" i="15"/>
  <c r="C19" i="15"/>
  <c r="D19" i="15"/>
  <c r="E18" i="15"/>
  <c r="F18" i="15"/>
  <c r="G18" i="15"/>
  <c r="H18" i="15"/>
  <c r="I18" i="15"/>
  <c r="J18" i="15"/>
  <c r="K18" i="15"/>
  <c r="E19" i="15"/>
  <c r="F19" i="15"/>
  <c r="G19" i="15"/>
  <c r="H19" i="15"/>
  <c r="I19" i="15"/>
  <c r="J19" i="15"/>
  <c r="K19" i="15"/>
  <c r="K9" i="15"/>
  <c r="J9" i="15"/>
  <c r="I9" i="15"/>
  <c r="H9" i="15"/>
  <c r="G9" i="15"/>
  <c r="F9" i="15"/>
  <c r="D9" i="15"/>
  <c r="E9" i="15"/>
  <c r="C9" i="15"/>
  <c r="B9" i="15"/>
  <c r="B10" i="15"/>
  <c r="B11" i="15"/>
  <c r="B12" i="15"/>
  <c r="B13" i="15"/>
  <c r="B14" i="15"/>
  <c r="B15" i="15"/>
  <c r="B16" i="15"/>
  <c r="B18" i="15"/>
  <c r="B19" i="15"/>
  <c r="B21" i="15" l="1"/>
  <c r="G23" i="4"/>
  <c r="A21" i="4"/>
  <c r="B21" i="4"/>
  <c r="C21" i="4"/>
  <c r="D21" i="4"/>
  <c r="E21" i="4"/>
  <c r="I21" i="4"/>
  <c r="J21" i="4"/>
  <c r="K21" i="4"/>
  <c r="A40" i="4"/>
  <c r="B40" i="4"/>
  <c r="C40" i="4"/>
  <c r="D40" i="4"/>
  <c r="E40" i="4"/>
  <c r="G40" i="4"/>
  <c r="I40" i="4"/>
  <c r="J40" i="4"/>
  <c r="K40" i="4"/>
  <c r="L40" i="4"/>
  <c r="A39" i="4"/>
  <c r="B39" i="4"/>
  <c r="C39" i="4"/>
  <c r="D39" i="4"/>
  <c r="E39" i="4"/>
  <c r="G39" i="4"/>
  <c r="I39" i="4"/>
  <c r="J39" i="4"/>
  <c r="K39" i="4"/>
  <c r="L39" i="4"/>
  <c r="B11" i="4"/>
  <c r="C11" i="4"/>
  <c r="D11" i="4"/>
  <c r="E11" i="4"/>
  <c r="I11" i="4"/>
  <c r="J11" i="4"/>
  <c r="K11" i="4"/>
  <c r="B12" i="4"/>
  <c r="C12" i="4"/>
  <c r="D12" i="4"/>
  <c r="E12" i="4"/>
  <c r="I12" i="4"/>
  <c r="J12" i="4"/>
  <c r="K12" i="4"/>
  <c r="B13" i="4"/>
  <c r="C13" i="4"/>
  <c r="D13" i="4"/>
  <c r="E13" i="4"/>
  <c r="I13" i="4"/>
  <c r="J13" i="4"/>
  <c r="K13" i="4"/>
  <c r="B14" i="4"/>
  <c r="C14" i="4"/>
  <c r="D14" i="4"/>
  <c r="E14" i="4"/>
  <c r="I14" i="4"/>
  <c r="J14" i="4"/>
  <c r="K14" i="4"/>
  <c r="B15" i="4"/>
  <c r="C15" i="4"/>
  <c r="D15" i="4"/>
  <c r="E15" i="4"/>
  <c r="I15" i="4"/>
  <c r="J15" i="4"/>
  <c r="K15" i="4"/>
  <c r="B16" i="4"/>
  <c r="C16" i="4"/>
  <c r="D16" i="4"/>
  <c r="E16" i="4"/>
  <c r="I16" i="4"/>
  <c r="J16" i="4"/>
  <c r="K16" i="4"/>
  <c r="B17" i="4"/>
  <c r="C17" i="4"/>
  <c r="D17" i="4"/>
  <c r="E17" i="4"/>
  <c r="I17" i="4"/>
  <c r="J17" i="4"/>
  <c r="K17" i="4"/>
  <c r="B18" i="4"/>
  <c r="C18" i="4"/>
  <c r="D18" i="4"/>
  <c r="E18" i="4"/>
  <c r="I18" i="4"/>
  <c r="J18" i="4"/>
  <c r="K18" i="4"/>
  <c r="B19" i="4"/>
  <c r="C19" i="4"/>
  <c r="D19" i="4"/>
  <c r="E19" i="4"/>
  <c r="I19" i="4"/>
  <c r="J19" i="4"/>
  <c r="K19" i="4"/>
  <c r="B20" i="4"/>
  <c r="C20" i="4"/>
  <c r="D20" i="4"/>
  <c r="E20" i="4"/>
  <c r="I20" i="4"/>
  <c r="J20" i="4"/>
  <c r="K20" i="4"/>
  <c r="A38" i="4"/>
  <c r="B38" i="4"/>
  <c r="C38" i="4"/>
  <c r="D38" i="4"/>
  <c r="E38" i="4"/>
  <c r="G38" i="4"/>
  <c r="I38" i="4"/>
  <c r="J38" i="4"/>
  <c r="K38" i="4"/>
  <c r="L38" i="4"/>
  <c r="D23" i="4" l="1"/>
  <c r="C23" i="4"/>
  <c r="B23" i="4"/>
  <c r="K23" i="4"/>
  <c r="J23" i="4"/>
  <c r="I23" i="4"/>
  <c r="E23" i="4"/>
  <c r="F21" i="4"/>
  <c r="H21" i="4" s="1"/>
  <c r="F40" i="4"/>
  <c r="H40" i="4" s="1"/>
  <c r="F39" i="4"/>
  <c r="H39" i="4" s="1"/>
  <c r="F14" i="4"/>
  <c r="H14" i="4" s="1"/>
  <c r="F15" i="4"/>
  <c r="H15" i="4" s="1"/>
  <c r="F16" i="4"/>
  <c r="H16" i="4" s="1"/>
  <c r="F13" i="4"/>
  <c r="H13" i="4" s="1"/>
  <c r="F11" i="4"/>
  <c r="F17" i="4"/>
  <c r="H17" i="4" s="1"/>
  <c r="F12" i="4"/>
  <c r="H12" i="4" s="1"/>
  <c r="F18" i="4"/>
  <c r="H18" i="4" s="1"/>
  <c r="F19" i="4"/>
  <c r="H19" i="4" s="1"/>
  <c r="F20" i="4"/>
  <c r="H20" i="4" s="1"/>
  <c r="F38" i="4"/>
  <c r="H38" i="4" s="1"/>
  <c r="A12" i="4"/>
  <c r="A13" i="4"/>
  <c r="A14" i="4"/>
  <c r="A15" i="4"/>
  <c r="A16" i="4"/>
  <c r="A17" i="4"/>
  <c r="A18" i="4"/>
  <c r="A19" i="4"/>
  <c r="A20" i="4"/>
  <c r="F23" i="4" l="1"/>
  <c r="H11" i="4"/>
  <c r="H23" i="4" s="1"/>
  <c r="A4" i="4"/>
  <c r="A11" i="4" l="1"/>
  <c r="A30" i="4"/>
  <c r="B30" i="4"/>
  <c r="C30" i="4"/>
  <c r="D30" i="4"/>
  <c r="E30" i="4"/>
  <c r="G30" i="4"/>
  <c r="I30" i="4"/>
  <c r="J30" i="4"/>
  <c r="K30" i="4"/>
  <c r="L30" i="4"/>
  <c r="A31" i="4"/>
  <c r="B31" i="4"/>
  <c r="C31" i="4"/>
  <c r="D31" i="4"/>
  <c r="E31" i="4"/>
  <c r="G31" i="4"/>
  <c r="I31" i="4"/>
  <c r="J31" i="4"/>
  <c r="K31" i="4"/>
  <c r="L31" i="4"/>
  <c r="A32" i="4"/>
  <c r="B32" i="4"/>
  <c r="C32" i="4"/>
  <c r="D32" i="4"/>
  <c r="E32" i="4"/>
  <c r="G32" i="4"/>
  <c r="I32" i="4"/>
  <c r="J32" i="4"/>
  <c r="K32" i="4"/>
  <c r="L32" i="4"/>
  <c r="A33" i="4"/>
  <c r="B33" i="4"/>
  <c r="C33" i="4"/>
  <c r="D33" i="4"/>
  <c r="E33" i="4"/>
  <c r="G33" i="4"/>
  <c r="I33" i="4"/>
  <c r="J33" i="4"/>
  <c r="K33" i="4"/>
  <c r="L33" i="4"/>
  <c r="A34" i="4"/>
  <c r="B34" i="4"/>
  <c r="C34" i="4"/>
  <c r="D34" i="4"/>
  <c r="E34" i="4"/>
  <c r="G34" i="4"/>
  <c r="I34" i="4"/>
  <c r="J34" i="4"/>
  <c r="K34" i="4"/>
  <c r="L34" i="4"/>
  <c r="A35" i="4"/>
  <c r="B35" i="4"/>
  <c r="C35" i="4"/>
  <c r="D35" i="4"/>
  <c r="E35" i="4"/>
  <c r="G35" i="4"/>
  <c r="I35" i="4"/>
  <c r="J35" i="4"/>
  <c r="K35" i="4"/>
  <c r="L35" i="4"/>
  <c r="A36" i="4"/>
  <c r="B36" i="4"/>
  <c r="C36" i="4"/>
  <c r="D36" i="4"/>
  <c r="E36" i="4"/>
  <c r="G36" i="4"/>
  <c r="I36" i="4"/>
  <c r="J36" i="4"/>
  <c r="K36" i="4"/>
  <c r="L36" i="4"/>
  <c r="A37" i="4"/>
  <c r="B37" i="4"/>
  <c r="C37" i="4"/>
  <c r="D37" i="4"/>
  <c r="E37" i="4"/>
  <c r="G37" i="4"/>
  <c r="I37" i="4"/>
  <c r="J37" i="4"/>
  <c r="K37" i="4"/>
  <c r="L37" i="4"/>
  <c r="I42" i="4" l="1"/>
  <c r="E42" i="4"/>
  <c r="D42" i="4"/>
  <c r="L42" i="4"/>
  <c r="B42" i="4"/>
  <c r="C42" i="4"/>
  <c r="K42" i="4"/>
  <c r="G42" i="4"/>
  <c r="J42" i="4"/>
  <c r="F37" i="4"/>
  <c r="H37" i="4" s="1"/>
  <c r="F33" i="4"/>
  <c r="H33" i="4" s="1"/>
  <c r="F36" i="4"/>
  <c r="H36" i="4" s="1"/>
  <c r="F32" i="4"/>
  <c r="H32" i="4" s="1"/>
  <c r="F35" i="4"/>
  <c r="H35" i="4" s="1"/>
  <c r="F31" i="4"/>
  <c r="H31" i="4" s="1"/>
  <c r="F34" i="4"/>
  <c r="H34" i="4" s="1"/>
  <c r="F30" i="4"/>
  <c r="H30" i="4" l="1"/>
  <c r="H42" i="4" s="1"/>
  <c r="F42" i="4"/>
</calcChain>
</file>

<file path=xl/sharedStrings.xml><?xml version="1.0" encoding="utf-8"?>
<sst xmlns="http://schemas.openxmlformats.org/spreadsheetml/2006/main" count="812" uniqueCount="114">
  <si>
    <t>Cuenta</t>
  </si>
  <si>
    <t>03. CIEE</t>
  </si>
  <si>
    <t>Año</t>
  </si>
  <si>
    <t>NPT 336</t>
  </si>
  <si>
    <t>700000. Energía</t>
  </si>
  <si>
    <t>Suma de Dato dim</t>
  </si>
  <si>
    <t>Total general</t>
  </si>
  <si>
    <t>Cuadro SCAEI</t>
  </si>
  <si>
    <t>NPT227 SCN</t>
  </si>
  <si>
    <t>9901. Pérdidas de energía</t>
  </si>
  <si>
    <t>1. Oferta</t>
  </si>
  <si>
    <t>1502. Leña</t>
  </si>
  <si>
    <t>1701. Petróleo crudo y gas natural</t>
  </si>
  <si>
    <t>4601. Desperdicios de la industria de la alimentación y el tabaco</t>
  </si>
  <si>
    <t>4701. Energía eléctrica, gas, vapor y agua caliente</t>
  </si>
  <si>
    <t>1999. Otros minerales no metálicos ncp</t>
  </si>
  <si>
    <t>3801. Gasolina</t>
  </si>
  <si>
    <t>3802. Gas oil (diesel)</t>
  </si>
  <si>
    <t>3803. Fuel oil y bunker (combustibles para calderas)</t>
  </si>
  <si>
    <t>3804. Kerosina</t>
  </si>
  <si>
    <t>3805. Gases de petróleo y otros hidrocarburos gaseosos</t>
  </si>
  <si>
    <t>Total 1. Oferta</t>
  </si>
  <si>
    <t>2. Utilización</t>
  </si>
  <si>
    <t>Total 2. Utilización</t>
  </si>
  <si>
    <t>Cuadro de oferta</t>
  </si>
  <si>
    <t>Cuadro de utilización</t>
  </si>
  <si>
    <t>Total de la oferta</t>
  </si>
  <si>
    <t>Total de la utilización</t>
  </si>
  <si>
    <t>Cuenta de flujos de la CIB</t>
  </si>
  <si>
    <t>Oferta y utilización por producto</t>
  </si>
  <si>
    <t>(millones de quetzales de cada año)</t>
  </si>
  <si>
    <t>Productos energéticos</t>
  </si>
  <si>
    <t>CIEE NAET</t>
  </si>
  <si>
    <t>NAET100</t>
  </si>
  <si>
    <t>CIEE</t>
  </si>
  <si>
    <t>Resto de la economía</t>
  </si>
  <si>
    <t>Transacciones</t>
  </si>
  <si>
    <t>0620. Silvicultura, extracción de madera y actividades de servicios conexas</t>
  </si>
  <si>
    <t>0810. Extracción de petróleo y gas natural</t>
  </si>
  <si>
    <t>1810. Elaboración de azúcar</t>
  </si>
  <si>
    <t>3710. Generación, captación y distribución de energía eléctrica</t>
  </si>
  <si>
    <t>6010. (P71) Importación de bienes</t>
  </si>
  <si>
    <t>6040. (P61) Exportación de bienes</t>
  </si>
  <si>
    <t>6150. (P31Hog) Gasto de consumo final de los hogares</t>
  </si>
  <si>
    <t>6250. (P52) Variación de existencias</t>
  </si>
  <si>
    <t>Actividades económicas vinculadas a la producción de energía</t>
  </si>
  <si>
    <t>Total de la producción local de energía</t>
  </si>
  <si>
    <t>Total</t>
  </si>
  <si>
    <t>Producción del resto de la economía</t>
  </si>
  <si>
    <t>P2. Consumo intermedio total</t>
  </si>
  <si>
    <t>P1. Producción total</t>
  </si>
  <si>
    <t>P2. Consumo intermedio</t>
  </si>
  <si>
    <t>P1. Producción</t>
  </si>
  <si>
    <t>Total del consumo intermedio de las actividades vinculadas a la producción de energía</t>
  </si>
  <si>
    <t>P3. Consumo final</t>
  </si>
  <si>
    <t>Pérdidas de energía</t>
  </si>
  <si>
    <t>P5. Formación bruta de capital</t>
  </si>
  <si>
    <t>P7. Importaciones</t>
  </si>
  <si>
    <t>P6. Exportaciones</t>
  </si>
  <si>
    <t>Consumo intermedio del resto de la economía</t>
  </si>
  <si>
    <t>3899. Otros productos de la refinación de petróleo ncp</t>
  </si>
  <si>
    <t>2001-2010</t>
  </si>
  <si>
    <t>Cuenta de flujos de la CIEE</t>
  </si>
  <si>
    <t>Oferta y utilización de energía por producto energético</t>
  </si>
  <si>
    <t>(terajoules)</t>
  </si>
  <si>
    <t>Año(s)</t>
  </si>
  <si>
    <t>Unidad(es) de medida</t>
  </si>
  <si>
    <t>Cuenta de flujos de la CIEE:</t>
  </si>
  <si>
    <t>Título 1</t>
  </si>
  <si>
    <t>Título 2</t>
  </si>
  <si>
    <t>Vínculo</t>
  </si>
  <si>
    <t>Regresar al índice</t>
  </si>
  <si>
    <t>Oferta y utilización de energía por actividad económica</t>
  </si>
  <si>
    <t>Oferta y utilización por producto energético</t>
  </si>
  <si>
    <t>032. Caza y silvicultura</t>
  </si>
  <si>
    <t>040. Explotación de minas y canteras</t>
  </si>
  <si>
    <t>050. Elaboración de productos alimenticios, bebidas y tabaco</t>
  </si>
  <si>
    <t>120. Suministro de electricidad y captación de agua</t>
  </si>
  <si>
    <t>010. Cultivos tradicionales</t>
  </si>
  <si>
    <t>020. Cultivos no tradicionales</t>
  </si>
  <si>
    <t>031. Ganadería</t>
  </si>
  <si>
    <t>033. Pesca</t>
  </si>
  <si>
    <t>060. Fabricación de textiles y prendas de vestir, cuero y calzado</t>
  </si>
  <si>
    <t>090. Fabricación de productos de caucho y plástico y otros minerales no metálicos</t>
  </si>
  <si>
    <t>100. Fabricación de metales comunes, productos elaborados de metal, maquinaria y equipo</t>
  </si>
  <si>
    <t>110. Fabricación de muebles, otras industrias manufactureras y reciclamiento</t>
  </si>
  <si>
    <t>130. Construcción</t>
  </si>
  <si>
    <t>150. Hoteles y Restaurantes</t>
  </si>
  <si>
    <t>160. Transporte,  almacenamiento y comunicaciones</t>
  </si>
  <si>
    <t>170. Intermediación Financiera, seguros y actividades auxiliares</t>
  </si>
  <si>
    <t>190. Actividades empresariales y otras actividades inmobiliarias</t>
  </si>
  <si>
    <t>190. Administración pública y defensa</t>
  </si>
  <si>
    <t>200. Enseñanza de mercado</t>
  </si>
  <si>
    <t>210. Actividades relacionadas con la salud humana de mercado</t>
  </si>
  <si>
    <t>220. Otras actividades de servicios de mercado</t>
  </si>
  <si>
    <t>Oferta y utilización por actividad económica</t>
  </si>
  <si>
    <t>Producción</t>
  </si>
  <si>
    <t>Total de la producción</t>
  </si>
  <si>
    <t>070. Producción de madera y fabricación de productos de madera, excepto muebles</t>
  </si>
  <si>
    <t>140. Comercio; reparación de vehículos automotores, motocicletas, efectos personales</t>
  </si>
  <si>
    <t>080. Fabricación de coque, productos de la refinación de petróleo y  productos químicos</t>
  </si>
  <si>
    <t>Oferta</t>
  </si>
  <si>
    <t>Utilización</t>
  </si>
  <si>
    <t>Consumo intermedio</t>
  </si>
  <si>
    <t>Total del consumo intermedio</t>
  </si>
  <si>
    <t>Exportaciones</t>
  </si>
  <si>
    <t>Consumo final</t>
  </si>
  <si>
    <t>Formación bruta de capital</t>
  </si>
  <si>
    <t>Indice</t>
  </si>
  <si>
    <t>CIEE - Energia tj.xlsx</t>
  </si>
  <si>
    <t>Actividades económicas vinculadas con la producción de energía</t>
  </si>
  <si>
    <t>3802. Gas oil (diésel)</t>
  </si>
  <si>
    <t>3803. Fuel oil y búnker (combustibles para calderas)</t>
  </si>
  <si>
    <t>ncp= no contemplado previamente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</si>
</sst>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</numFmts>
  <fonts count="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  <font>
      <u/>
      <sz val="10"/>
      <color theme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2" applyNumberFormat="1" applyFont="1" applyAlignment="1">
      <alignment vertical="center"/>
    </xf>
    <xf numFmtId="0" fontId="2" fillId="0" borderId="0" xfId="2" applyNumberFormat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 wrapText="1"/>
    </xf>
    <xf numFmtId="165" fontId="2" fillId="3" borderId="3" xfId="1" applyNumberFormat="1" applyFont="1" applyFill="1" applyBorder="1" applyAlignment="1">
      <alignment horizontal="center" vertical="center" wrapText="1"/>
    </xf>
    <xf numFmtId="0" fontId="0" fillId="0" borderId="0" xfId="1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2" fillId="3" borderId="2" xfId="1" applyNumberFormat="1" applyFont="1" applyFill="1" applyBorder="1" applyAlignment="1">
      <alignment vertical="center"/>
    </xf>
    <xf numFmtId="0" fontId="0" fillId="3" borderId="2" xfId="1" applyNumberFormat="1" applyFont="1" applyFill="1" applyBorder="1" applyAlignment="1">
      <alignment vertical="center"/>
    </xf>
    <xf numFmtId="0" fontId="2" fillId="3" borderId="0" xfId="1" applyNumberFormat="1" applyFont="1" applyFill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2" fillId="2" borderId="3" xfId="1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Alignment="1">
      <alignment vertical="center"/>
    </xf>
    <xf numFmtId="165" fontId="2" fillId="3" borderId="2" xfId="1" applyNumberFormat="1" applyFont="1" applyFill="1" applyBorder="1" applyAlignment="1">
      <alignment vertical="center"/>
    </xf>
    <xf numFmtId="165" fontId="0" fillId="3" borderId="0" xfId="1" applyNumberFormat="1" applyFont="1" applyFill="1" applyBorder="1" applyAlignment="1">
      <alignment vertical="center"/>
    </xf>
    <xf numFmtId="165" fontId="2" fillId="3" borderId="0" xfId="1" applyNumberFormat="1" applyFont="1" applyFill="1" applyBorder="1" applyAlignment="1">
      <alignment vertical="center"/>
    </xf>
    <xf numFmtId="165" fontId="1" fillId="0" borderId="0" xfId="1" applyNumberFormat="1" applyFont="1" applyBorder="1" applyAlignment="1">
      <alignment vertical="center"/>
    </xf>
    <xf numFmtId="0" fontId="2" fillId="3" borderId="1" xfId="1" applyNumberFormat="1" applyFont="1" applyFill="1" applyBorder="1" applyAlignment="1">
      <alignment vertical="center"/>
    </xf>
    <xf numFmtId="0" fontId="2" fillId="3" borderId="3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Alignment="1">
      <alignment vertical="center"/>
    </xf>
    <xf numFmtId="0" fontId="4" fillId="0" borderId="0" xfId="3" applyNumberFormat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3" borderId="3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left" vertical="center"/>
    </xf>
    <xf numFmtId="165" fontId="0" fillId="0" borderId="0" xfId="1" applyNumberFormat="1" applyFont="1"/>
    <xf numFmtId="165" fontId="2" fillId="0" borderId="0" xfId="1" applyNumberFormat="1" applyFont="1" applyAlignment="1">
      <alignment horizontal="left" vertical="center"/>
    </xf>
    <xf numFmtId="165" fontId="2" fillId="0" borderId="0" xfId="1" applyNumberFormat="1" applyFont="1"/>
    <xf numFmtId="165" fontId="2" fillId="4" borderId="2" xfId="1" applyNumberFormat="1" applyFont="1" applyFill="1" applyBorder="1" applyAlignment="1">
      <alignment horizontal="left" vertical="center"/>
    </xf>
    <xf numFmtId="165" fontId="2" fillId="4" borderId="2" xfId="1" applyNumberFormat="1" applyFont="1" applyFill="1" applyBorder="1" applyAlignment="1">
      <alignment horizontal="center" vertical="center"/>
    </xf>
    <xf numFmtId="0" fontId="2" fillId="4" borderId="2" xfId="1" applyNumberFormat="1" applyFont="1" applyFill="1" applyBorder="1" applyAlignment="1">
      <alignment horizontal="center" vertical="center" wrapText="1"/>
    </xf>
    <xf numFmtId="165" fontId="2" fillId="0" borderId="0" xfId="1" applyNumberFormat="1" applyFont="1" applyBorder="1"/>
    <xf numFmtId="165" fontId="0" fillId="0" borderId="0" xfId="1" applyNumberFormat="1" applyFont="1" applyBorder="1"/>
    <xf numFmtId="165" fontId="2" fillId="4" borderId="3" xfId="1" applyNumberFormat="1" applyFont="1" applyFill="1" applyBorder="1"/>
    <xf numFmtId="165" fontId="0" fillId="4" borderId="2" xfId="1" applyNumberFormat="1" applyFont="1" applyFill="1" applyBorder="1"/>
    <xf numFmtId="165" fontId="2" fillId="4" borderId="2" xfId="1" applyNumberFormat="1" applyFont="1" applyFill="1" applyBorder="1"/>
    <xf numFmtId="165" fontId="2" fillId="5" borderId="0" xfId="1" applyNumberFormat="1" applyFont="1" applyFill="1" applyBorder="1"/>
    <xf numFmtId="0" fontId="4" fillId="0" borderId="2" xfId="3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0" xfId="3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165" fontId="0" fillId="5" borderId="0" xfId="1" applyNumberFormat="1" applyFont="1" applyFill="1" applyBorder="1"/>
    <xf numFmtId="0" fontId="0" fillId="0" borderId="0" xfId="0" applyFont="1" applyAlignment="1">
      <alignment horizontal="left"/>
    </xf>
    <xf numFmtId="0" fontId="2" fillId="3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43" fontId="0" fillId="0" borderId="0" xfId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43" fontId="2" fillId="2" borderId="3" xfId="1" applyFont="1" applyFill="1" applyBorder="1" applyAlignment="1">
      <alignment vertical="center"/>
    </xf>
    <xf numFmtId="165" fontId="1" fillId="0" borderId="0" xfId="1" applyNumberFormat="1" applyFont="1" applyFill="1" applyBorder="1" applyAlignment="1">
      <alignment vertical="center"/>
    </xf>
    <xf numFmtId="43" fontId="2" fillId="0" borderId="0" xfId="1" applyFont="1" applyAlignment="1">
      <alignment vertical="center"/>
    </xf>
  </cellXfs>
  <cellStyles count="4">
    <cellStyle name="Hipervínculo" xfId="3" builtinId="8"/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M35"/>
  <sheetViews>
    <sheetView topLeftCell="A5" zoomScaleNormal="100" workbookViewId="0">
      <selection activeCell="A36" sqref="A36"/>
    </sheetView>
  </sheetViews>
  <sheetFormatPr baseColWidth="10" defaultRowHeight="12.75" x14ac:dyDescent="0.2"/>
  <sheetData>
    <row r="3" spans="1:13" x14ac:dyDescent="0.2">
      <c r="A3" t="s">
        <v>0</v>
      </c>
      <c r="B3" t="s">
        <v>1</v>
      </c>
    </row>
    <row r="4" spans="1:13" x14ac:dyDescent="0.2">
      <c r="A4" t="s">
        <v>2</v>
      </c>
      <c r="B4">
        <v>2010</v>
      </c>
    </row>
    <row r="5" spans="1:13" x14ac:dyDescent="0.2">
      <c r="A5" t="s">
        <v>3</v>
      </c>
      <c r="B5" t="s">
        <v>4</v>
      </c>
    </row>
    <row r="7" spans="1:13" x14ac:dyDescent="0.2">
      <c r="A7" t="s">
        <v>5</v>
      </c>
      <c r="C7" t="s">
        <v>32</v>
      </c>
      <c r="D7" t="s">
        <v>33</v>
      </c>
    </row>
    <row r="8" spans="1:13" x14ac:dyDescent="0.2">
      <c r="C8" t="s">
        <v>34</v>
      </c>
      <c r="G8" t="s">
        <v>35</v>
      </c>
      <c r="H8" t="s">
        <v>36</v>
      </c>
      <c r="M8" t="s">
        <v>6</v>
      </c>
    </row>
    <row r="9" spans="1:13" x14ac:dyDescent="0.2">
      <c r="A9" t="s">
        <v>7</v>
      </c>
      <c r="B9" t="s">
        <v>8</v>
      </c>
      <c r="C9" t="s">
        <v>37</v>
      </c>
      <c r="D9" t="s">
        <v>38</v>
      </c>
      <c r="E9" t="s">
        <v>39</v>
      </c>
      <c r="F9" t="s">
        <v>40</v>
      </c>
      <c r="H9" t="s">
        <v>41</v>
      </c>
      <c r="I9" t="s">
        <v>42</v>
      </c>
      <c r="J9" t="s">
        <v>43</v>
      </c>
      <c r="K9" t="s">
        <v>44</v>
      </c>
      <c r="L9" t="s">
        <v>9</v>
      </c>
    </row>
    <row r="10" spans="1:13" x14ac:dyDescent="0.2">
      <c r="A10" t="s">
        <v>10</v>
      </c>
    </row>
    <row r="11" spans="1:13" x14ac:dyDescent="0.2">
      <c r="B11" t="s">
        <v>11</v>
      </c>
      <c r="C11">
        <v>247381.92334073357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247381.92334073357</v>
      </c>
    </row>
    <row r="12" spans="1:13" x14ac:dyDescent="0.2">
      <c r="B12" t="s">
        <v>12</v>
      </c>
      <c r="C12">
        <v>0</v>
      </c>
      <c r="D12">
        <v>25402.451584699447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25402.451584699447</v>
      </c>
    </row>
    <row r="13" spans="1:13" x14ac:dyDescent="0.2"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34178.605594548979</v>
      </c>
      <c r="I13">
        <v>0</v>
      </c>
      <c r="J13">
        <v>0</v>
      </c>
      <c r="K13">
        <v>0</v>
      </c>
      <c r="L13">
        <v>0</v>
      </c>
      <c r="M13">
        <v>34178.605594548979</v>
      </c>
    </row>
    <row r="14" spans="1:13" x14ac:dyDescent="0.2"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44416.249111559984</v>
      </c>
      <c r="I14">
        <v>0</v>
      </c>
      <c r="J14">
        <v>0</v>
      </c>
      <c r="K14">
        <v>0</v>
      </c>
      <c r="L14">
        <v>0</v>
      </c>
      <c r="M14">
        <v>44416.249111559984</v>
      </c>
    </row>
    <row r="15" spans="1:13" x14ac:dyDescent="0.2"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52969.989626556009</v>
      </c>
      <c r="I15">
        <v>0</v>
      </c>
      <c r="J15">
        <v>0</v>
      </c>
      <c r="K15">
        <v>0</v>
      </c>
      <c r="L15">
        <v>0</v>
      </c>
      <c r="M15">
        <v>52969.989626556009</v>
      </c>
    </row>
    <row r="16" spans="1:13" x14ac:dyDescent="0.2"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23802.661691842895</v>
      </c>
      <c r="I16">
        <v>0</v>
      </c>
      <c r="J16">
        <v>0</v>
      </c>
      <c r="K16">
        <v>0</v>
      </c>
      <c r="L16">
        <v>0</v>
      </c>
      <c r="M16">
        <v>23802.661691842895</v>
      </c>
    </row>
    <row r="17" spans="1:13" x14ac:dyDescent="0.2"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3299.9204504504501</v>
      </c>
      <c r="I17">
        <v>0</v>
      </c>
      <c r="J17">
        <v>0</v>
      </c>
      <c r="K17">
        <v>0</v>
      </c>
      <c r="L17">
        <v>0</v>
      </c>
      <c r="M17">
        <v>3299.9204504504501</v>
      </c>
    </row>
    <row r="18" spans="1:13" x14ac:dyDescent="0.2"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14559.650506437765</v>
      </c>
      <c r="I18">
        <v>0</v>
      </c>
      <c r="J18">
        <v>0</v>
      </c>
      <c r="K18">
        <v>0</v>
      </c>
      <c r="L18">
        <v>0</v>
      </c>
      <c r="M18">
        <v>14559.650506437765</v>
      </c>
    </row>
    <row r="19" spans="1:13" x14ac:dyDescent="0.2">
      <c r="B19" t="s">
        <v>60</v>
      </c>
      <c r="C19">
        <v>0</v>
      </c>
      <c r="D19">
        <v>0</v>
      </c>
      <c r="E19">
        <v>0</v>
      </c>
      <c r="F19">
        <v>0</v>
      </c>
      <c r="G19">
        <v>0</v>
      </c>
      <c r="H19">
        <v>4123.9485507246382</v>
      </c>
      <c r="I19">
        <v>0</v>
      </c>
      <c r="J19">
        <v>0</v>
      </c>
      <c r="K19">
        <v>0</v>
      </c>
      <c r="L19">
        <v>0</v>
      </c>
      <c r="M19">
        <v>4123.9485507246382</v>
      </c>
    </row>
    <row r="20" spans="1:13" x14ac:dyDescent="0.2">
      <c r="B20" t="s">
        <v>13</v>
      </c>
      <c r="C20">
        <v>0</v>
      </c>
      <c r="D20">
        <v>0</v>
      </c>
      <c r="E20">
        <v>40980.160857908857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40980.160857908857</v>
      </c>
    </row>
    <row r="21" spans="1:13" x14ac:dyDescent="0.2">
      <c r="B21" t="s">
        <v>14</v>
      </c>
      <c r="C21">
        <v>0</v>
      </c>
      <c r="D21">
        <v>0</v>
      </c>
      <c r="E21">
        <v>4585.68</v>
      </c>
      <c r="F21">
        <v>26858.880000000001</v>
      </c>
      <c r="G21">
        <v>0</v>
      </c>
      <c r="H21">
        <v>1304.28</v>
      </c>
      <c r="I21">
        <v>0</v>
      </c>
      <c r="J21">
        <v>0</v>
      </c>
      <c r="K21">
        <v>0</v>
      </c>
      <c r="L21">
        <v>-3276.54</v>
      </c>
      <c r="M21">
        <v>29472.3</v>
      </c>
    </row>
    <row r="22" spans="1:13" x14ac:dyDescent="0.2">
      <c r="A22" t="s">
        <v>21</v>
      </c>
      <c r="C22">
        <v>247381.92334073357</v>
      </c>
      <c r="D22">
        <v>25402.451584699447</v>
      </c>
      <c r="E22">
        <v>45565.840857908857</v>
      </c>
      <c r="F22">
        <v>26858.880000000001</v>
      </c>
      <c r="G22">
        <v>0</v>
      </c>
      <c r="H22">
        <v>178655.30553212069</v>
      </c>
      <c r="I22">
        <v>0</v>
      </c>
      <c r="J22">
        <v>0</v>
      </c>
      <c r="K22">
        <v>0</v>
      </c>
      <c r="L22">
        <v>-3276.54</v>
      </c>
      <c r="M22">
        <v>520587.86131546256</v>
      </c>
    </row>
    <row r="23" spans="1:13" x14ac:dyDescent="0.2">
      <c r="A23" t="s">
        <v>22</v>
      </c>
    </row>
    <row r="24" spans="1:13" x14ac:dyDescent="0.2">
      <c r="B24" t="s">
        <v>11</v>
      </c>
      <c r="C24">
        <v>0</v>
      </c>
      <c r="D24">
        <v>0</v>
      </c>
      <c r="E24">
        <v>0</v>
      </c>
      <c r="F24">
        <v>0</v>
      </c>
      <c r="G24">
        <v>39311.910847733488</v>
      </c>
      <c r="H24">
        <v>0</v>
      </c>
      <c r="I24">
        <v>0</v>
      </c>
      <c r="J24">
        <v>208070.01249300002</v>
      </c>
      <c r="K24">
        <v>2.9103830456733704E-11</v>
      </c>
      <c r="L24">
        <v>0</v>
      </c>
      <c r="M24">
        <v>247381.92334073354</v>
      </c>
    </row>
    <row r="25" spans="1:13" x14ac:dyDescent="0.2">
      <c r="B25" t="s">
        <v>12</v>
      </c>
      <c r="C25">
        <v>0</v>
      </c>
      <c r="D25">
        <v>0</v>
      </c>
      <c r="E25">
        <v>0</v>
      </c>
      <c r="F25">
        <v>0</v>
      </c>
      <c r="G25">
        <v>2828.4658196721307</v>
      </c>
      <c r="H25">
        <v>0</v>
      </c>
      <c r="I25">
        <v>21655.617923497262</v>
      </c>
      <c r="J25">
        <v>0</v>
      </c>
      <c r="K25">
        <v>918.36784153005283</v>
      </c>
      <c r="L25">
        <v>0</v>
      </c>
      <c r="M25">
        <v>25402.451584699447</v>
      </c>
    </row>
    <row r="26" spans="1:13" x14ac:dyDescent="0.2">
      <c r="B26" t="s">
        <v>15</v>
      </c>
      <c r="C26">
        <v>0</v>
      </c>
      <c r="D26">
        <v>0</v>
      </c>
      <c r="E26">
        <v>0</v>
      </c>
      <c r="F26">
        <v>13856.296311249282</v>
      </c>
      <c r="G26">
        <v>20322.309283299703</v>
      </c>
      <c r="H26">
        <v>0</v>
      </c>
      <c r="I26">
        <v>0</v>
      </c>
      <c r="J26">
        <v>0</v>
      </c>
      <c r="K26">
        <v>-1.4551915228366852E-11</v>
      </c>
      <c r="L26">
        <v>0</v>
      </c>
      <c r="M26">
        <v>34178.605594548972</v>
      </c>
    </row>
    <row r="27" spans="1:13" x14ac:dyDescent="0.2">
      <c r="B27" t="s">
        <v>16</v>
      </c>
      <c r="C27">
        <v>129.80915637285585</v>
      </c>
      <c r="D27">
        <v>40.591056241062354</v>
      </c>
      <c r="E27">
        <v>217.16792310049811</v>
      </c>
      <c r="F27">
        <v>97.346782800022197</v>
      </c>
      <c r="G27">
        <v>19025.057410894937</v>
      </c>
      <c r="H27">
        <v>0</v>
      </c>
      <c r="I27">
        <v>0</v>
      </c>
      <c r="J27">
        <v>22807.655714346591</v>
      </c>
      <c r="K27">
        <v>2098.6210678040225</v>
      </c>
      <c r="L27">
        <v>0</v>
      </c>
      <c r="M27">
        <v>44416.249111559984</v>
      </c>
    </row>
    <row r="28" spans="1:13" x14ac:dyDescent="0.2">
      <c r="B28" t="s">
        <v>17</v>
      </c>
      <c r="C28">
        <v>889.57648726608227</v>
      </c>
      <c r="D28">
        <v>99.095686925049478</v>
      </c>
      <c r="E28">
        <v>1063.8356690171795</v>
      </c>
      <c r="F28">
        <v>1926.7332432741641</v>
      </c>
      <c r="G28">
        <v>48030.30907099678</v>
      </c>
      <c r="H28">
        <v>0</v>
      </c>
      <c r="I28">
        <v>0</v>
      </c>
      <c r="J28">
        <v>2365.7610458402687</v>
      </c>
      <c r="K28">
        <v>-1405.321576763512</v>
      </c>
      <c r="L28">
        <v>0</v>
      </c>
      <c r="M28">
        <v>52969.989626556016</v>
      </c>
    </row>
    <row r="29" spans="1:13" x14ac:dyDescent="0.2">
      <c r="B29" t="s">
        <v>18</v>
      </c>
      <c r="C29">
        <v>0</v>
      </c>
      <c r="D29">
        <v>0</v>
      </c>
      <c r="E29">
        <v>2207.4249508820708</v>
      </c>
      <c r="F29">
        <v>13634.131538491605</v>
      </c>
      <c r="G29">
        <v>6797.8219396293416</v>
      </c>
      <c r="H29">
        <v>0</v>
      </c>
      <c r="I29">
        <v>0</v>
      </c>
      <c r="J29">
        <v>0</v>
      </c>
      <c r="K29">
        <v>1163.2832628398792</v>
      </c>
      <c r="L29">
        <v>0</v>
      </c>
      <c r="M29">
        <v>23802.661691842895</v>
      </c>
    </row>
    <row r="30" spans="1:13" x14ac:dyDescent="0.2">
      <c r="B30" t="s">
        <v>19</v>
      </c>
      <c r="C30">
        <v>0</v>
      </c>
      <c r="D30">
        <v>0</v>
      </c>
      <c r="E30">
        <v>0</v>
      </c>
      <c r="F30">
        <v>827.7643430438626</v>
      </c>
      <c r="G30">
        <v>1839.397001442831</v>
      </c>
      <c r="H30">
        <v>0</v>
      </c>
      <c r="I30">
        <v>0</v>
      </c>
      <c r="J30">
        <v>706.11044444509605</v>
      </c>
      <c r="K30">
        <v>-73.351338481340008</v>
      </c>
      <c r="L30">
        <v>0</v>
      </c>
      <c r="M30">
        <v>3299.9204504504496</v>
      </c>
    </row>
    <row r="31" spans="1:13" x14ac:dyDescent="0.2">
      <c r="B31" t="s">
        <v>20</v>
      </c>
      <c r="C31">
        <v>0</v>
      </c>
      <c r="D31">
        <v>0</v>
      </c>
      <c r="E31">
        <v>0</v>
      </c>
      <c r="F31">
        <v>0</v>
      </c>
      <c r="G31">
        <v>3333.3271018832002</v>
      </c>
      <c r="H31">
        <v>0</v>
      </c>
      <c r="I31">
        <v>0</v>
      </c>
      <c r="J31">
        <v>6945.0803830953382</v>
      </c>
      <c r="K31">
        <v>4281.2430214592259</v>
      </c>
      <c r="L31">
        <v>0</v>
      </c>
      <c r="M31">
        <v>14559.650506437765</v>
      </c>
    </row>
    <row r="32" spans="1:13" x14ac:dyDescent="0.2">
      <c r="B32" t="s">
        <v>60</v>
      </c>
      <c r="C32">
        <v>0</v>
      </c>
      <c r="D32">
        <v>0</v>
      </c>
      <c r="E32">
        <v>0</v>
      </c>
      <c r="F32">
        <v>1608.1129458114037</v>
      </c>
      <c r="G32">
        <v>4629.2367523958337</v>
      </c>
      <c r="H32">
        <v>0</v>
      </c>
      <c r="I32">
        <v>0</v>
      </c>
      <c r="J32">
        <v>132.1887075898658</v>
      </c>
      <c r="K32">
        <v>-2245.5898550724642</v>
      </c>
      <c r="L32">
        <v>0</v>
      </c>
      <c r="M32">
        <v>4123.9485507246391</v>
      </c>
    </row>
    <row r="33" spans="1:13" x14ac:dyDescent="0.2">
      <c r="B33" t="s">
        <v>13</v>
      </c>
      <c r="C33">
        <v>0</v>
      </c>
      <c r="D33">
        <v>0</v>
      </c>
      <c r="E33">
        <v>0</v>
      </c>
      <c r="F33">
        <v>40980.16085790885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40980.16085790885</v>
      </c>
    </row>
    <row r="34" spans="1:13" x14ac:dyDescent="0.2">
      <c r="B34" t="s">
        <v>14</v>
      </c>
      <c r="C34">
        <v>0</v>
      </c>
      <c r="D34">
        <v>39.352583512496373</v>
      </c>
      <c r="E34">
        <v>186.7526375099232</v>
      </c>
      <c r="F34">
        <v>1242</v>
      </c>
      <c r="G34">
        <v>20881.3682889353</v>
      </c>
      <c r="H34">
        <v>0</v>
      </c>
      <c r="I34">
        <v>473.76</v>
      </c>
      <c r="J34">
        <v>6649.0664900422789</v>
      </c>
      <c r="K34">
        <v>5.6843418860808015E-12</v>
      </c>
      <c r="L34">
        <v>0</v>
      </c>
      <c r="M34">
        <v>29472.300000000003</v>
      </c>
    </row>
    <row r="35" spans="1:13" x14ac:dyDescent="0.2">
      <c r="A35" t="s">
        <v>23</v>
      </c>
      <c r="C35">
        <v>1019.3856436389381</v>
      </c>
      <c r="D35">
        <v>179.03932667860821</v>
      </c>
      <c r="E35">
        <v>3675.1811805096718</v>
      </c>
      <c r="F35">
        <v>74172.54602257919</v>
      </c>
      <c r="G35">
        <v>166999.20351688351</v>
      </c>
      <c r="H35">
        <v>0</v>
      </c>
      <c r="I35">
        <v>22129.377923497261</v>
      </c>
      <c r="J35">
        <v>247675.87527835948</v>
      </c>
      <c r="K35">
        <v>4737.2524233158847</v>
      </c>
      <c r="L35">
        <v>0</v>
      </c>
      <c r="M35">
        <v>520587.86131546251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Normal="100" workbookViewId="0">
      <selection activeCell="M1" sqref="M1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28</v>
      </c>
      <c r="F1" s="6"/>
      <c r="H1" s="6"/>
      <c r="M1" s="24" t="s">
        <v>71</v>
      </c>
    </row>
    <row r="2" spans="1:13" s="5" customFormat="1" x14ac:dyDescent="0.2">
      <c r="A2" s="1" t="s">
        <v>29</v>
      </c>
      <c r="F2" s="6"/>
      <c r="H2" s="6"/>
      <c r="M2" s="6"/>
    </row>
    <row r="3" spans="1:13" s="5" customFormat="1" x14ac:dyDescent="0.2">
      <c r="A3" s="1" t="s">
        <v>30</v>
      </c>
      <c r="F3" s="6"/>
      <c r="H3" s="6"/>
      <c r="M3" s="6"/>
    </row>
    <row r="4" spans="1:13" s="5" customFormat="1" x14ac:dyDescent="0.2">
      <c r="A4" s="2">
        <v>2007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229718.70794034243</v>
      </c>
      <c r="C11" s="10">
        <v>0</v>
      </c>
      <c r="D11" s="10">
        <v>0</v>
      </c>
      <c r="E11" s="10">
        <v>0</v>
      </c>
      <c r="F11" s="11">
        <v>229718.70794034243</v>
      </c>
      <c r="G11" s="11">
        <v>0</v>
      </c>
      <c r="H11" s="11">
        <v>229718.70794034243</v>
      </c>
      <c r="I11" s="10">
        <v>0</v>
      </c>
      <c r="J11" s="10">
        <v>0</v>
      </c>
      <c r="K11" s="11">
        <v>229718.70794034243</v>
      </c>
      <c r="M11" s="12"/>
    </row>
    <row r="12" spans="1:13" x14ac:dyDescent="0.2">
      <c r="A12" s="10" t="s">
        <v>12</v>
      </c>
      <c r="B12" s="10">
        <v>0</v>
      </c>
      <c r="C12" s="10">
        <v>32512.364234972676</v>
      </c>
      <c r="D12" s="10">
        <v>0</v>
      </c>
      <c r="E12" s="10">
        <v>0</v>
      </c>
      <c r="F12" s="11">
        <v>32512.364234972676</v>
      </c>
      <c r="G12" s="11">
        <v>0</v>
      </c>
      <c r="H12" s="11">
        <v>32512.364234972676</v>
      </c>
      <c r="I12" s="10">
        <v>0</v>
      </c>
      <c r="J12" s="10">
        <v>0</v>
      </c>
      <c r="K12" s="11">
        <v>32512.364234972676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34078.650497616989</v>
      </c>
      <c r="J13" s="10">
        <v>0</v>
      </c>
      <c r="K13" s="11">
        <v>34078.650497616989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43436.67708603794</v>
      </c>
      <c r="J14" s="10">
        <v>0</v>
      </c>
      <c r="K14" s="11">
        <v>43436.67708603794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55919.713001383119</v>
      </c>
      <c r="J15" s="10">
        <v>0</v>
      </c>
      <c r="K15" s="11">
        <v>55919.713001383119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38601.102099697884</v>
      </c>
      <c r="J16" s="10">
        <v>0</v>
      </c>
      <c r="K16" s="11">
        <v>38601.102099697884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4184.0849163449157</v>
      </c>
      <c r="J17" s="10">
        <v>0</v>
      </c>
      <c r="K17" s="11">
        <v>4184.0849163449157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13653.728566523605</v>
      </c>
      <c r="J18" s="10">
        <v>0</v>
      </c>
      <c r="K18" s="11">
        <v>13653.728566523605</v>
      </c>
      <c r="M18" s="12"/>
    </row>
    <row r="19" spans="1:13" x14ac:dyDescent="0.2">
      <c r="A19" s="10" t="s">
        <v>60</v>
      </c>
      <c r="B19" s="10">
        <v>0</v>
      </c>
      <c r="C19" s="10">
        <v>0</v>
      </c>
      <c r="D19" s="10">
        <v>0</v>
      </c>
      <c r="E19" s="10">
        <v>0</v>
      </c>
      <c r="F19" s="11">
        <v>0</v>
      </c>
      <c r="G19" s="11">
        <v>0</v>
      </c>
      <c r="H19" s="11">
        <v>0</v>
      </c>
      <c r="I19" s="10">
        <v>8322.8731884057979</v>
      </c>
      <c r="J19" s="10">
        <v>0</v>
      </c>
      <c r="K19" s="11">
        <v>8322.8731884057979</v>
      </c>
      <c r="M19" s="12"/>
    </row>
    <row r="20" spans="1:13" x14ac:dyDescent="0.2">
      <c r="A20" s="10" t="s">
        <v>13</v>
      </c>
      <c r="B20" s="10">
        <v>0</v>
      </c>
      <c r="C20" s="10">
        <v>0</v>
      </c>
      <c r="D20" s="10">
        <v>28196.139410187665</v>
      </c>
      <c r="E20" s="10">
        <v>0</v>
      </c>
      <c r="F20" s="11">
        <v>28196.139410187665</v>
      </c>
      <c r="G20" s="11">
        <v>0</v>
      </c>
      <c r="H20" s="11">
        <v>28196.139410187665</v>
      </c>
      <c r="I20" s="10">
        <v>0</v>
      </c>
      <c r="J20" s="10">
        <v>0</v>
      </c>
      <c r="K20" s="11">
        <v>28196.139410187665</v>
      </c>
      <c r="M20" s="12"/>
    </row>
    <row r="21" spans="1:13" x14ac:dyDescent="0.2">
      <c r="A21" s="10" t="s">
        <v>14</v>
      </c>
      <c r="B21" s="10">
        <v>0</v>
      </c>
      <c r="C21" s="10">
        <v>0</v>
      </c>
      <c r="D21" s="10">
        <v>3155.1</v>
      </c>
      <c r="E21" s="10">
        <v>28367.3</v>
      </c>
      <c r="F21" s="11">
        <v>31522.399999999998</v>
      </c>
      <c r="G21" s="11">
        <v>1</v>
      </c>
      <c r="H21" s="11">
        <v>31523.399999999998</v>
      </c>
      <c r="I21" s="10">
        <v>29.2</v>
      </c>
      <c r="J21" s="10">
        <v>-4305.3</v>
      </c>
      <c r="K21" s="11">
        <v>27246.3</v>
      </c>
      <c r="M21" s="12"/>
    </row>
    <row r="22" spans="1:13" x14ac:dyDescent="0.2">
      <c r="A22" s="10"/>
      <c r="B22" s="10"/>
      <c r="C22" s="10"/>
      <c r="D22" s="10"/>
      <c r="E22" s="10"/>
      <c r="F22" s="11"/>
      <c r="G22" s="11"/>
      <c r="H22" s="11"/>
      <c r="I22" s="10"/>
      <c r="J22" s="10"/>
      <c r="K22" s="11"/>
      <c r="M22" s="12"/>
    </row>
    <row r="23" spans="1:13" s="14" customFormat="1" x14ac:dyDescent="0.2">
      <c r="A23" s="13" t="s">
        <v>26</v>
      </c>
      <c r="B23" s="13">
        <v>229718.70794034243</v>
      </c>
      <c r="C23" s="13">
        <v>32512.364234972676</v>
      </c>
      <c r="D23" s="13">
        <v>31351.239410187663</v>
      </c>
      <c r="E23" s="13">
        <v>28367.3</v>
      </c>
      <c r="F23" s="13">
        <v>321949.6115855028</v>
      </c>
      <c r="G23" s="13">
        <v>1</v>
      </c>
      <c r="H23" s="13">
        <v>321950.6115855028</v>
      </c>
      <c r="I23" s="13">
        <v>198226.02935601026</v>
      </c>
      <c r="J23" s="13">
        <v>-4305.3</v>
      </c>
      <c r="K23" s="13">
        <v>515870.34094151296</v>
      </c>
      <c r="L23"/>
    </row>
    <row r="24" spans="1:13" s="16" customForma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3" s="14" customFormat="1" x14ac:dyDescent="0.2">
      <c r="A25" s="14" t="s">
        <v>25</v>
      </c>
    </row>
    <row r="26" spans="1:13" s="14" customFormat="1" x14ac:dyDescent="0.2">
      <c r="A26" s="17"/>
      <c r="B26" s="55" t="s">
        <v>51</v>
      </c>
      <c r="C26" s="55"/>
      <c r="D26" s="55"/>
      <c r="E26" s="55"/>
      <c r="F26" s="55"/>
      <c r="G26" s="55"/>
      <c r="H26" s="17"/>
      <c r="I26" s="17"/>
      <c r="J26" s="17"/>
      <c r="K26" s="17"/>
      <c r="L26" s="17"/>
    </row>
    <row r="27" spans="1:13" x14ac:dyDescent="0.2">
      <c r="A27" s="9"/>
      <c r="B27" s="21" t="s">
        <v>45</v>
      </c>
      <c r="C27" s="21"/>
      <c r="D27" s="21"/>
      <c r="E27" s="21"/>
      <c r="F27" s="21"/>
      <c r="G27" s="18"/>
      <c r="H27" s="19"/>
      <c r="I27" s="18"/>
      <c r="J27" s="18"/>
      <c r="K27" s="18"/>
      <c r="L27" s="18"/>
    </row>
    <row r="28" spans="1:13" s="3" customFormat="1" ht="76.5" x14ac:dyDescent="0.2">
      <c r="A28" s="4" t="s">
        <v>31</v>
      </c>
      <c r="B28" s="4" t="s">
        <v>37</v>
      </c>
      <c r="C28" s="4" t="s">
        <v>38</v>
      </c>
      <c r="D28" s="4" t="s">
        <v>39</v>
      </c>
      <c r="E28" s="4" t="s">
        <v>40</v>
      </c>
      <c r="F28" s="4" t="s">
        <v>53</v>
      </c>
      <c r="G28" s="4" t="s">
        <v>59</v>
      </c>
      <c r="H28" s="4" t="s">
        <v>49</v>
      </c>
      <c r="I28" s="4" t="s">
        <v>58</v>
      </c>
      <c r="J28" s="4" t="s">
        <v>54</v>
      </c>
      <c r="K28" s="4" t="s">
        <v>56</v>
      </c>
      <c r="L28" s="4" t="s">
        <v>47</v>
      </c>
    </row>
    <row r="29" spans="1:13" x14ac:dyDescent="0.2">
      <c r="A29" s="10"/>
      <c r="B29" s="10"/>
      <c r="C29" s="10"/>
      <c r="D29" s="10"/>
      <c r="E29" s="10"/>
      <c r="F29" s="11"/>
      <c r="G29" s="20"/>
      <c r="H29" s="11"/>
      <c r="I29" s="10"/>
      <c r="J29" s="10"/>
      <c r="K29" s="10"/>
      <c r="L29" s="11"/>
      <c r="M29" s="12"/>
    </row>
    <row r="30" spans="1:13" x14ac:dyDescent="0.2">
      <c r="A30" s="10" t="s">
        <v>11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36505.017200342452</v>
      </c>
      <c r="H30" s="11">
        <v>36505.017200342452</v>
      </c>
      <c r="I30" s="10">
        <v>0</v>
      </c>
      <c r="J30" s="10">
        <v>193213.69074000002</v>
      </c>
      <c r="K30" s="10">
        <v>-5.8207660913467407E-11</v>
      </c>
      <c r="L30" s="11">
        <v>229718.70794034243</v>
      </c>
      <c r="M30" s="12"/>
    </row>
    <row r="31" spans="1:13" x14ac:dyDescent="0.2">
      <c r="A31" s="10" t="s">
        <v>12</v>
      </c>
      <c r="B31" s="10">
        <v>0</v>
      </c>
      <c r="C31" s="10">
        <v>0</v>
      </c>
      <c r="D31" s="10">
        <v>0</v>
      </c>
      <c r="E31" s="10">
        <v>-1.1132930895327629E-2</v>
      </c>
      <c r="F31" s="11">
        <v>-1.1132930895327629E-2</v>
      </c>
      <c r="G31" s="20">
        <v>3240.2956138052114</v>
      </c>
      <c r="H31" s="11">
        <v>3240.2844808743162</v>
      </c>
      <c r="I31" s="10">
        <v>27850.481502732237</v>
      </c>
      <c r="J31" s="10">
        <v>0</v>
      </c>
      <c r="K31" s="10">
        <v>1421.598251366122</v>
      </c>
      <c r="L31" s="11">
        <v>32512.364234972676</v>
      </c>
      <c r="M31" s="12"/>
    </row>
    <row r="32" spans="1:13" x14ac:dyDescent="0.2">
      <c r="A32" s="10" t="s">
        <v>15</v>
      </c>
      <c r="B32" s="10">
        <v>0</v>
      </c>
      <c r="C32" s="10">
        <v>0</v>
      </c>
      <c r="D32" s="10">
        <v>0</v>
      </c>
      <c r="E32" s="10">
        <v>13815.773668010432</v>
      </c>
      <c r="F32" s="11">
        <v>13815.773668010432</v>
      </c>
      <c r="G32" s="20">
        <v>20262.876829606565</v>
      </c>
      <c r="H32" s="11">
        <v>34078.650497616996</v>
      </c>
      <c r="I32" s="10">
        <v>0</v>
      </c>
      <c r="J32" s="10">
        <v>0</v>
      </c>
      <c r="K32" s="10">
        <v>0</v>
      </c>
      <c r="L32" s="11">
        <v>34078.650497616996</v>
      </c>
      <c r="M32" s="12"/>
    </row>
    <row r="33" spans="1:13" x14ac:dyDescent="0.2">
      <c r="A33" s="10" t="s">
        <v>16</v>
      </c>
      <c r="B33" s="10">
        <v>102.68696457841111</v>
      </c>
      <c r="C33" s="10">
        <v>36.587304784889284</v>
      </c>
      <c r="D33" s="10">
        <v>196.14101209486205</v>
      </c>
      <c r="E33" s="10">
        <v>97.07055005230032</v>
      </c>
      <c r="F33" s="11">
        <v>432.48583151046273</v>
      </c>
      <c r="G33" s="20">
        <v>17334.723054588467</v>
      </c>
      <c r="H33" s="11">
        <v>17767.208886098928</v>
      </c>
      <c r="I33" s="10">
        <v>0</v>
      </c>
      <c r="J33" s="10">
        <v>21983.77125600561</v>
      </c>
      <c r="K33" s="10">
        <v>3685.6969439333989</v>
      </c>
      <c r="L33" s="11">
        <v>43436.67708603794</v>
      </c>
      <c r="M33" s="12"/>
    </row>
    <row r="34" spans="1:13" x14ac:dyDescent="0.2">
      <c r="A34" s="10" t="s">
        <v>17</v>
      </c>
      <c r="B34" s="10">
        <v>772.39587790537655</v>
      </c>
      <c r="C34" s="10">
        <v>96.649213707906128</v>
      </c>
      <c r="D34" s="10">
        <v>1039.5265423387339</v>
      </c>
      <c r="E34" s="10">
        <v>2075.9582448657088</v>
      </c>
      <c r="F34" s="11">
        <v>3984.5298788177251</v>
      </c>
      <c r="G34" s="20">
        <v>48546.521281030524</v>
      </c>
      <c r="H34" s="11">
        <v>52531.051159848248</v>
      </c>
      <c r="I34" s="10">
        <v>0</v>
      </c>
      <c r="J34" s="10">
        <v>1977.8734597921143</v>
      </c>
      <c r="K34" s="10">
        <v>1410.7883817427428</v>
      </c>
      <c r="L34" s="11">
        <v>55919.713001383105</v>
      </c>
      <c r="M34" s="12"/>
    </row>
    <row r="35" spans="1:13" x14ac:dyDescent="0.2">
      <c r="A35" s="10" t="s">
        <v>18</v>
      </c>
      <c r="B35" s="10">
        <v>0</v>
      </c>
      <c r="C35" s="10">
        <v>0</v>
      </c>
      <c r="D35" s="10">
        <v>3493.2047509921063</v>
      </c>
      <c r="E35" s="10">
        <v>23550.862502762862</v>
      </c>
      <c r="F35" s="11">
        <v>27044.067253754969</v>
      </c>
      <c r="G35" s="20">
        <v>11498.594785519948</v>
      </c>
      <c r="H35" s="11">
        <v>38542.662039274917</v>
      </c>
      <c r="I35" s="10">
        <v>0</v>
      </c>
      <c r="J35" s="10">
        <v>0</v>
      </c>
      <c r="K35" s="10">
        <v>58.440060422966781</v>
      </c>
      <c r="L35" s="11">
        <v>38601.102099697884</v>
      </c>
      <c r="M35" s="12"/>
    </row>
    <row r="36" spans="1:13" x14ac:dyDescent="0.2">
      <c r="A36" s="10" t="s">
        <v>19</v>
      </c>
      <c r="B36" s="10">
        <v>0</v>
      </c>
      <c r="C36" s="10">
        <v>0</v>
      </c>
      <c r="D36" s="10">
        <v>0</v>
      </c>
      <c r="E36" s="10">
        <v>984.64256134858442</v>
      </c>
      <c r="F36" s="11">
        <v>984.64256134858442</v>
      </c>
      <c r="G36" s="20">
        <v>2391.2255555335546</v>
      </c>
      <c r="H36" s="11">
        <v>3375.868116882139</v>
      </c>
      <c r="I36" s="10">
        <v>0</v>
      </c>
      <c r="J36" s="10">
        <v>679.58780332378092</v>
      </c>
      <c r="K36" s="10">
        <v>128.62899613899572</v>
      </c>
      <c r="L36" s="11">
        <v>4184.0849163449157</v>
      </c>
      <c r="M36" s="12"/>
    </row>
    <row r="37" spans="1:13" x14ac:dyDescent="0.2">
      <c r="A37" s="10" t="s">
        <v>20</v>
      </c>
      <c r="B37" s="10">
        <v>0</v>
      </c>
      <c r="C37" s="10">
        <v>0</v>
      </c>
      <c r="D37" s="10">
        <v>0</v>
      </c>
      <c r="E37" s="10">
        <v>0</v>
      </c>
      <c r="F37" s="11">
        <v>0</v>
      </c>
      <c r="G37" s="20">
        <v>3519.9166647362126</v>
      </c>
      <c r="H37" s="11">
        <v>3519.9166647362126</v>
      </c>
      <c r="I37" s="10">
        <v>0</v>
      </c>
      <c r="J37" s="10">
        <v>7138.6319532895377</v>
      </c>
      <c r="K37" s="10">
        <v>2995.1799484978546</v>
      </c>
      <c r="L37" s="11">
        <v>13653.728566523605</v>
      </c>
      <c r="M37" s="12"/>
    </row>
    <row r="38" spans="1:13" x14ac:dyDescent="0.2">
      <c r="A38" s="10" t="s">
        <v>60</v>
      </c>
      <c r="B38" s="10">
        <v>0</v>
      </c>
      <c r="C38" s="10">
        <v>0</v>
      </c>
      <c r="D38" s="10">
        <v>0</v>
      </c>
      <c r="E38" s="10">
        <v>1985.4930184024433</v>
      </c>
      <c r="F38" s="11">
        <v>1985.4930184024433</v>
      </c>
      <c r="G38" s="20">
        <v>5535.2723899889706</v>
      </c>
      <c r="H38" s="11">
        <v>7520.765408391414</v>
      </c>
      <c r="I38" s="10">
        <v>0</v>
      </c>
      <c r="J38" s="10">
        <v>130.15850465206512</v>
      </c>
      <c r="K38" s="10">
        <v>671.94927536231717</v>
      </c>
      <c r="L38" s="11">
        <v>8322.8731884057961</v>
      </c>
      <c r="M38" s="12"/>
    </row>
    <row r="39" spans="1:13" x14ac:dyDescent="0.2">
      <c r="A39" s="10" t="s">
        <v>13</v>
      </c>
      <c r="B39" s="10">
        <v>0</v>
      </c>
      <c r="C39" s="10">
        <v>0</v>
      </c>
      <c r="D39" s="10">
        <v>0</v>
      </c>
      <c r="E39" s="10">
        <v>28196.139410187669</v>
      </c>
      <c r="F39" s="11">
        <v>28196.139410187669</v>
      </c>
      <c r="G39" s="20">
        <v>0</v>
      </c>
      <c r="H39" s="11">
        <v>28196.139410187669</v>
      </c>
      <c r="I39" s="10">
        <v>0</v>
      </c>
      <c r="J39" s="10">
        <v>0</v>
      </c>
      <c r="K39" s="10">
        <v>0</v>
      </c>
      <c r="L39" s="11">
        <v>28196.139410187669</v>
      </c>
      <c r="M39" s="12"/>
    </row>
    <row r="40" spans="1:13" x14ac:dyDescent="0.2">
      <c r="A40" s="10" t="s">
        <v>14</v>
      </c>
      <c r="B40" s="10">
        <v>0</v>
      </c>
      <c r="C40" s="10">
        <v>36.895756173338093</v>
      </c>
      <c r="D40" s="10">
        <v>175.4238455249928</v>
      </c>
      <c r="E40" s="10">
        <v>927.09999999999991</v>
      </c>
      <c r="F40" s="11">
        <v>1139.4196016983308</v>
      </c>
      <c r="G40" s="20">
        <v>19879.420767785712</v>
      </c>
      <c r="H40" s="11">
        <v>21018.840369484042</v>
      </c>
      <c r="I40" s="10">
        <v>474.8</v>
      </c>
      <c r="J40" s="10">
        <v>5752.6596305159555</v>
      </c>
      <c r="K40" s="10">
        <v>1.0174971976084635E-11</v>
      </c>
      <c r="L40" s="11">
        <v>27246.300000000007</v>
      </c>
      <c r="M40" s="12"/>
    </row>
    <row r="41" spans="1:13" x14ac:dyDescent="0.2">
      <c r="A41" s="10"/>
      <c r="B41" s="10"/>
      <c r="C41" s="10"/>
      <c r="D41" s="10"/>
      <c r="E41" s="10"/>
      <c r="F41" s="11"/>
      <c r="G41" s="20"/>
      <c r="H41" s="11"/>
      <c r="I41" s="10"/>
      <c r="J41" s="10"/>
      <c r="K41" s="10"/>
      <c r="L41" s="11"/>
      <c r="M41" s="12"/>
    </row>
    <row r="42" spans="1:13" s="14" customFormat="1" x14ac:dyDescent="0.2">
      <c r="A42" s="13" t="s">
        <v>27</v>
      </c>
      <c r="B42" s="13">
        <v>875.08284248378766</v>
      </c>
      <c r="C42" s="13">
        <v>170.13227466613353</v>
      </c>
      <c r="D42" s="13">
        <v>4904.2961509506949</v>
      </c>
      <c r="E42" s="13">
        <v>71633.028822699111</v>
      </c>
      <c r="F42" s="13">
        <v>77582.540090799725</v>
      </c>
      <c r="G42" s="13">
        <v>168713.86414293761</v>
      </c>
      <c r="H42" s="13">
        <v>246296.40423373732</v>
      </c>
      <c r="I42" s="13">
        <v>28325.281502732236</v>
      </c>
      <c r="J42" s="13">
        <v>230876.37334757907</v>
      </c>
      <c r="K42" s="13">
        <v>10372.28185746435</v>
      </c>
      <c r="L42" s="13">
        <v>515870.34094151296</v>
      </c>
    </row>
  </sheetData>
  <mergeCells count="2">
    <mergeCell ref="B7:G7"/>
    <mergeCell ref="B26:G26"/>
  </mergeCells>
  <hyperlinks>
    <hyperlink ref="M1" location="Indice!A1" display="Regresar al índic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Normal="100" workbookViewId="0">
      <selection activeCell="M1" sqref="M1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28</v>
      </c>
      <c r="F1" s="6"/>
      <c r="H1" s="6"/>
      <c r="M1" s="24" t="s">
        <v>71</v>
      </c>
    </row>
    <row r="2" spans="1:13" s="5" customFormat="1" x14ac:dyDescent="0.2">
      <c r="A2" s="1" t="s">
        <v>29</v>
      </c>
      <c r="F2" s="6"/>
      <c r="H2" s="6"/>
      <c r="M2" s="6"/>
    </row>
    <row r="3" spans="1:13" s="5" customFormat="1" x14ac:dyDescent="0.2">
      <c r="A3" s="1" t="s">
        <v>30</v>
      </c>
      <c r="F3" s="6"/>
      <c r="H3" s="6"/>
      <c r="M3" s="6"/>
    </row>
    <row r="4" spans="1:13" s="5" customFormat="1" x14ac:dyDescent="0.2">
      <c r="A4" s="2">
        <v>2008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235461.67553024169</v>
      </c>
      <c r="C11" s="10">
        <v>0</v>
      </c>
      <c r="D11" s="10">
        <v>0</v>
      </c>
      <c r="E11" s="10">
        <v>0</v>
      </c>
      <c r="F11" s="11">
        <v>235461.67553024169</v>
      </c>
      <c r="G11" s="11">
        <v>0</v>
      </c>
      <c r="H11" s="11">
        <v>235461.67553024169</v>
      </c>
      <c r="I11" s="10">
        <v>0</v>
      </c>
      <c r="J11" s="10">
        <v>0</v>
      </c>
      <c r="K11" s="11">
        <v>235461.67553024169</v>
      </c>
      <c r="M11" s="12"/>
    </row>
    <row r="12" spans="1:13" x14ac:dyDescent="0.2">
      <c r="A12" s="10" t="s">
        <v>12</v>
      </c>
      <c r="B12" s="10">
        <v>0</v>
      </c>
      <c r="C12" s="10">
        <v>30033.592021857923</v>
      </c>
      <c r="D12" s="10">
        <v>0</v>
      </c>
      <c r="E12" s="10">
        <v>0</v>
      </c>
      <c r="F12" s="11">
        <v>30033.592021857923</v>
      </c>
      <c r="G12" s="11">
        <v>0</v>
      </c>
      <c r="H12" s="11">
        <v>30033.592021857923</v>
      </c>
      <c r="I12" s="10">
        <v>0</v>
      </c>
      <c r="J12" s="10">
        <v>0</v>
      </c>
      <c r="K12" s="11">
        <v>30033.592021857923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34379.354337883859</v>
      </c>
      <c r="J13" s="10">
        <v>0</v>
      </c>
      <c r="K13" s="11">
        <v>34379.354337883859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38126.905734379689</v>
      </c>
      <c r="J14" s="10">
        <v>0</v>
      </c>
      <c r="K14" s="11">
        <v>38126.905734379689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46427.928769017977</v>
      </c>
      <c r="J15" s="10">
        <v>0</v>
      </c>
      <c r="K15" s="11">
        <v>46427.928769017977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33201.102567975824</v>
      </c>
      <c r="J16" s="10">
        <v>0</v>
      </c>
      <c r="K16" s="11">
        <v>33201.102567975824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3844.4665508365511</v>
      </c>
      <c r="J17" s="10">
        <v>0</v>
      </c>
      <c r="K17" s="11">
        <v>3844.4665508365511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13815.757733905579</v>
      </c>
      <c r="J18" s="10">
        <v>0</v>
      </c>
      <c r="K18" s="11">
        <v>13815.757733905579</v>
      </c>
      <c r="M18" s="12"/>
    </row>
    <row r="19" spans="1:13" x14ac:dyDescent="0.2">
      <c r="A19" s="10" t="s">
        <v>60</v>
      </c>
      <c r="B19" s="10">
        <v>0</v>
      </c>
      <c r="C19" s="10">
        <v>0</v>
      </c>
      <c r="D19" s="10">
        <v>0</v>
      </c>
      <c r="E19" s="10">
        <v>0</v>
      </c>
      <c r="F19" s="11">
        <v>0</v>
      </c>
      <c r="G19" s="11">
        <v>0</v>
      </c>
      <c r="H19" s="11">
        <v>0</v>
      </c>
      <c r="I19" s="10">
        <v>5900.163043478261</v>
      </c>
      <c r="J19" s="10">
        <v>0</v>
      </c>
      <c r="K19" s="11">
        <v>5900.163043478261</v>
      </c>
      <c r="M19" s="12"/>
    </row>
    <row r="20" spans="1:13" x14ac:dyDescent="0.2">
      <c r="A20" s="10" t="s">
        <v>13</v>
      </c>
      <c r="B20" s="10">
        <v>0</v>
      </c>
      <c r="C20" s="10">
        <v>0</v>
      </c>
      <c r="D20" s="10">
        <v>27717.104557640752</v>
      </c>
      <c r="E20" s="10">
        <v>0</v>
      </c>
      <c r="F20" s="11">
        <v>27717.104557640752</v>
      </c>
      <c r="G20" s="11">
        <v>0</v>
      </c>
      <c r="H20" s="11">
        <v>27717.104557640752</v>
      </c>
      <c r="I20" s="10">
        <v>0</v>
      </c>
      <c r="J20" s="10">
        <v>0</v>
      </c>
      <c r="K20" s="11">
        <v>27717.104557640752</v>
      </c>
      <c r="M20" s="12"/>
    </row>
    <row r="21" spans="1:13" x14ac:dyDescent="0.2">
      <c r="A21" s="10" t="s">
        <v>14</v>
      </c>
      <c r="B21" s="10">
        <v>0</v>
      </c>
      <c r="C21" s="10">
        <v>0</v>
      </c>
      <c r="D21" s="10">
        <v>3101.5</v>
      </c>
      <c r="E21" s="10">
        <v>28281.1</v>
      </c>
      <c r="F21" s="11">
        <v>31382.6</v>
      </c>
      <c r="G21" s="11">
        <v>1</v>
      </c>
      <c r="H21" s="11">
        <v>31383.599999999999</v>
      </c>
      <c r="I21" s="10">
        <v>17</v>
      </c>
      <c r="J21" s="10">
        <v>-4377</v>
      </c>
      <c r="K21" s="11">
        <v>27022.6</v>
      </c>
      <c r="M21" s="12"/>
    </row>
    <row r="22" spans="1:13" x14ac:dyDescent="0.2">
      <c r="A22" s="10"/>
      <c r="B22" s="10"/>
      <c r="C22" s="10"/>
      <c r="D22" s="10"/>
      <c r="E22" s="10"/>
      <c r="F22" s="11"/>
      <c r="G22" s="11"/>
      <c r="H22" s="11"/>
      <c r="I22" s="10"/>
      <c r="J22" s="10"/>
      <c r="K22" s="11"/>
      <c r="M22" s="12"/>
    </row>
    <row r="23" spans="1:13" s="14" customFormat="1" x14ac:dyDescent="0.2">
      <c r="A23" s="13" t="s">
        <v>26</v>
      </c>
      <c r="B23" s="13">
        <v>235461.67553024169</v>
      </c>
      <c r="C23" s="13">
        <v>30033.592021857923</v>
      </c>
      <c r="D23" s="13">
        <v>30818.604557640752</v>
      </c>
      <c r="E23" s="13">
        <v>28281.1</v>
      </c>
      <c r="F23" s="13">
        <v>324594.97210974031</v>
      </c>
      <c r="G23" s="13">
        <v>1</v>
      </c>
      <c r="H23" s="13">
        <v>324595.97210974031</v>
      </c>
      <c r="I23" s="13">
        <v>175712.67873747772</v>
      </c>
      <c r="J23" s="13">
        <v>-4377</v>
      </c>
      <c r="K23" s="13">
        <v>495930.65084721812</v>
      </c>
      <c r="L23"/>
    </row>
    <row r="24" spans="1:13" s="16" customForma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3" s="14" customFormat="1" x14ac:dyDescent="0.2">
      <c r="A25" s="14" t="s">
        <v>25</v>
      </c>
    </row>
    <row r="26" spans="1:13" s="14" customFormat="1" x14ac:dyDescent="0.2">
      <c r="A26" s="17"/>
      <c r="B26" s="55" t="s">
        <v>51</v>
      </c>
      <c r="C26" s="55"/>
      <c r="D26" s="55"/>
      <c r="E26" s="55"/>
      <c r="F26" s="55"/>
      <c r="G26" s="55"/>
      <c r="H26" s="17"/>
      <c r="I26" s="17"/>
      <c r="J26" s="17"/>
      <c r="K26" s="17"/>
      <c r="L26" s="17"/>
    </row>
    <row r="27" spans="1:13" x14ac:dyDescent="0.2">
      <c r="A27" s="9"/>
      <c r="B27" s="21" t="s">
        <v>45</v>
      </c>
      <c r="C27" s="21"/>
      <c r="D27" s="21"/>
      <c r="E27" s="21"/>
      <c r="F27" s="21"/>
      <c r="G27" s="18"/>
      <c r="H27" s="19"/>
      <c r="I27" s="18"/>
      <c r="J27" s="18"/>
      <c r="K27" s="18"/>
      <c r="L27" s="18"/>
    </row>
    <row r="28" spans="1:13" s="3" customFormat="1" ht="76.5" x14ac:dyDescent="0.2">
      <c r="A28" s="4" t="s">
        <v>31</v>
      </c>
      <c r="B28" s="4" t="s">
        <v>37</v>
      </c>
      <c r="C28" s="4" t="s">
        <v>38</v>
      </c>
      <c r="D28" s="4" t="s">
        <v>39</v>
      </c>
      <c r="E28" s="4" t="s">
        <v>40</v>
      </c>
      <c r="F28" s="4" t="s">
        <v>53</v>
      </c>
      <c r="G28" s="4" t="s">
        <v>59</v>
      </c>
      <c r="H28" s="4" t="s">
        <v>49</v>
      </c>
      <c r="I28" s="4" t="s">
        <v>58</v>
      </c>
      <c r="J28" s="4" t="s">
        <v>54</v>
      </c>
      <c r="K28" s="4" t="s">
        <v>56</v>
      </c>
      <c r="L28" s="4" t="s">
        <v>47</v>
      </c>
    </row>
    <row r="29" spans="1:13" x14ac:dyDescent="0.2">
      <c r="A29" s="10"/>
      <c r="B29" s="10"/>
      <c r="C29" s="10"/>
      <c r="D29" s="10"/>
      <c r="E29" s="10"/>
      <c r="F29" s="11"/>
      <c r="G29" s="20"/>
      <c r="H29" s="11"/>
      <c r="I29" s="10"/>
      <c r="J29" s="10"/>
      <c r="K29" s="10"/>
      <c r="L29" s="11"/>
      <c r="M29" s="12"/>
    </row>
    <row r="30" spans="1:13" x14ac:dyDescent="0.2">
      <c r="A30" s="10" t="s">
        <v>11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37417.64261309171</v>
      </c>
      <c r="H30" s="11">
        <v>37417.64261309171</v>
      </c>
      <c r="I30" s="10">
        <v>0</v>
      </c>
      <c r="J30" s="10">
        <v>198044.03291715001</v>
      </c>
      <c r="K30" s="10">
        <v>-2.9103830456733704E-11</v>
      </c>
      <c r="L30" s="11">
        <v>235461.67553024169</v>
      </c>
      <c r="M30" s="12"/>
    </row>
    <row r="31" spans="1:13" x14ac:dyDescent="0.2">
      <c r="A31" s="10" t="s">
        <v>12</v>
      </c>
      <c r="B31" s="10">
        <v>0</v>
      </c>
      <c r="C31" s="10">
        <v>0</v>
      </c>
      <c r="D31" s="10">
        <v>0</v>
      </c>
      <c r="E31" s="10">
        <v>-1.2106062590854829E-2</v>
      </c>
      <c r="F31" s="11">
        <v>-1.2106062590854829E-2</v>
      </c>
      <c r="G31" s="20">
        <v>2248.391778193738</v>
      </c>
      <c r="H31" s="11">
        <v>2248.3796721311473</v>
      </c>
      <c r="I31" s="10">
        <v>27773.33464480874</v>
      </c>
      <c r="J31" s="10">
        <v>0</v>
      </c>
      <c r="K31" s="10">
        <v>11.877704918035306</v>
      </c>
      <c r="L31" s="11">
        <v>30033.592021857923</v>
      </c>
      <c r="M31" s="12"/>
    </row>
    <row r="32" spans="1:13" x14ac:dyDescent="0.2">
      <c r="A32" s="10" t="s">
        <v>15</v>
      </c>
      <c r="B32" s="10">
        <v>0</v>
      </c>
      <c r="C32" s="10">
        <v>0</v>
      </c>
      <c r="D32" s="10">
        <v>0</v>
      </c>
      <c r="E32" s="10">
        <v>13937.681552787712</v>
      </c>
      <c r="F32" s="11">
        <v>13937.681552787712</v>
      </c>
      <c r="G32" s="20">
        <v>20441.672785096147</v>
      </c>
      <c r="H32" s="11">
        <v>34379.354337883859</v>
      </c>
      <c r="I32" s="10">
        <v>0</v>
      </c>
      <c r="J32" s="10">
        <v>0</v>
      </c>
      <c r="K32" s="10">
        <v>0</v>
      </c>
      <c r="L32" s="11">
        <v>34379.354337883859</v>
      </c>
      <c r="M32" s="12"/>
    </row>
    <row r="33" spans="1:13" x14ac:dyDescent="0.2">
      <c r="A33" s="10" t="s">
        <v>16</v>
      </c>
      <c r="B33" s="10">
        <v>105.39785050599417</v>
      </c>
      <c r="C33" s="10">
        <v>32.168876944914821</v>
      </c>
      <c r="D33" s="10">
        <v>187.19641077436268</v>
      </c>
      <c r="E33" s="10">
        <v>87.376712747438603</v>
      </c>
      <c r="F33" s="11">
        <v>412.13985097271024</v>
      </c>
      <c r="G33" s="20">
        <v>17223.887031652062</v>
      </c>
      <c r="H33" s="11">
        <v>17636.026882624774</v>
      </c>
      <c r="I33" s="10">
        <v>0</v>
      </c>
      <c r="J33" s="10">
        <v>21207.647582258534</v>
      </c>
      <c r="K33" s="10">
        <v>-716.76873050362337</v>
      </c>
      <c r="L33" s="11">
        <v>38126.905734379689</v>
      </c>
      <c r="M33" s="12"/>
    </row>
    <row r="34" spans="1:13" x14ac:dyDescent="0.2">
      <c r="A34" s="10" t="s">
        <v>17</v>
      </c>
      <c r="B34" s="10">
        <v>706.44416167777445</v>
      </c>
      <c r="C34" s="10">
        <v>76.49071617577323</v>
      </c>
      <c r="D34" s="10">
        <v>892.87292279322287</v>
      </c>
      <c r="E34" s="10">
        <v>1705.6097488225851</v>
      </c>
      <c r="F34" s="11">
        <v>3381.4175494693554</v>
      </c>
      <c r="G34" s="20">
        <v>42480.667785038248</v>
      </c>
      <c r="H34" s="11">
        <v>45862.085334507603</v>
      </c>
      <c r="I34" s="10">
        <v>0</v>
      </c>
      <c r="J34" s="10">
        <v>1803.2224109972071</v>
      </c>
      <c r="K34" s="10">
        <v>-1237.3789764868779</v>
      </c>
      <c r="L34" s="11">
        <v>46427.928769017934</v>
      </c>
      <c r="M34" s="12"/>
    </row>
    <row r="35" spans="1:13" x14ac:dyDescent="0.2">
      <c r="A35" s="10" t="s">
        <v>18</v>
      </c>
      <c r="B35" s="10">
        <v>0</v>
      </c>
      <c r="C35" s="10">
        <v>0</v>
      </c>
      <c r="D35" s="10">
        <v>2932.6994149225138</v>
      </c>
      <c r="E35" s="10">
        <v>18965.910888196096</v>
      </c>
      <c r="F35" s="11">
        <v>21898.61030311861</v>
      </c>
      <c r="G35" s="20">
        <v>9611.4300443134161</v>
      </c>
      <c r="H35" s="11">
        <v>31510.040347432026</v>
      </c>
      <c r="I35" s="10">
        <v>0</v>
      </c>
      <c r="J35" s="10">
        <v>0</v>
      </c>
      <c r="K35" s="10">
        <v>1691.0622205437976</v>
      </c>
      <c r="L35" s="11">
        <v>33201.102567975824</v>
      </c>
      <c r="M35" s="12"/>
    </row>
    <row r="36" spans="1:13" x14ac:dyDescent="0.2">
      <c r="A36" s="10" t="s">
        <v>19</v>
      </c>
      <c r="B36" s="10">
        <v>0</v>
      </c>
      <c r="C36" s="10">
        <v>0</v>
      </c>
      <c r="D36" s="10">
        <v>0</v>
      </c>
      <c r="E36" s="10">
        <v>928.63233470260093</v>
      </c>
      <c r="F36" s="11">
        <v>928.63233470260093</v>
      </c>
      <c r="G36" s="20">
        <v>2262.1104429094148</v>
      </c>
      <c r="H36" s="11">
        <v>3190.7427776120157</v>
      </c>
      <c r="I36" s="10">
        <v>0</v>
      </c>
      <c r="J36" s="10">
        <v>698.37966769042976</v>
      </c>
      <c r="K36" s="10">
        <v>-44.655894465894562</v>
      </c>
      <c r="L36" s="11">
        <v>3844.4665508365511</v>
      </c>
      <c r="M36" s="12"/>
    </row>
    <row r="37" spans="1:13" x14ac:dyDescent="0.2">
      <c r="A37" s="10" t="s">
        <v>20</v>
      </c>
      <c r="B37" s="10">
        <v>0</v>
      </c>
      <c r="C37" s="10">
        <v>0</v>
      </c>
      <c r="D37" s="10">
        <v>0</v>
      </c>
      <c r="E37" s="10">
        <v>0</v>
      </c>
      <c r="F37" s="11">
        <v>0</v>
      </c>
      <c r="G37" s="20">
        <v>3435.9181647319233</v>
      </c>
      <c r="H37" s="11">
        <v>3435.9181647319233</v>
      </c>
      <c r="I37" s="10">
        <v>0</v>
      </c>
      <c r="J37" s="10">
        <v>7222.6304532938275</v>
      </c>
      <c r="K37" s="10">
        <v>3157.2091158798285</v>
      </c>
      <c r="L37" s="11">
        <v>13815.757733905579</v>
      </c>
      <c r="M37" s="12"/>
    </row>
    <row r="38" spans="1:13" x14ac:dyDescent="0.2">
      <c r="A38" s="10" t="s">
        <v>60</v>
      </c>
      <c r="B38" s="10">
        <v>0</v>
      </c>
      <c r="C38" s="10">
        <v>0</v>
      </c>
      <c r="D38" s="10">
        <v>0</v>
      </c>
      <c r="E38" s="10">
        <v>1731.0023767888597</v>
      </c>
      <c r="F38" s="11">
        <v>1731.0023767888597</v>
      </c>
      <c r="G38" s="20">
        <v>5335.5295063617405</v>
      </c>
      <c r="H38" s="11">
        <v>7066.5318831506002</v>
      </c>
      <c r="I38" s="10">
        <v>0</v>
      </c>
      <c r="J38" s="10">
        <v>114.22536322621163</v>
      </c>
      <c r="K38" s="10">
        <v>-1280.5942028985528</v>
      </c>
      <c r="L38" s="11">
        <v>5900.1630434782592</v>
      </c>
      <c r="M38" s="12"/>
    </row>
    <row r="39" spans="1:13" x14ac:dyDescent="0.2">
      <c r="A39" s="10" t="s">
        <v>13</v>
      </c>
      <c r="B39" s="10">
        <v>0</v>
      </c>
      <c r="C39" s="10">
        <v>0</v>
      </c>
      <c r="D39" s="10">
        <v>0</v>
      </c>
      <c r="E39" s="10">
        <v>27717.104557640752</v>
      </c>
      <c r="F39" s="11">
        <v>27717.104557640752</v>
      </c>
      <c r="G39" s="20">
        <v>0</v>
      </c>
      <c r="H39" s="11">
        <v>27717.104557640752</v>
      </c>
      <c r="I39" s="10">
        <v>0</v>
      </c>
      <c r="J39" s="10">
        <v>0</v>
      </c>
      <c r="K39" s="10">
        <v>0</v>
      </c>
      <c r="L39" s="11">
        <v>27717.104557640752</v>
      </c>
      <c r="M39" s="12"/>
    </row>
    <row r="40" spans="1:13" x14ac:dyDescent="0.2">
      <c r="A40" s="10" t="s">
        <v>14</v>
      </c>
      <c r="B40" s="10">
        <v>0</v>
      </c>
      <c r="C40" s="10">
        <v>33.416174956843832</v>
      </c>
      <c r="D40" s="10">
        <v>172.43063692776286</v>
      </c>
      <c r="E40" s="10">
        <v>910.30000000000018</v>
      </c>
      <c r="F40" s="11">
        <v>1116.1468118846069</v>
      </c>
      <c r="G40" s="20">
        <v>19649.009550346753</v>
      </c>
      <c r="H40" s="11">
        <v>20765.156362231359</v>
      </c>
      <c r="I40" s="10">
        <v>273.7</v>
      </c>
      <c r="J40" s="10">
        <v>5983.6436377686477</v>
      </c>
      <c r="K40" s="10">
        <v>9.9999999995645794E-2</v>
      </c>
      <c r="L40" s="11">
        <v>27022.600000000002</v>
      </c>
      <c r="M40" s="12"/>
    </row>
    <row r="41" spans="1:13" x14ac:dyDescent="0.2">
      <c r="A41" s="10"/>
      <c r="B41" s="10"/>
      <c r="C41" s="10"/>
      <c r="D41" s="10"/>
      <c r="E41" s="10"/>
      <c r="F41" s="11"/>
      <c r="G41" s="20"/>
      <c r="H41" s="11"/>
      <c r="I41" s="10"/>
      <c r="J41" s="10"/>
      <c r="K41" s="10"/>
      <c r="L41" s="11"/>
      <c r="M41" s="12"/>
    </row>
    <row r="42" spans="1:13" s="14" customFormat="1" x14ac:dyDescent="0.2">
      <c r="A42" s="13" t="s">
        <v>27</v>
      </c>
      <c r="B42" s="13">
        <v>811.84201218376859</v>
      </c>
      <c r="C42" s="13">
        <v>142.07576807753188</v>
      </c>
      <c r="D42" s="13">
        <v>4185.1993854178618</v>
      </c>
      <c r="E42" s="13">
        <v>65983.606065623462</v>
      </c>
      <c r="F42" s="13">
        <v>71122.723231302618</v>
      </c>
      <c r="G42" s="13">
        <v>160106.25970173519</v>
      </c>
      <c r="H42" s="13">
        <v>231228.98293303777</v>
      </c>
      <c r="I42" s="13">
        <v>28047.03464480874</v>
      </c>
      <c r="J42" s="13">
        <v>235073.78203238483</v>
      </c>
      <c r="K42" s="13">
        <v>1580.8512369866792</v>
      </c>
      <c r="L42" s="13">
        <v>495930.65084721806</v>
      </c>
    </row>
  </sheetData>
  <mergeCells count="2">
    <mergeCell ref="B7:G7"/>
    <mergeCell ref="B26:G26"/>
  </mergeCells>
  <hyperlinks>
    <hyperlink ref="M1" location="Indice!A1" display="Regresar al índic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Normal="100" workbookViewId="0">
      <selection activeCell="M1" sqref="M1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28</v>
      </c>
      <c r="F1" s="6"/>
      <c r="H1" s="6"/>
      <c r="M1" s="24" t="s">
        <v>71</v>
      </c>
    </row>
    <row r="2" spans="1:13" s="5" customFormat="1" x14ac:dyDescent="0.2">
      <c r="A2" s="1" t="s">
        <v>29</v>
      </c>
      <c r="F2" s="6"/>
      <c r="H2" s="6"/>
      <c r="M2" s="6"/>
    </row>
    <row r="3" spans="1:13" s="5" customFormat="1" x14ac:dyDescent="0.2">
      <c r="A3" s="1" t="s">
        <v>30</v>
      </c>
      <c r="F3" s="6"/>
      <c r="H3" s="6"/>
      <c r="M3" s="6"/>
    </row>
    <row r="4" spans="1:13" s="5" customFormat="1" x14ac:dyDescent="0.2">
      <c r="A4" s="2">
        <v>2009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241348.21747276839</v>
      </c>
      <c r="C11" s="10">
        <v>0</v>
      </c>
      <c r="D11" s="10">
        <v>0</v>
      </c>
      <c r="E11" s="10">
        <v>0</v>
      </c>
      <c r="F11" s="11">
        <v>241348.21747276839</v>
      </c>
      <c r="G11" s="11">
        <v>0</v>
      </c>
      <c r="H11" s="11">
        <v>241348.21747276839</v>
      </c>
      <c r="I11" s="10">
        <v>0</v>
      </c>
      <c r="J11" s="10">
        <v>0</v>
      </c>
      <c r="K11" s="11">
        <v>241348.21747276839</v>
      </c>
      <c r="M11" s="12"/>
    </row>
    <row r="12" spans="1:13" x14ac:dyDescent="0.2">
      <c r="A12" s="10" t="s">
        <v>12</v>
      </c>
      <c r="B12" s="10">
        <v>0</v>
      </c>
      <c r="C12" s="10">
        <v>34545.897185792346</v>
      </c>
      <c r="D12" s="10">
        <v>0</v>
      </c>
      <c r="E12" s="10">
        <v>0</v>
      </c>
      <c r="F12" s="11">
        <v>34545.897185792346</v>
      </c>
      <c r="G12" s="11">
        <v>0</v>
      </c>
      <c r="H12" s="11">
        <v>34545.897185792346</v>
      </c>
      <c r="I12" s="10">
        <v>0</v>
      </c>
      <c r="J12" s="10">
        <v>0</v>
      </c>
      <c r="K12" s="11">
        <v>34545.897185792346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22111.531322553434</v>
      </c>
      <c r="J13" s="10">
        <v>0</v>
      </c>
      <c r="K13" s="11">
        <v>22111.531322553434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46413.249850334381</v>
      </c>
      <c r="J14" s="10">
        <v>0</v>
      </c>
      <c r="K14" s="11">
        <v>46413.249850334381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59586.175656984778</v>
      </c>
      <c r="J15" s="10">
        <v>0</v>
      </c>
      <c r="K15" s="11">
        <v>59586.175656984778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38309.65424471299</v>
      </c>
      <c r="J16" s="10">
        <v>0</v>
      </c>
      <c r="K16" s="11">
        <v>38309.65424471299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3277.6203088803086</v>
      </c>
      <c r="J17" s="10">
        <v>0</v>
      </c>
      <c r="K17" s="11">
        <v>3277.6203088803086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13259.722214592275</v>
      </c>
      <c r="J18" s="10">
        <v>0</v>
      </c>
      <c r="K18" s="11">
        <v>13259.722214592275</v>
      </c>
      <c r="M18" s="12"/>
    </row>
    <row r="19" spans="1:13" x14ac:dyDescent="0.2">
      <c r="A19" s="10" t="s">
        <v>60</v>
      </c>
      <c r="B19" s="10">
        <v>0</v>
      </c>
      <c r="C19" s="10">
        <v>0</v>
      </c>
      <c r="D19" s="10">
        <v>0</v>
      </c>
      <c r="E19" s="10">
        <v>0</v>
      </c>
      <c r="F19" s="11">
        <v>0</v>
      </c>
      <c r="G19" s="11">
        <v>0</v>
      </c>
      <c r="H19" s="11">
        <v>0</v>
      </c>
      <c r="I19" s="10">
        <v>5203.2217391304348</v>
      </c>
      <c r="J19" s="10">
        <v>0</v>
      </c>
      <c r="K19" s="11">
        <v>5203.2217391304348</v>
      </c>
      <c r="M19" s="12"/>
    </row>
    <row r="20" spans="1:13" x14ac:dyDescent="0.2">
      <c r="A20" s="10" t="s">
        <v>13</v>
      </c>
      <c r="B20" s="10">
        <v>0</v>
      </c>
      <c r="C20" s="10">
        <v>0</v>
      </c>
      <c r="D20" s="10">
        <v>35835.759333319838</v>
      </c>
      <c r="E20" s="10">
        <v>0</v>
      </c>
      <c r="F20" s="11">
        <v>35835.759333319838</v>
      </c>
      <c r="G20" s="11">
        <v>0</v>
      </c>
      <c r="H20" s="11">
        <v>35835.759333319838</v>
      </c>
      <c r="I20" s="10">
        <v>0</v>
      </c>
      <c r="J20" s="10">
        <v>0</v>
      </c>
      <c r="K20" s="11">
        <v>35835.759333319838</v>
      </c>
      <c r="M20" s="12"/>
    </row>
    <row r="21" spans="1:13" x14ac:dyDescent="0.2">
      <c r="A21" s="10" t="s">
        <v>14</v>
      </c>
      <c r="B21" s="10">
        <v>0</v>
      </c>
      <c r="C21" s="10">
        <v>0</v>
      </c>
      <c r="D21" s="10">
        <v>4010.0214693984894</v>
      </c>
      <c r="E21" s="10">
        <v>28639.198464566893</v>
      </c>
      <c r="F21" s="11">
        <v>32649.219933965382</v>
      </c>
      <c r="G21" s="11">
        <v>1</v>
      </c>
      <c r="H21" s="11">
        <v>32650.219933965382</v>
      </c>
      <c r="I21" s="10">
        <v>133.95599999999999</v>
      </c>
      <c r="J21" s="10">
        <v>-4418.236964957413</v>
      </c>
      <c r="K21" s="11">
        <v>28364.938969007966</v>
      </c>
      <c r="M21" s="12"/>
    </row>
    <row r="22" spans="1:13" x14ac:dyDescent="0.2">
      <c r="A22" s="10"/>
      <c r="B22" s="10"/>
      <c r="C22" s="10"/>
      <c r="D22" s="10"/>
      <c r="E22" s="10"/>
      <c r="F22" s="11"/>
      <c r="G22" s="11"/>
      <c r="H22" s="11"/>
      <c r="I22" s="10"/>
      <c r="J22" s="10"/>
      <c r="K22" s="11"/>
      <c r="M22" s="12"/>
    </row>
    <row r="23" spans="1:13" s="14" customFormat="1" x14ac:dyDescent="0.2">
      <c r="A23" s="13" t="s">
        <v>26</v>
      </c>
      <c r="B23" s="13">
        <v>241348.21747276839</v>
      </c>
      <c r="C23" s="13">
        <v>34545.897185792346</v>
      </c>
      <c r="D23" s="13">
        <v>39845.780802718327</v>
      </c>
      <c r="E23" s="13">
        <v>28639.198464566893</v>
      </c>
      <c r="F23" s="13">
        <v>344379.09392584593</v>
      </c>
      <c r="G23" s="13">
        <v>1</v>
      </c>
      <c r="H23" s="13">
        <v>344380.09392584593</v>
      </c>
      <c r="I23" s="13">
        <v>188295.13133718862</v>
      </c>
      <c r="J23" s="13">
        <v>-4418.236964957413</v>
      </c>
      <c r="K23" s="13">
        <v>528255.98829807714</v>
      </c>
      <c r="L23"/>
    </row>
    <row r="24" spans="1:13" s="16" customForma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3" s="14" customFormat="1" x14ac:dyDescent="0.2">
      <c r="A25" s="14" t="s">
        <v>25</v>
      </c>
    </row>
    <row r="26" spans="1:13" s="14" customFormat="1" x14ac:dyDescent="0.2">
      <c r="A26" s="17"/>
      <c r="B26" s="55" t="s">
        <v>51</v>
      </c>
      <c r="C26" s="55"/>
      <c r="D26" s="55"/>
      <c r="E26" s="55"/>
      <c r="F26" s="55"/>
      <c r="G26" s="55"/>
      <c r="H26" s="17"/>
      <c r="I26" s="17"/>
      <c r="J26" s="17"/>
      <c r="K26" s="17"/>
      <c r="L26" s="17"/>
    </row>
    <row r="27" spans="1:13" x14ac:dyDescent="0.2">
      <c r="A27" s="9"/>
      <c r="B27" s="21" t="s">
        <v>45</v>
      </c>
      <c r="C27" s="21"/>
      <c r="D27" s="21"/>
      <c r="E27" s="21"/>
      <c r="F27" s="21"/>
      <c r="G27" s="18"/>
      <c r="H27" s="19"/>
      <c r="I27" s="18"/>
      <c r="J27" s="18"/>
      <c r="K27" s="18"/>
      <c r="L27" s="18"/>
    </row>
    <row r="28" spans="1:13" s="3" customFormat="1" ht="76.5" x14ac:dyDescent="0.2">
      <c r="A28" s="4" t="s">
        <v>31</v>
      </c>
      <c r="B28" s="4" t="s">
        <v>37</v>
      </c>
      <c r="C28" s="4" t="s">
        <v>38</v>
      </c>
      <c r="D28" s="4" t="s">
        <v>39</v>
      </c>
      <c r="E28" s="4" t="s">
        <v>40</v>
      </c>
      <c r="F28" s="4" t="s">
        <v>53</v>
      </c>
      <c r="G28" s="4" t="s">
        <v>59</v>
      </c>
      <c r="H28" s="4" t="s">
        <v>49</v>
      </c>
      <c r="I28" s="4" t="s">
        <v>58</v>
      </c>
      <c r="J28" s="4" t="s">
        <v>54</v>
      </c>
      <c r="K28" s="4" t="s">
        <v>56</v>
      </c>
      <c r="L28" s="4" t="s">
        <v>47</v>
      </c>
    </row>
    <row r="29" spans="1:13" x14ac:dyDescent="0.2">
      <c r="A29" s="10"/>
      <c r="B29" s="10"/>
      <c r="C29" s="10"/>
      <c r="D29" s="10"/>
      <c r="E29" s="10"/>
      <c r="F29" s="11"/>
      <c r="G29" s="20"/>
      <c r="H29" s="11"/>
      <c r="I29" s="10"/>
      <c r="J29" s="10"/>
      <c r="K29" s="10"/>
      <c r="L29" s="11"/>
      <c r="M29" s="12"/>
    </row>
    <row r="30" spans="1:13" x14ac:dyDescent="0.2">
      <c r="A30" s="10" t="s">
        <v>11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38353.083687043225</v>
      </c>
      <c r="H30" s="11">
        <v>38353.083687043225</v>
      </c>
      <c r="I30" s="10">
        <v>0</v>
      </c>
      <c r="J30" s="10">
        <v>202995.13378572516</v>
      </c>
      <c r="K30" s="10">
        <v>0</v>
      </c>
      <c r="L30" s="11">
        <v>241348.21747276839</v>
      </c>
      <c r="M30" s="12"/>
    </row>
    <row r="31" spans="1:13" x14ac:dyDescent="0.2">
      <c r="A31" s="10" t="s">
        <v>12</v>
      </c>
      <c r="B31" s="10">
        <v>0</v>
      </c>
      <c r="C31" s="10">
        <v>0</v>
      </c>
      <c r="D31" s="10">
        <v>0</v>
      </c>
      <c r="E31" s="10">
        <v>0</v>
      </c>
      <c r="F31" s="11">
        <v>0</v>
      </c>
      <c r="G31" s="20">
        <v>3422.8750819672127</v>
      </c>
      <c r="H31" s="11">
        <v>3422.8750819672127</v>
      </c>
      <c r="I31" s="10">
        <v>24634.359999999993</v>
      </c>
      <c r="J31" s="10">
        <v>0</v>
      </c>
      <c r="K31" s="10">
        <v>6488.6621038251396</v>
      </c>
      <c r="L31" s="11">
        <v>34545.897185792346</v>
      </c>
      <c r="M31" s="12"/>
    </row>
    <row r="32" spans="1:13" x14ac:dyDescent="0.2">
      <c r="A32" s="10" t="s">
        <v>15</v>
      </c>
      <c r="B32" s="10">
        <v>0</v>
      </c>
      <c r="C32" s="10">
        <v>0</v>
      </c>
      <c r="D32" s="10">
        <v>0</v>
      </c>
      <c r="E32" s="10">
        <v>8964.2021542749571</v>
      </c>
      <c r="F32" s="11">
        <v>8964.2021542749571</v>
      </c>
      <c r="G32" s="20">
        <v>13147.329168278477</v>
      </c>
      <c r="H32" s="11">
        <v>22111.531322553434</v>
      </c>
      <c r="I32" s="10">
        <v>0</v>
      </c>
      <c r="J32" s="10">
        <v>0</v>
      </c>
      <c r="K32" s="10">
        <v>0</v>
      </c>
      <c r="L32" s="11">
        <v>22111.531322553434</v>
      </c>
      <c r="M32" s="12"/>
    </row>
    <row r="33" spans="1:13" x14ac:dyDescent="0.2">
      <c r="A33" s="10" t="s">
        <v>16</v>
      </c>
      <c r="B33" s="10">
        <v>127.10560384025095</v>
      </c>
      <c r="C33" s="10">
        <v>35.06403866699867</v>
      </c>
      <c r="D33" s="10">
        <v>225.06405047280575</v>
      </c>
      <c r="E33" s="10">
        <v>103.88917348810014</v>
      </c>
      <c r="F33" s="11">
        <v>491.12286646815551</v>
      </c>
      <c r="G33" s="20">
        <v>19393.675203390612</v>
      </c>
      <c r="H33" s="11">
        <v>19884.798069858767</v>
      </c>
      <c r="I33" s="10">
        <v>0</v>
      </c>
      <c r="J33" s="10">
        <v>23166.954942233497</v>
      </c>
      <c r="K33" s="10">
        <v>3361.4968382421212</v>
      </c>
      <c r="L33" s="11">
        <v>46413.249850334381</v>
      </c>
      <c r="M33" s="12"/>
    </row>
    <row r="34" spans="1:13" x14ac:dyDescent="0.2">
      <c r="A34" s="10" t="s">
        <v>17</v>
      </c>
      <c r="B34" s="10">
        <v>849.77457030315145</v>
      </c>
      <c r="C34" s="10">
        <v>83.511714735086471</v>
      </c>
      <c r="D34" s="10">
        <v>1075.5882882020696</v>
      </c>
      <c r="E34" s="10">
        <v>2006.0019142463034</v>
      </c>
      <c r="F34" s="11">
        <v>4014.876487486611</v>
      </c>
      <c r="G34" s="20">
        <v>48220.308230548377</v>
      </c>
      <c r="H34" s="11">
        <v>52235.184718034987</v>
      </c>
      <c r="I34" s="10">
        <v>0</v>
      </c>
      <c r="J34" s="10">
        <v>2344.3381035417374</v>
      </c>
      <c r="K34" s="10">
        <v>5006.6528354080438</v>
      </c>
      <c r="L34" s="11">
        <v>59586.175656984771</v>
      </c>
      <c r="M34" s="12"/>
    </row>
    <row r="35" spans="1:13" x14ac:dyDescent="0.2">
      <c r="A35" s="10" t="s">
        <v>18</v>
      </c>
      <c r="B35" s="10">
        <v>0</v>
      </c>
      <c r="C35" s="10">
        <v>0</v>
      </c>
      <c r="D35" s="10">
        <v>3795.3042826182163</v>
      </c>
      <c r="E35" s="10">
        <v>24139.394283550071</v>
      </c>
      <c r="F35" s="11">
        <v>27934.698566168288</v>
      </c>
      <c r="G35" s="20">
        <v>11665.590618121732</v>
      </c>
      <c r="H35" s="11">
        <v>39600.289184290021</v>
      </c>
      <c r="I35" s="10">
        <v>0</v>
      </c>
      <c r="J35" s="10">
        <v>0</v>
      </c>
      <c r="K35" s="10">
        <v>-1290.6349395770303</v>
      </c>
      <c r="L35" s="11">
        <v>38309.65424471299</v>
      </c>
      <c r="M35" s="12"/>
    </row>
    <row r="36" spans="1:13" x14ac:dyDescent="0.2">
      <c r="A36" s="10" t="s">
        <v>19</v>
      </c>
      <c r="B36" s="10">
        <v>0</v>
      </c>
      <c r="C36" s="10">
        <v>0</v>
      </c>
      <c r="D36" s="10">
        <v>0</v>
      </c>
      <c r="E36" s="10">
        <v>838.48400470012984</v>
      </c>
      <c r="F36" s="11">
        <v>838.48400470012984</v>
      </c>
      <c r="G36" s="20">
        <v>1823.0980263659403</v>
      </c>
      <c r="H36" s="11">
        <v>2661.5820310660702</v>
      </c>
      <c r="I36" s="10">
        <v>0</v>
      </c>
      <c r="J36" s="10">
        <v>680.76986082582107</v>
      </c>
      <c r="K36" s="10">
        <v>-64.731583011583098</v>
      </c>
      <c r="L36" s="11">
        <v>3277.6203088803081</v>
      </c>
      <c r="M36" s="12"/>
    </row>
    <row r="37" spans="1:13" x14ac:dyDescent="0.2">
      <c r="A37" s="10" t="s">
        <v>20</v>
      </c>
      <c r="B37" s="10">
        <v>0</v>
      </c>
      <c r="C37" s="10">
        <v>0</v>
      </c>
      <c r="D37" s="10">
        <v>0</v>
      </c>
      <c r="E37" s="10">
        <v>0</v>
      </c>
      <c r="F37" s="11">
        <v>0</v>
      </c>
      <c r="G37" s="20">
        <v>3238.6578629678306</v>
      </c>
      <c r="H37" s="11">
        <v>3238.6578629678306</v>
      </c>
      <c r="I37" s="10">
        <v>0</v>
      </c>
      <c r="J37" s="10">
        <v>6644.097003984959</v>
      </c>
      <c r="K37" s="10">
        <v>3376.9673476394855</v>
      </c>
      <c r="L37" s="11">
        <v>13259.722214592275</v>
      </c>
      <c r="M37" s="12"/>
    </row>
    <row r="38" spans="1:13" x14ac:dyDescent="0.2">
      <c r="A38" s="10" t="s">
        <v>60</v>
      </c>
      <c r="B38" s="10">
        <v>0</v>
      </c>
      <c r="C38" s="10">
        <v>0</v>
      </c>
      <c r="D38" s="10">
        <v>0</v>
      </c>
      <c r="E38" s="10">
        <v>1601.9631469806632</v>
      </c>
      <c r="F38" s="11">
        <v>1601.9631469806632</v>
      </c>
      <c r="G38" s="20">
        <v>4642.2409568261301</v>
      </c>
      <c r="H38" s="11">
        <v>6244.2041038067928</v>
      </c>
      <c r="I38" s="10">
        <v>0</v>
      </c>
      <c r="J38" s="10">
        <v>125.33430199030842</v>
      </c>
      <c r="K38" s="10">
        <v>-1166.3166666666684</v>
      </c>
      <c r="L38" s="11">
        <v>5203.221739130433</v>
      </c>
      <c r="M38" s="12"/>
    </row>
    <row r="39" spans="1:13" x14ac:dyDescent="0.2">
      <c r="A39" s="10" t="s">
        <v>13</v>
      </c>
      <c r="B39" s="10">
        <v>0</v>
      </c>
      <c r="C39" s="10">
        <v>0</v>
      </c>
      <c r="D39" s="10">
        <v>0</v>
      </c>
      <c r="E39" s="10">
        <v>35835.759333319838</v>
      </c>
      <c r="F39" s="11">
        <v>35835.759333319838</v>
      </c>
      <c r="G39" s="20">
        <v>0</v>
      </c>
      <c r="H39" s="11">
        <v>35835.759333319838</v>
      </c>
      <c r="I39" s="10">
        <v>0</v>
      </c>
      <c r="J39" s="10">
        <v>0</v>
      </c>
      <c r="K39" s="10">
        <v>0</v>
      </c>
      <c r="L39" s="11">
        <v>35835.759333319838</v>
      </c>
      <c r="M39" s="12"/>
    </row>
    <row r="40" spans="1:13" x14ac:dyDescent="0.2">
      <c r="A40" s="10" t="s">
        <v>14</v>
      </c>
      <c r="B40" s="10">
        <v>0</v>
      </c>
      <c r="C40" s="10">
        <v>32.465022190919726</v>
      </c>
      <c r="D40" s="10">
        <v>184.83664094360742</v>
      </c>
      <c r="E40" s="10">
        <v>1156.7431419590573</v>
      </c>
      <c r="F40" s="11">
        <v>1374.0448050935845</v>
      </c>
      <c r="G40" s="20">
        <v>20202.132123625852</v>
      </c>
      <c r="H40" s="11">
        <v>21576.176928719437</v>
      </c>
      <c r="I40" s="10">
        <v>338.76</v>
      </c>
      <c r="J40" s="10">
        <v>6450.0020402885111</v>
      </c>
      <c r="K40" s="10">
        <v>5.6843418860808015E-12</v>
      </c>
      <c r="L40" s="11">
        <v>28364.938969007955</v>
      </c>
      <c r="M40" s="12"/>
    </row>
    <row r="41" spans="1:13" x14ac:dyDescent="0.2">
      <c r="A41" s="10"/>
      <c r="B41" s="10"/>
      <c r="C41" s="10"/>
      <c r="D41" s="10"/>
      <c r="E41" s="10"/>
      <c r="F41" s="11"/>
      <c r="G41" s="20"/>
      <c r="H41" s="11"/>
      <c r="I41" s="10"/>
      <c r="J41" s="10"/>
      <c r="K41" s="10"/>
      <c r="L41" s="11"/>
      <c r="M41" s="12"/>
    </row>
    <row r="42" spans="1:13" s="14" customFormat="1" x14ac:dyDescent="0.2">
      <c r="A42" s="13" t="s">
        <v>27</v>
      </c>
      <c r="B42" s="13">
        <v>976.88017414340243</v>
      </c>
      <c r="C42" s="13">
        <v>151.04077559300487</v>
      </c>
      <c r="D42" s="13">
        <v>5280.7932622366989</v>
      </c>
      <c r="E42" s="13">
        <v>74646.437152519109</v>
      </c>
      <c r="F42" s="13">
        <v>81055.151364492223</v>
      </c>
      <c r="G42" s="13">
        <v>164108.99095913541</v>
      </c>
      <c r="H42" s="13">
        <v>245164.14232362763</v>
      </c>
      <c r="I42" s="13">
        <v>24973.119999999992</v>
      </c>
      <c r="J42" s="13">
        <v>242406.63003859</v>
      </c>
      <c r="K42" s="13">
        <v>15712.095935859512</v>
      </c>
      <c r="L42" s="13">
        <v>528255.98829807714</v>
      </c>
    </row>
  </sheetData>
  <mergeCells count="2">
    <mergeCell ref="B7:G7"/>
    <mergeCell ref="B26:G26"/>
  </mergeCells>
  <hyperlinks>
    <hyperlink ref="M1" location="Indice!A1" display="Regresar al índic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Normal="100" workbookViewId="0">
      <selection activeCell="F34" sqref="F34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28</v>
      </c>
      <c r="F1" s="6"/>
      <c r="H1" s="6"/>
      <c r="M1" s="24" t="s">
        <v>71</v>
      </c>
    </row>
    <row r="2" spans="1:13" s="5" customFormat="1" x14ac:dyDescent="0.2">
      <c r="A2" s="1" t="s">
        <v>29</v>
      </c>
      <c r="F2" s="6"/>
      <c r="H2" s="6"/>
      <c r="M2" s="6"/>
    </row>
    <row r="3" spans="1:13" s="5" customFormat="1" x14ac:dyDescent="0.2">
      <c r="A3" s="1" t="s">
        <v>30</v>
      </c>
      <c r="F3" s="6"/>
      <c r="H3" s="6"/>
      <c r="M3" s="6"/>
    </row>
    <row r="4" spans="1:13" s="5" customFormat="1" x14ac:dyDescent="0.2">
      <c r="A4" s="2">
        <v>2010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247381.92334073357</v>
      </c>
      <c r="C11" s="10">
        <v>0</v>
      </c>
      <c r="D11" s="10">
        <v>0</v>
      </c>
      <c r="E11" s="10">
        <v>0</v>
      </c>
      <c r="F11" s="11">
        <v>247381.92334073357</v>
      </c>
      <c r="G11" s="11">
        <v>0</v>
      </c>
      <c r="H11" s="11">
        <v>247381.92334073357</v>
      </c>
      <c r="I11" s="10">
        <v>0</v>
      </c>
      <c r="J11" s="10">
        <v>0</v>
      </c>
      <c r="K11" s="11">
        <v>247381.92334073357</v>
      </c>
      <c r="M11" s="12"/>
    </row>
    <row r="12" spans="1:13" x14ac:dyDescent="0.2">
      <c r="A12" s="10" t="s">
        <v>12</v>
      </c>
      <c r="B12" s="10">
        <v>0</v>
      </c>
      <c r="C12" s="10">
        <v>25402.451584699447</v>
      </c>
      <c r="D12" s="10">
        <v>0</v>
      </c>
      <c r="E12" s="10">
        <v>0</v>
      </c>
      <c r="F12" s="11">
        <v>25402.451584699447</v>
      </c>
      <c r="G12" s="11">
        <v>0</v>
      </c>
      <c r="H12" s="11">
        <v>25402.451584699447</v>
      </c>
      <c r="I12" s="10">
        <v>0</v>
      </c>
      <c r="J12" s="10">
        <v>0</v>
      </c>
      <c r="K12" s="11">
        <v>25402.451584699447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34178.605594548979</v>
      </c>
      <c r="J13" s="10">
        <v>0</v>
      </c>
      <c r="K13" s="11">
        <v>34178.605594548979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44416.249111559984</v>
      </c>
      <c r="J14" s="10">
        <v>0</v>
      </c>
      <c r="K14" s="11">
        <v>44416.249111559984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52969.989626556009</v>
      </c>
      <c r="J15" s="10">
        <v>0</v>
      </c>
      <c r="K15" s="11">
        <v>52969.989626556009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23802.661691842895</v>
      </c>
      <c r="J16" s="10">
        <v>0</v>
      </c>
      <c r="K16" s="11">
        <v>23802.661691842895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3299.9204504504501</v>
      </c>
      <c r="J17" s="10">
        <v>0</v>
      </c>
      <c r="K17" s="11">
        <v>3299.9204504504501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14559.650506437765</v>
      </c>
      <c r="J18" s="10">
        <v>0</v>
      </c>
      <c r="K18" s="11">
        <v>14559.650506437765</v>
      </c>
      <c r="M18" s="12"/>
    </row>
    <row r="19" spans="1:13" x14ac:dyDescent="0.2">
      <c r="A19" s="10" t="s">
        <v>60</v>
      </c>
      <c r="B19" s="10">
        <v>0</v>
      </c>
      <c r="C19" s="10">
        <v>0</v>
      </c>
      <c r="D19" s="10">
        <v>0</v>
      </c>
      <c r="E19" s="10">
        <v>0</v>
      </c>
      <c r="F19" s="11">
        <v>0</v>
      </c>
      <c r="G19" s="11">
        <v>0</v>
      </c>
      <c r="H19" s="11">
        <v>0</v>
      </c>
      <c r="I19" s="10">
        <v>4123.9485507246382</v>
      </c>
      <c r="J19" s="10">
        <v>0</v>
      </c>
      <c r="K19" s="11">
        <v>4123.9485507246382</v>
      </c>
      <c r="M19" s="12"/>
    </row>
    <row r="20" spans="1:13" x14ac:dyDescent="0.2">
      <c r="A20" s="10" t="s">
        <v>13</v>
      </c>
      <c r="B20" s="10">
        <v>0</v>
      </c>
      <c r="C20" s="10">
        <v>0</v>
      </c>
      <c r="D20" s="10">
        <v>40980.160857908857</v>
      </c>
      <c r="E20" s="10">
        <v>0</v>
      </c>
      <c r="F20" s="11">
        <v>40980.160857908857</v>
      </c>
      <c r="G20" s="11">
        <v>0</v>
      </c>
      <c r="H20" s="11">
        <v>40980.160857908857</v>
      </c>
      <c r="I20" s="10">
        <v>0</v>
      </c>
      <c r="J20" s="10">
        <v>0</v>
      </c>
      <c r="K20" s="11">
        <v>40980.160857908857</v>
      </c>
      <c r="M20" s="12"/>
    </row>
    <row r="21" spans="1:13" x14ac:dyDescent="0.2">
      <c r="A21" s="10" t="s">
        <v>14</v>
      </c>
      <c r="B21" s="10">
        <v>0</v>
      </c>
      <c r="C21" s="10">
        <v>0</v>
      </c>
      <c r="D21" s="10">
        <v>4585.68</v>
      </c>
      <c r="E21" s="10">
        <v>26858.880000000001</v>
      </c>
      <c r="F21" s="11">
        <v>31444.560000000001</v>
      </c>
      <c r="G21" s="11">
        <v>1</v>
      </c>
      <c r="H21" s="11">
        <v>31445.56</v>
      </c>
      <c r="I21" s="10">
        <v>1304.28</v>
      </c>
      <c r="J21" s="10">
        <v>-3276.54</v>
      </c>
      <c r="K21" s="11">
        <v>29472.3</v>
      </c>
      <c r="M21" s="12"/>
    </row>
    <row r="22" spans="1:13" x14ac:dyDescent="0.2">
      <c r="A22" s="10"/>
      <c r="B22" s="10"/>
      <c r="C22" s="10"/>
      <c r="D22" s="10"/>
      <c r="E22" s="10"/>
      <c r="F22" s="11"/>
      <c r="G22" s="11"/>
      <c r="H22" s="11"/>
      <c r="I22" s="10"/>
      <c r="J22" s="10"/>
      <c r="K22" s="11"/>
      <c r="M22" s="12"/>
    </row>
    <row r="23" spans="1:13" s="14" customFormat="1" x14ac:dyDescent="0.2">
      <c r="A23" s="13" t="s">
        <v>26</v>
      </c>
      <c r="B23" s="13">
        <v>247381.92334073357</v>
      </c>
      <c r="C23" s="13">
        <v>25402.451584699447</v>
      </c>
      <c r="D23" s="13">
        <v>45565.840857908857</v>
      </c>
      <c r="E23" s="13">
        <v>26858.880000000001</v>
      </c>
      <c r="F23" s="13">
        <v>345209.09578334185</v>
      </c>
      <c r="G23" s="13">
        <v>1</v>
      </c>
      <c r="H23" s="13">
        <v>345210.09578334185</v>
      </c>
      <c r="I23" s="13">
        <v>178655.30553212069</v>
      </c>
      <c r="J23" s="13">
        <v>-3276.54</v>
      </c>
      <c r="K23" s="13">
        <v>520587.86131546256</v>
      </c>
      <c r="L23"/>
    </row>
    <row r="24" spans="1:13" s="16" customForma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3" s="14" customFormat="1" x14ac:dyDescent="0.2">
      <c r="A25" s="14" t="s">
        <v>25</v>
      </c>
    </row>
    <row r="26" spans="1:13" s="14" customFormat="1" x14ac:dyDescent="0.2">
      <c r="A26" s="17"/>
      <c r="B26" s="55" t="s">
        <v>51</v>
      </c>
      <c r="C26" s="55"/>
      <c r="D26" s="55"/>
      <c r="E26" s="55"/>
      <c r="F26" s="55"/>
      <c r="G26" s="55"/>
      <c r="H26" s="17"/>
      <c r="I26" s="17"/>
      <c r="J26" s="17"/>
      <c r="K26" s="17"/>
      <c r="L26" s="17"/>
    </row>
    <row r="27" spans="1:13" x14ac:dyDescent="0.2">
      <c r="A27" s="9"/>
      <c r="B27" s="21" t="s">
        <v>45</v>
      </c>
      <c r="C27" s="21"/>
      <c r="D27" s="21"/>
      <c r="E27" s="21"/>
      <c r="F27" s="21"/>
      <c r="G27" s="18"/>
      <c r="H27" s="19"/>
      <c r="I27" s="18"/>
      <c r="J27" s="18"/>
      <c r="K27" s="18"/>
      <c r="L27" s="18"/>
    </row>
    <row r="28" spans="1:13" s="3" customFormat="1" ht="76.5" x14ac:dyDescent="0.2">
      <c r="A28" s="4" t="s">
        <v>31</v>
      </c>
      <c r="B28" s="4" t="s">
        <v>37</v>
      </c>
      <c r="C28" s="4" t="s">
        <v>38</v>
      </c>
      <c r="D28" s="4" t="s">
        <v>39</v>
      </c>
      <c r="E28" s="4" t="s">
        <v>40</v>
      </c>
      <c r="F28" s="4" t="s">
        <v>53</v>
      </c>
      <c r="G28" s="4" t="s">
        <v>59</v>
      </c>
      <c r="H28" s="4" t="s">
        <v>49</v>
      </c>
      <c r="I28" s="4" t="s">
        <v>58</v>
      </c>
      <c r="J28" s="4" t="s">
        <v>54</v>
      </c>
      <c r="K28" s="4" t="s">
        <v>56</v>
      </c>
      <c r="L28" s="4" t="s">
        <v>47</v>
      </c>
    </row>
    <row r="29" spans="1:13" x14ac:dyDescent="0.2">
      <c r="A29" s="10"/>
      <c r="B29" s="10"/>
      <c r="C29" s="10"/>
      <c r="D29" s="10"/>
      <c r="E29" s="10"/>
      <c r="F29" s="11"/>
      <c r="G29" s="20"/>
      <c r="H29" s="11"/>
      <c r="I29" s="10"/>
      <c r="J29" s="10"/>
      <c r="K29" s="10"/>
      <c r="L29" s="11"/>
      <c r="M29" s="12"/>
    </row>
    <row r="30" spans="1:13" x14ac:dyDescent="0.2">
      <c r="A30" s="10" t="s">
        <v>11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39311.910847733488</v>
      </c>
      <c r="H30" s="11">
        <v>39311.910847733488</v>
      </c>
      <c r="I30" s="10">
        <v>0</v>
      </c>
      <c r="J30" s="10">
        <v>208070.01249300002</v>
      </c>
      <c r="K30" s="10">
        <v>2.9103830456733704E-11</v>
      </c>
      <c r="L30" s="11">
        <v>247381.92334073354</v>
      </c>
      <c r="M30" s="12"/>
    </row>
    <row r="31" spans="1:13" x14ac:dyDescent="0.2">
      <c r="A31" s="10" t="s">
        <v>12</v>
      </c>
      <c r="B31" s="10">
        <v>0</v>
      </c>
      <c r="C31" s="10">
        <v>0</v>
      </c>
      <c r="D31" s="10">
        <v>0</v>
      </c>
      <c r="E31" s="10">
        <v>0</v>
      </c>
      <c r="F31" s="11">
        <v>0</v>
      </c>
      <c r="G31" s="20">
        <v>2828.4658196721307</v>
      </c>
      <c r="H31" s="11">
        <v>2828.4658196721307</v>
      </c>
      <c r="I31" s="10">
        <v>21655.617923497262</v>
      </c>
      <c r="J31" s="10">
        <v>0</v>
      </c>
      <c r="K31" s="10">
        <v>918.36784153005283</v>
      </c>
      <c r="L31" s="11">
        <v>25402.451584699447</v>
      </c>
      <c r="M31" s="12"/>
    </row>
    <row r="32" spans="1:13" x14ac:dyDescent="0.2">
      <c r="A32" s="10" t="s">
        <v>15</v>
      </c>
      <c r="B32" s="10">
        <v>0</v>
      </c>
      <c r="C32" s="10">
        <v>0</v>
      </c>
      <c r="D32" s="10">
        <v>0</v>
      </c>
      <c r="E32" s="10">
        <v>13856.296311249282</v>
      </c>
      <c r="F32" s="11">
        <v>13856.296311249282</v>
      </c>
      <c r="G32" s="20">
        <v>20322.309283299703</v>
      </c>
      <c r="H32" s="11">
        <v>34178.605594548986</v>
      </c>
      <c r="I32" s="10">
        <v>0</v>
      </c>
      <c r="J32" s="10">
        <v>0</v>
      </c>
      <c r="K32" s="10">
        <v>-1.4551915228366852E-11</v>
      </c>
      <c r="L32" s="11">
        <v>34178.605594548972</v>
      </c>
      <c r="M32" s="12"/>
    </row>
    <row r="33" spans="1:13" x14ac:dyDescent="0.2">
      <c r="A33" s="10" t="s">
        <v>16</v>
      </c>
      <c r="B33" s="10">
        <v>129.80915637285585</v>
      </c>
      <c r="C33" s="10">
        <v>40.591056241062354</v>
      </c>
      <c r="D33" s="10">
        <v>217.16792310049811</v>
      </c>
      <c r="E33" s="10">
        <v>97.346782800022197</v>
      </c>
      <c r="F33" s="11">
        <v>484.91491851443851</v>
      </c>
      <c r="G33" s="20">
        <v>19025.057410894937</v>
      </c>
      <c r="H33" s="11">
        <v>19509.972329409375</v>
      </c>
      <c r="I33" s="10">
        <v>0</v>
      </c>
      <c r="J33" s="10">
        <v>22807.655714346591</v>
      </c>
      <c r="K33" s="10">
        <v>2098.6210678040225</v>
      </c>
      <c r="L33" s="11">
        <v>44416.249111559984</v>
      </c>
      <c r="M33" s="12"/>
    </row>
    <row r="34" spans="1:13" x14ac:dyDescent="0.2">
      <c r="A34" s="10" t="s">
        <v>17</v>
      </c>
      <c r="B34" s="10">
        <v>889.57648726608227</v>
      </c>
      <c r="C34" s="10">
        <v>99.095686925049478</v>
      </c>
      <c r="D34" s="10">
        <v>1063.8356690171795</v>
      </c>
      <c r="E34" s="10">
        <v>1926.7332432741641</v>
      </c>
      <c r="F34" s="11">
        <v>3979.2410864824751</v>
      </c>
      <c r="G34" s="20">
        <v>48030.30907099678</v>
      </c>
      <c r="H34" s="11">
        <v>52009.550157479258</v>
      </c>
      <c r="I34" s="10">
        <v>0</v>
      </c>
      <c r="J34" s="10">
        <v>2365.7610458402687</v>
      </c>
      <c r="K34" s="10">
        <v>-1405.321576763512</v>
      </c>
      <c r="L34" s="11">
        <v>52969.989626556016</v>
      </c>
      <c r="M34" s="12"/>
    </row>
    <row r="35" spans="1:13" x14ac:dyDescent="0.2">
      <c r="A35" s="10" t="s">
        <v>18</v>
      </c>
      <c r="B35" s="10">
        <v>0</v>
      </c>
      <c r="C35" s="10">
        <v>0</v>
      </c>
      <c r="D35" s="10">
        <v>2207.4249508820708</v>
      </c>
      <c r="E35" s="10">
        <v>13634.131538491605</v>
      </c>
      <c r="F35" s="11">
        <v>15841.556489373676</v>
      </c>
      <c r="G35" s="20">
        <v>6797.8219396293416</v>
      </c>
      <c r="H35" s="11">
        <v>22639.378429003016</v>
      </c>
      <c r="I35" s="10">
        <v>0</v>
      </c>
      <c r="J35" s="10">
        <v>0</v>
      </c>
      <c r="K35" s="10">
        <v>1163.2832628398792</v>
      </c>
      <c r="L35" s="11">
        <v>23802.661691842895</v>
      </c>
      <c r="M35" s="12"/>
    </row>
    <row r="36" spans="1:13" x14ac:dyDescent="0.2">
      <c r="A36" s="10" t="s">
        <v>19</v>
      </c>
      <c r="B36" s="10">
        <v>0</v>
      </c>
      <c r="C36" s="10">
        <v>0</v>
      </c>
      <c r="D36" s="10">
        <v>0</v>
      </c>
      <c r="E36" s="10">
        <v>827.7643430438626</v>
      </c>
      <c r="F36" s="11">
        <v>827.7643430438626</v>
      </c>
      <c r="G36" s="20">
        <v>1839.397001442831</v>
      </c>
      <c r="H36" s="11">
        <v>2667.1613444866935</v>
      </c>
      <c r="I36" s="10">
        <v>0</v>
      </c>
      <c r="J36" s="10">
        <v>706.11044444509605</v>
      </c>
      <c r="K36" s="10">
        <v>-73.351338481340008</v>
      </c>
      <c r="L36" s="11">
        <v>3299.9204504504496</v>
      </c>
      <c r="M36" s="12"/>
    </row>
    <row r="37" spans="1:13" x14ac:dyDescent="0.2">
      <c r="A37" s="10" t="s">
        <v>20</v>
      </c>
      <c r="B37" s="10">
        <v>0</v>
      </c>
      <c r="C37" s="10">
        <v>0</v>
      </c>
      <c r="D37" s="10">
        <v>0</v>
      </c>
      <c r="E37" s="10">
        <v>0</v>
      </c>
      <c r="F37" s="11">
        <v>0</v>
      </c>
      <c r="G37" s="20">
        <v>3333.3271018832002</v>
      </c>
      <c r="H37" s="11">
        <v>3333.3271018832002</v>
      </c>
      <c r="I37" s="10">
        <v>0</v>
      </c>
      <c r="J37" s="10">
        <v>6945.0803830953382</v>
      </c>
      <c r="K37" s="10">
        <v>4281.2430214592259</v>
      </c>
      <c r="L37" s="11">
        <v>14559.650506437765</v>
      </c>
      <c r="M37" s="12"/>
    </row>
    <row r="38" spans="1:13" x14ac:dyDescent="0.2">
      <c r="A38" s="10" t="s">
        <v>60</v>
      </c>
      <c r="B38" s="10">
        <v>0</v>
      </c>
      <c r="C38" s="10">
        <v>0</v>
      </c>
      <c r="D38" s="10">
        <v>0</v>
      </c>
      <c r="E38" s="10">
        <v>1608.1129458114037</v>
      </c>
      <c r="F38" s="11">
        <v>1608.1129458114037</v>
      </c>
      <c r="G38" s="20">
        <v>4629.2367523958337</v>
      </c>
      <c r="H38" s="11">
        <v>6237.3496982072375</v>
      </c>
      <c r="I38" s="10">
        <v>0</v>
      </c>
      <c r="J38" s="10">
        <v>132.1887075898658</v>
      </c>
      <c r="K38" s="10">
        <v>-2245.5898550724642</v>
      </c>
      <c r="L38" s="11">
        <v>4123.9485507246391</v>
      </c>
      <c r="M38" s="12"/>
    </row>
    <row r="39" spans="1:13" x14ac:dyDescent="0.2">
      <c r="A39" s="10" t="s">
        <v>13</v>
      </c>
      <c r="B39" s="10">
        <v>0</v>
      </c>
      <c r="C39" s="10">
        <v>0</v>
      </c>
      <c r="D39" s="10">
        <v>0</v>
      </c>
      <c r="E39" s="10">
        <v>40980.16085790885</v>
      </c>
      <c r="F39" s="11">
        <v>40980.16085790885</v>
      </c>
      <c r="G39" s="20">
        <v>0</v>
      </c>
      <c r="H39" s="11">
        <v>40980.16085790885</v>
      </c>
      <c r="I39" s="10">
        <v>0</v>
      </c>
      <c r="J39" s="10">
        <v>0</v>
      </c>
      <c r="K39" s="10">
        <v>0</v>
      </c>
      <c r="L39" s="11">
        <v>40980.16085790885</v>
      </c>
      <c r="M39" s="12"/>
    </row>
    <row r="40" spans="1:13" x14ac:dyDescent="0.2">
      <c r="A40" s="10" t="s">
        <v>14</v>
      </c>
      <c r="B40" s="10">
        <v>0</v>
      </c>
      <c r="C40" s="10">
        <v>39.352583512496373</v>
      </c>
      <c r="D40" s="10">
        <v>186.7526375099232</v>
      </c>
      <c r="E40" s="10">
        <v>1242</v>
      </c>
      <c r="F40" s="11">
        <v>1468.1052210224195</v>
      </c>
      <c r="G40" s="20">
        <v>20881.3682889353</v>
      </c>
      <c r="H40" s="11">
        <v>22349.473509957719</v>
      </c>
      <c r="I40" s="10">
        <v>473.76</v>
      </c>
      <c r="J40" s="10">
        <v>6649.0664900422789</v>
      </c>
      <c r="K40" s="10">
        <v>5.6843418860808015E-12</v>
      </c>
      <c r="L40" s="11">
        <v>29472.300000000003</v>
      </c>
      <c r="M40" s="12"/>
    </row>
    <row r="41" spans="1:13" x14ac:dyDescent="0.2">
      <c r="A41" s="10"/>
      <c r="B41" s="10"/>
      <c r="C41" s="10"/>
      <c r="D41" s="10"/>
      <c r="E41" s="10"/>
      <c r="F41" s="11"/>
      <c r="G41" s="20"/>
      <c r="H41" s="11"/>
      <c r="I41" s="10"/>
      <c r="J41" s="10"/>
      <c r="K41" s="10"/>
      <c r="L41" s="11"/>
      <c r="M41" s="12"/>
    </row>
    <row r="42" spans="1:13" s="14" customFormat="1" x14ac:dyDescent="0.2">
      <c r="A42" s="13" t="s">
        <v>27</v>
      </c>
      <c r="B42" s="13">
        <v>1019.3856436389381</v>
      </c>
      <c r="C42" s="13">
        <v>179.03932667860821</v>
      </c>
      <c r="D42" s="13">
        <v>3675.1811805096718</v>
      </c>
      <c r="E42" s="13">
        <v>74172.54602257919</v>
      </c>
      <c r="F42" s="13">
        <v>79046.152173406401</v>
      </c>
      <c r="G42" s="13">
        <v>166999.20351688351</v>
      </c>
      <c r="H42" s="13">
        <v>246045.35569028993</v>
      </c>
      <c r="I42" s="13">
        <v>22129.377923497261</v>
      </c>
      <c r="J42" s="13">
        <v>247675.87527835948</v>
      </c>
      <c r="K42" s="13">
        <v>4737.2524233158847</v>
      </c>
      <c r="L42" s="13">
        <v>520587.86131546251</v>
      </c>
    </row>
  </sheetData>
  <mergeCells count="2">
    <mergeCell ref="B7:G7"/>
    <mergeCell ref="B26:G26"/>
  </mergeCells>
  <hyperlinks>
    <hyperlink ref="M1" location="Indice!A1" display="Regresar al índic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showGridLines="0" zoomScaleNormal="100" workbookViewId="0">
      <selection activeCell="L1" sqref="L1"/>
    </sheetView>
  </sheetViews>
  <sheetFormatPr baseColWidth="10" defaultRowHeight="12.75" x14ac:dyDescent="0.2"/>
  <cols>
    <col min="1" max="1" width="53.6640625" style="12" bestFit="1" customWidth="1"/>
    <col min="2" max="2" width="18.1640625" style="12" customWidth="1"/>
    <col min="3" max="3" width="14.33203125" style="12" customWidth="1"/>
    <col min="4" max="4" width="14.33203125" style="14" customWidth="1"/>
    <col min="5" max="5" width="14.33203125" style="12" customWidth="1"/>
    <col min="6" max="16384" width="12" style="12"/>
  </cols>
  <sheetData>
    <row r="1" spans="1:12" s="5" customFormat="1" x14ac:dyDescent="0.2">
      <c r="A1" s="1" t="s">
        <v>62</v>
      </c>
      <c r="D1" s="6"/>
      <c r="L1" s="24" t="s">
        <v>71</v>
      </c>
    </row>
    <row r="2" spans="1:12" s="5" customFormat="1" x14ac:dyDescent="0.2">
      <c r="A2" s="1" t="s">
        <v>73</v>
      </c>
      <c r="D2" s="6"/>
    </row>
    <row r="3" spans="1:12" s="5" customFormat="1" x14ac:dyDescent="0.2">
      <c r="A3" s="1" t="s">
        <v>64</v>
      </c>
      <c r="D3" s="6"/>
    </row>
    <row r="4" spans="1:12" s="5" customFormat="1" x14ac:dyDescent="0.2">
      <c r="A4" s="2" t="s">
        <v>61</v>
      </c>
      <c r="D4" s="6"/>
    </row>
    <row r="5" spans="1:12" s="5" customFormat="1" x14ac:dyDescent="0.2">
      <c r="D5" s="6"/>
    </row>
    <row r="6" spans="1:12" s="6" customFormat="1" x14ac:dyDescent="0.2">
      <c r="A6" s="7"/>
      <c r="B6" s="54" t="s">
        <v>2</v>
      </c>
      <c r="C6" s="54"/>
      <c r="D6" s="54"/>
      <c r="E6" s="54"/>
      <c r="F6" s="54"/>
      <c r="G6" s="54"/>
      <c r="H6" s="54"/>
      <c r="I6" s="54"/>
      <c r="J6" s="54"/>
      <c r="K6" s="54"/>
    </row>
    <row r="7" spans="1:12" s="3" customFormat="1" x14ac:dyDescent="0.2">
      <c r="A7" s="4" t="s">
        <v>31</v>
      </c>
      <c r="B7" s="22">
        <v>2001</v>
      </c>
      <c r="C7" s="22">
        <v>2002</v>
      </c>
      <c r="D7" s="22">
        <v>2003</v>
      </c>
      <c r="E7" s="22">
        <v>2004</v>
      </c>
      <c r="F7" s="22">
        <v>2005</v>
      </c>
      <c r="G7" s="22">
        <v>2006</v>
      </c>
      <c r="H7" s="22">
        <v>2007</v>
      </c>
      <c r="I7" s="22">
        <v>2008</v>
      </c>
      <c r="J7" s="22">
        <v>2009</v>
      </c>
      <c r="K7" s="22">
        <v>2010</v>
      </c>
    </row>
    <row r="8" spans="1:12" x14ac:dyDescent="0.2">
      <c r="A8" s="10"/>
      <c r="B8" s="11"/>
      <c r="D8" s="12"/>
    </row>
    <row r="9" spans="1:12" x14ac:dyDescent="0.2">
      <c r="A9" s="10" t="s">
        <v>11</v>
      </c>
      <c r="B9" s="20">
        <f>'2001'!$K11</f>
        <v>210587.62172127917</v>
      </c>
      <c r="C9" s="20">
        <f>'2002'!$K11</f>
        <v>213293.25989137217</v>
      </c>
      <c r="D9" s="20">
        <f>'2003'!$K11</f>
        <v>215998.89806146518</v>
      </c>
      <c r="E9" s="20">
        <f>'2004'!$K11</f>
        <v>218704.53623155813</v>
      </c>
      <c r="F9" s="20">
        <f>'2005'!$K11</f>
        <v>221410.17440165114</v>
      </c>
      <c r="G9" s="20">
        <f>'2006'!$K11</f>
        <v>224115.81257174414</v>
      </c>
      <c r="H9" s="20">
        <f>'2007'!$K11</f>
        <v>229718.70794034243</v>
      </c>
      <c r="I9" s="20">
        <f>'2008'!$K11</f>
        <v>235461.67553024169</v>
      </c>
      <c r="J9" s="20">
        <f>'2009'!$K11</f>
        <v>241348.21747276839</v>
      </c>
      <c r="K9" s="20">
        <f>'2010'!$K11</f>
        <v>247381.92334073357</v>
      </c>
    </row>
    <row r="10" spans="1:12" x14ac:dyDescent="0.2">
      <c r="A10" s="10" t="s">
        <v>12</v>
      </c>
      <c r="B10" s="20">
        <f>'2001'!K12</f>
        <v>44805.453047076502</v>
      </c>
      <c r="C10" s="20">
        <f>'2002'!$K12</f>
        <v>52430.472240054638</v>
      </c>
      <c r="D10" s="20">
        <f>'2003'!$K12</f>
        <v>52562.73193991802</v>
      </c>
      <c r="E10" s="20">
        <f>'2004'!$K12</f>
        <v>42993.358652677591</v>
      </c>
      <c r="F10" s="20">
        <f>'2005'!$K12</f>
        <v>39171.045961284144</v>
      </c>
      <c r="G10" s="20">
        <f>'2006'!$K12</f>
        <v>34310.654523743164</v>
      </c>
      <c r="H10" s="20">
        <f>'2007'!$K12</f>
        <v>32512.364234972676</v>
      </c>
      <c r="I10" s="20">
        <f>'2008'!$K12</f>
        <v>30033.592021857923</v>
      </c>
      <c r="J10" s="20">
        <f>'2009'!$K12</f>
        <v>34545.897185792346</v>
      </c>
      <c r="K10" s="20">
        <f>'2010'!$K12</f>
        <v>25402.451584699447</v>
      </c>
    </row>
    <row r="11" spans="1:12" x14ac:dyDescent="0.2">
      <c r="A11" s="10" t="s">
        <v>15</v>
      </c>
      <c r="B11" s="20">
        <f>'2001'!K13</f>
        <v>25598.634492197176</v>
      </c>
      <c r="C11" s="20">
        <f>'2002'!$K13</f>
        <v>28475.831894790768</v>
      </c>
      <c r="D11" s="20">
        <f>'2003'!$K13</f>
        <v>26929.311876588377</v>
      </c>
      <c r="E11" s="20">
        <f>'2004'!$K13</f>
        <v>31047.528954143912</v>
      </c>
      <c r="F11" s="20">
        <f>'2005'!$K13</f>
        <v>29556.856330703853</v>
      </c>
      <c r="G11" s="20">
        <f>'2006'!$K13</f>
        <v>30503.847019187342</v>
      </c>
      <c r="H11" s="20">
        <f>'2007'!$K13</f>
        <v>34078.650497616989</v>
      </c>
      <c r="I11" s="20">
        <f>'2008'!$K13</f>
        <v>34379.354337883859</v>
      </c>
      <c r="J11" s="20">
        <f>'2009'!$K13</f>
        <v>22111.531322553434</v>
      </c>
      <c r="K11" s="20">
        <f>'2010'!$K13</f>
        <v>34178.605594548979</v>
      </c>
    </row>
    <row r="12" spans="1:12" x14ac:dyDescent="0.2">
      <c r="A12" s="10" t="s">
        <v>16</v>
      </c>
      <c r="B12" s="20">
        <f>'2001'!K14</f>
        <v>27697.335815135797</v>
      </c>
      <c r="C12" s="20">
        <f>'2002'!$K14</f>
        <v>30815.971166616622</v>
      </c>
      <c r="D12" s="20">
        <f>'2003'!$K14</f>
        <v>34826.148587252625</v>
      </c>
      <c r="E12" s="20">
        <f>'2004'!$K14</f>
        <v>35918.445002101813</v>
      </c>
      <c r="F12" s="20">
        <f>'2005'!$K14</f>
        <v>35723.15038976389</v>
      </c>
      <c r="G12" s="20">
        <f>'2006'!$K14</f>
        <v>38644.060146608434</v>
      </c>
      <c r="H12" s="20">
        <f>'2007'!$K14</f>
        <v>43436.67708603794</v>
      </c>
      <c r="I12" s="20">
        <f>'2008'!$K14</f>
        <v>38126.905734379689</v>
      </c>
      <c r="J12" s="20">
        <f>'2009'!$K14</f>
        <v>46413.249850334381</v>
      </c>
      <c r="K12" s="20">
        <f>'2010'!$K14</f>
        <v>44416.249111559984</v>
      </c>
    </row>
    <row r="13" spans="1:12" x14ac:dyDescent="0.2">
      <c r="A13" s="10" t="s">
        <v>17</v>
      </c>
      <c r="B13" s="20">
        <f>'2001'!K15</f>
        <v>32724.882434301519</v>
      </c>
      <c r="C13" s="20">
        <f>'2002'!$K15</f>
        <v>38893.378284923929</v>
      </c>
      <c r="D13" s="20">
        <f>'2003'!$K15</f>
        <v>47991.434993084375</v>
      </c>
      <c r="E13" s="20">
        <f>'2004'!$K15</f>
        <v>46524.156293222673</v>
      </c>
      <c r="F13" s="20">
        <f>'2005'!$K15</f>
        <v>53407.627939142461</v>
      </c>
      <c r="G13" s="20">
        <f>'2006'!$K15</f>
        <v>52505.193637621014</v>
      </c>
      <c r="H13" s="20">
        <f>'2007'!$K15</f>
        <v>55919.713001383119</v>
      </c>
      <c r="I13" s="20">
        <f>'2008'!$K15</f>
        <v>46427.928769017977</v>
      </c>
      <c r="J13" s="20">
        <f>'2009'!$K15</f>
        <v>59586.175656984778</v>
      </c>
      <c r="K13" s="20">
        <f>'2010'!$K15</f>
        <v>52969.989626556009</v>
      </c>
    </row>
    <row r="14" spans="1:12" x14ac:dyDescent="0.2">
      <c r="A14" s="10" t="s">
        <v>18</v>
      </c>
      <c r="B14" s="20">
        <f>'2001'!K16</f>
        <v>18322.338429003019</v>
      </c>
      <c r="C14" s="20">
        <f>'2002'!$K16</f>
        <v>26172.117703927492</v>
      </c>
      <c r="D14" s="20">
        <f>'2003'!$K16</f>
        <v>34712.204516616315</v>
      </c>
      <c r="E14" s="20">
        <f>'2004'!$K16</f>
        <v>26911.397009063443</v>
      </c>
      <c r="F14" s="20">
        <f>'2005'!$K16</f>
        <v>25489.961676737155</v>
      </c>
      <c r="G14" s="20">
        <f>'2006'!$K16</f>
        <v>30272.014003021148</v>
      </c>
      <c r="H14" s="20">
        <f>'2007'!$K16</f>
        <v>38601.102099697884</v>
      </c>
      <c r="I14" s="20">
        <f>'2008'!$K16</f>
        <v>33201.102567975824</v>
      </c>
      <c r="J14" s="20">
        <f>'2009'!$K16</f>
        <v>38309.65424471299</v>
      </c>
      <c r="K14" s="20">
        <f>'2010'!$K16</f>
        <v>23802.661691842895</v>
      </c>
    </row>
    <row r="15" spans="1:12" x14ac:dyDescent="0.2">
      <c r="A15" s="10" t="s">
        <v>19</v>
      </c>
      <c r="B15" s="20">
        <f>'2001'!K17</f>
        <v>2576.9176061776061</v>
      </c>
      <c r="C15" s="20">
        <f>'2002'!$K17</f>
        <v>2131.8045559845564</v>
      </c>
      <c r="D15" s="20">
        <f>'2003'!$K17</f>
        <v>3696.3735907335904</v>
      </c>
      <c r="E15" s="20">
        <f>'2004'!$K17</f>
        <v>4055.6227541827548</v>
      </c>
      <c r="F15" s="20">
        <f>'2005'!$K17</f>
        <v>3189.0314671814672</v>
      </c>
      <c r="G15" s="20">
        <f>'2006'!$K17</f>
        <v>3389.0654054054062</v>
      </c>
      <c r="H15" s="20">
        <f>'2007'!$K17</f>
        <v>4184.0849163449157</v>
      </c>
      <c r="I15" s="20">
        <f>'2008'!$K17</f>
        <v>3844.4665508365511</v>
      </c>
      <c r="J15" s="20">
        <f>'2009'!$K17</f>
        <v>3277.6203088803086</v>
      </c>
      <c r="K15" s="20">
        <f>'2010'!$K17</f>
        <v>3299.9204504504501</v>
      </c>
    </row>
    <row r="16" spans="1:12" x14ac:dyDescent="0.2">
      <c r="A16" s="10" t="s">
        <v>20</v>
      </c>
      <c r="B16" s="20">
        <f>'2001'!K18</f>
        <v>7673.5023519313308</v>
      </c>
      <c r="C16" s="20">
        <f>'2002'!$K18</f>
        <v>8647.5431244635201</v>
      </c>
      <c r="D16" s="20">
        <f>'2003'!$K18</f>
        <v>9360.4860944206011</v>
      </c>
      <c r="E16" s="20">
        <f>'2004'!$K18</f>
        <v>9931.3745922746766</v>
      </c>
      <c r="F16" s="20">
        <f>'2005'!$K18</f>
        <v>12182.844686695278</v>
      </c>
      <c r="G16" s="20">
        <f>'2006'!$K18</f>
        <v>13001.990111587982</v>
      </c>
      <c r="H16" s="20">
        <f>'2007'!$K18</f>
        <v>13653.728566523605</v>
      </c>
      <c r="I16" s="20">
        <f>'2008'!$K18</f>
        <v>13815.757733905579</v>
      </c>
      <c r="J16" s="20">
        <f>'2009'!$K18</f>
        <v>13259.722214592275</v>
      </c>
      <c r="K16" s="20">
        <f>'2010'!$K18</f>
        <v>14559.650506437765</v>
      </c>
    </row>
    <row r="17" spans="1:11" x14ac:dyDescent="0.2">
      <c r="A17" s="10" t="s">
        <v>60</v>
      </c>
      <c r="B17" s="23">
        <v>0</v>
      </c>
      <c r="C17" s="23">
        <v>0</v>
      </c>
      <c r="D17" s="23">
        <v>0</v>
      </c>
      <c r="E17" s="20">
        <f>'2004'!$K19</f>
        <v>5885.2601449275398</v>
      </c>
      <c r="F17" s="20">
        <f>'2005'!$K19</f>
        <v>7612.4797101449285</v>
      </c>
      <c r="G17" s="20">
        <f>'2006'!$K19</f>
        <v>7882.9079710144933</v>
      </c>
      <c r="H17" s="20">
        <f>'2007'!$K19</f>
        <v>8322.8731884057979</v>
      </c>
      <c r="I17" s="20">
        <f>'2008'!$K19</f>
        <v>5900.163043478261</v>
      </c>
      <c r="J17" s="20">
        <f>'2009'!$K19</f>
        <v>5203.2217391304348</v>
      </c>
      <c r="K17" s="20">
        <f>'2010'!$K19</f>
        <v>4123.9485507246382</v>
      </c>
    </row>
    <row r="18" spans="1:11" x14ac:dyDescent="0.2">
      <c r="A18" s="10" t="s">
        <v>13</v>
      </c>
      <c r="B18" s="20">
        <f>'2001'!K19</f>
        <v>16747.238605898125</v>
      </c>
      <c r="C18" s="20">
        <f>'2002'!$K19</f>
        <v>19924.182305630024</v>
      </c>
      <c r="D18" s="20">
        <f>'2003'!$K19</f>
        <v>18729.008042895442</v>
      </c>
      <c r="E18" s="20">
        <f>'2004'!$K20</f>
        <v>25896.19302949062</v>
      </c>
      <c r="F18" s="20">
        <f>'2005'!$K20</f>
        <v>23052.868632707774</v>
      </c>
      <c r="G18" s="20">
        <f>'2006'!$K20</f>
        <v>24197.855227882039</v>
      </c>
      <c r="H18" s="20">
        <f>'2007'!$K20</f>
        <v>28196.139410187665</v>
      </c>
      <c r="I18" s="20">
        <f>'2008'!$K20</f>
        <v>27717.104557640752</v>
      </c>
      <c r="J18" s="20">
        <f>'2009'!$K20</f>
        <v>35835.759333319838</v>
      </c>
      <c r="K18" s="20">
        <f>'2010'!$K20</f>
        <v>40980.160857908857</v>
      </c>
    </row>
    <row r="19" spans="1:11" x14ac:dyDescent="0.2">
      <c r="A19" s="10" t="s">
        <v>14</v>
      </c>
      <c r="B19" s="20">
        <f>'2001'!K20</f>
        <v>19186.775999999998</v>
      </c>
      <c r="C19" s="20">
        <f>'2002'!$K20</f>
        <v>21223.691999999999</v>
      </c>
      <c r="D19" s="20">
        <f>'2003'!$K20</f>
        <v>21824.171999999999</v>
      </c>
      <c r="E19" s="20">
        <f>'2004'!$K21</f>
        <v>23576.363999999994</v>
      </c>
      <c r="F19" s="20">
        <f>'2005'!$K21</f>
        <v>23051.627999999997</v>
      </c>
      <c r="G19" s="20">
        <f>'2006'!$K21</f>
        <v>25123.860000000004</v>
      </c>
      <c r="H19" s="20">
        <f>'2007'!$K21</f>
        <v>27246.3</v>
      </c>
      <c r="I19" s="20">
        <f>'2008'!$K21</f>
        <v>27022.6</v>
      </c>
      <c r="J19" s="20">
        <f>'2009'!$K21</f>
        <v>28364.938969007966</v>
      </c>
      <c r="K19" s="20">
        <f>'2010'!$K21</f>
        <v>29472.3</v>
      </c>
    </row>
    <row r="20" spans="1:11" x14ac:dyDescent="0.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s="14" customFormat="1" x14ac:dyDescent="0.2">
      <c r="A21" s="13" t="s">
        <v>26</v>
      </c>
      <c r="B21" s="13">
        <f>SUM(B9:B20)</f>
        <v>405920.70050300029</v>
      </c>
      <c r="C21" s="13">
        <f t="shared" ref="C21:K21" si="0">SUM(C9:C20)</f>
        <v>442008.25316776364</v>
      </c>
      <c r="D21" s="13">
        <f t="shared" si="0"/>
        <v>466630.76970297459</v>
      </c>
      <c r="E21" s="13">
        <f t="shared" si="0"/>
        <v>471444.23666364321</v>
      </c>
      <c r="F21" s="13">
        <f t="shared" si="0"/>
        <v>473847.66919601208</v>
      </c>
      <c r="G21" s="13">
        <f t="shared" si="0"/>
        <v>483947.26061781519</v>
      </c>
      <c r="H21" s="13">
        <f t="shared" si="0"/>
        <v>515870.34094151296</v>
      </c>
      <c r="I21" s="13">
        <f t="shared" si="0"/>
        <v>495930.65084721812</v>
      </c>
      <c r="J21" s="13">
        <f t="shared" si="0"/>
        <v>528255.98829807714</v>
      </c>
      <c r="K21" s="13">
        <f t="shared" si="0"/>
        <v>520587.86131546256</v>
      </c>
    </row>
    <row r="22" spans="1:11" s="16" customFormat="1" x14ac:dyDescent="0.2">
      <c r="A22" s="15"/>
      <c r="B22" s="15"/>
    </row>
    <row r="23" spans="1:11" customFormat="1" x14ac:dyDescent="0.2"/>
    <row r="24" spans="1:11" customFormat="1" x14ac:dyDescent="0.2"/>
    <row r="25" spans="1:11" customFormat="1" x14ac:dyDescent="0.2"/>
    <row r="26" spans="1:11" customFormat="1" x14ac:dyDescent="0.2"/>
    <row r="27" spans="1:11" customFormat="1" x14ac:dyDescent="0.2"/>
    <row r="28" spans="1:11" customFormat="1" x14ac:dyDescent="0.2"/>
    <row r="29" spans="1:11" customFormat="1" x14ac:dyDescent="0.2"/>
    <row r="30" spans="1:11" customFormat="1" x14ac:dyDescent="0.2"/>
    <row r="31" spans="1:11" customFormat="1" x14ac:dyDescent="0.2"/>
    <row r="32" spans="1:11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</sheetData>
  <mergeCells count="1">
    <mergeCell ref="B6:K6"/>
  </mergeCells>
  <hyperlinks>
    <hyperlink ref="L1" location="Indice!A1" display="Regresar al índice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GridLines="0" workbookViewId="0">
      <selection activeCell="N1" sqref="N1"/>
    </sheetView>
  </sheetViews>
  <sheetFormatPr baseColWidth="10" defaultRowHeight="12.75" x14ac:dyDescent="0.2"/>
  <cols>
    <col min="1" max="1" width="5.5" style="34" customWidth="1"/>
    <col min="2" max="2" width="5.5" style="32" customWidth="1"/>
    <col min="3" max="3" width="76" style="32" bestFit="1" customWidth="1"/>
    <col min="4" max="6" width="12.83203125" style="32" bestFit="1" customWidth="1"/>
    <col min="7" max="11" width="12.1640625" style="32" bestFit="1" customWidth="1"/>
    <col min="12" max="12" width="12.83203125" style="32" bestFit="1" customWidth="1"/>
    <col min="13" max="13" width="12.1640625" style="32" bestFit="1" customWidth="1"/>
    <col min="14" max="16384" width="12" style="32"/>
  </cols>
  <sheetData>
    <row r="1" spans="1:14" x14ac:dyDescent="0.2">
      <c r="A1" s="14" t="s">
        <v>62</v>
      </c>
      <c r="N1" s="24" t="s">
        <v>71</v>
      </c>
    </row>
    <row r="2" spans="1:14" x14ac:dyDescent="0.2">
      <c r="A2" s="14" t="s">
        <v>95</v>
      </c>
    </row>
    <row r="3" spans="1:14" x14ac:dyDescent="0.2">
      <c r="A3" s="14" t="s">
        <v>64</v>
      </c>
    </row>
    <row r="4" spans="1:14" x14ac:dyDescent="0.2">
      <c r="A4" s="33" t="s">
        <v>61</v>
      </c>
    </row>
    <row r="5" spans="1:14" x14ac:dyDescent="0.2">
      <c r="A5" s="33"/>
    </row>
    <row r="6" spans="1:14" x14ac:dyDescent="0.2">
      <c r="A6" s="17"/>
      <c r="B6" s="17"/>
      <c r="C6" s="17"/>
      <c r="D6" s="55" t="s">
        <v>2</v>
      </c>
      <c r="E6" s="55"/>
      <c r="F6" s="55"/>
      <c r="G6" s="55"/>
      <c r="H6" s="55"/>
      <c r="I6" s="55"/>
      <c r="J6" s="55"/>
      <c r="K6" s="55"/>
      <c r="L6" s="55"/>
      <c r="M6" s="55"/>
    </row>
    <row r="7" spans="1:14" x14ac:dyDescent="0.2">
      <c r="A7" s="31" t="s">
        <v>31</v>
      </c>
      <c r="B7" s="30"/>
      <c r="C7" s="31"/>
      <c r="D7" s="22">
        <v>2001</v>
      </c>
      <c r="E7" s="22">
        <v>2002</v>
      </c>
      <c r="F7" s="22">
        <v>2003</v>
      </c>
      <c r="G7" s="22">
        <v>2004</v>
      </c>
      <c r="H7" s="22">
        <v>2005</v>
      </c>
      <c r="I7" s="22">
        <v>2006</v>
      </c>
      <c r="J7" s="22">
        <v>2007</v>
      </c>
      <c r="K7" s="22">
        <v>2008</v>
      </c>
      <c r="L7" s="22">
        <v>2009</v>
      </c>
      <c r="M7" s="22">
        <v>2010</v>
      </c>
    </row>
    <row r="8" spans="1:14" x14ac:dyDescent="0.2">
      <c r="A8" s="35" t="s">
        <v>101</v>
      </c>
      <c r="B8" s="36"/>
      <c r="C8" s="35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4" s="34" customFormat="1" x14ac:dyDescent="0.2">
      <c r="A9" s="43"/>
      <c r="B9" s="43" t="s">
        <v>96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</row>
    <row r="10" spans="1:14" x14ac:dyDescent="0.2">
      <c r="A10" s="38"/>
      <c r="B10" s="39"/>
      <c r="C10" s="39" t="s">
        <v>74</v>
      </c>
      <c r="D10" s="39">
        <v>210587.62172127917</v>
      </c>
      <c r="E10" s="39">
        <v>213293.25989137217</v>
      </c>
      <c r="F10" s="39">
        <v>215998.89806146518</v>
      </c>
      <c r="G10" s="39">
        <v>218704.53623155813</v>
      </c>
      <c r="H10" s="39">
        <v>221410.17440165114</v>
      </c>
      <c r="I10" s="39">
        <v>224115.81257174414</v>
      </c>
      <c r="J10" s="39">
        <v>229718.70794034243</v>
      </c>
      <c r="K10" s="39">
        <v>235461.67553024169</v>
      </c>
      <c r="L10" s="39">
        <v>241348.21747276839</v>
      </c>
      <c r="M10" s="39">
        <v>247381.92334073357</v>
      </c>
    </row>
    <row r="11" spans="1:14" x14ac:dyDescent="0.2">
      <c r="A11" s="38"/>
      <c r="B11" s="39"/>
      <c r="C11" s="39" t="s">
        <v>75</v>
      </c>
      <c r="D11" s="39">
        <v>44805.453047076502</v>
      </c>
      <c r="E11" s="39">
        <v>52430.472240054638</v>
      </c>
      <c r="F11" s="39">
        <v>52562.73193991802</v>
      </c>
      <c r="G11" s="39">
        <v>42993.358652677591</v>
      </c>
      <c r="H11" s="39">
        <v>39171.045961284144</v>
      </c>
      <c r="I11" s="39">
        <v>34310.654523743164</v>
      </c>
      <c r="J11" s="39">
        <v>32512.364234972676</v>
      </c>
      <c r="K11" s="39">
        <v>30033.592021857923</v>
      </c>
      <c r="L11" s="39">
        <v>34545.897185792346</v>
      </c>
      <c r="M11" s="39">
        <v>25402.451584699447</v>
      </c>
    </row>
    <row r="12" spans="1:14" x14ac:dyDescent="0.2">
      <c r="A12" s="38"/>
      <c r="B12" s="39"/>
      <c r="C12" s="39" t="s">
        <v>76</v>
      </c>
      <c r="D12" s="39">
        <v>18621.254605898124</v>
      </c>
      <c r="E12" s="39">
        <v>22153.698305630023</v>
      </c>
      <c r="F12" s="39">
        <v>20824.784042895444</v>
      </c>
      <c r="G12" s="39">
        <v>28793.977029490619</v>
      </c>
      <c r="H12" s="39">
        <v>25632.484632707776</v>
      </c>
      <c r="I12" s="39">
        <v>26905.59522788204</v>
      </c>
      <c r="J12" s="39">
        <v>31351.239410187663</v>
      </c>
      <c r="K12" s="39">
        <v>30818.604557640752</v>
      </c>
      <c r="L12" s="39">
        <v>39845.780802718327</v>
      </c>
      <c r="M12" s="39">
        <v>45565.840857908857</v>
      </c>
    </row>
    <row r="13" spans="1:14" x14ac:dyDescent="0.2">
      <c r="A13" s="38"/>
      <c r="B13" s="39"/>
      <c r="C13" s="39" t="s">
        <v>77</v>
      </c>
      <c r="D13" s="39">
        <v>20316.383999999998</v>
      </c>
      <c r="E13" s="39">
        <v>22005.792000000001</v>
      </c>
      <c r="F13" s="39">
        <v>23329.620000000003</v>
      </c>
      <c r="G13" s="39">
        <v>24467.111999999994</v>
      </c>
      <c r="H13" s="39">
        <v>25578.827999999998</v>
      </c>
      <c r="I13" s="39">
        <v>25790.832000000002</v>
      </c>
      <c r="J13" s="39">
        <v>28367.3</v>
      </c>
      <c r="K13" s="39">
        <v>28281.1</v>
      </c>
      <c r="L13" s="39">
        <v>28639.198464566893</v>
      </c>
      <c r="M13" s="39">
        <v>26858.880000000001</v>
      </c>
    </row>
    <row r="14" spans="1:14" s="34" customFormat="1" x14ac:dyDescent="0.2">
      <c r="A14" s="43"/>
      <c r="B14" s="43" t="s">
        <v>97</v>
      </c>
      <c r="C14" s="43"/>
      <c r="D14" s="43">
        <v>294330.71337425383</v>
      </c>
      <c r="E14" s="43">
        <v>309883.22243705683</v>
      </c>
      <c r="F14" s="43">
        <v>312716.03404427861</v>
      </c>
      <c r="G14" s="43">
        <v>314958.98391372629</v>
      </c>
      <c r="H14" s="43">
        <v>311792.53299564304</v>
      </c>
      <c r="I14" s="43">
        <v>311122.89432336937</v>
      </c>
      <c r="J14" s="43">
        <v>321949.61158550275</v>
      </c>
      <c r="K14" s="43">
        <v>324594.97210974031</v>
      </c>
      <c r="L14" s="43">
        <v>344379.09392584593</v>
      </c>
      <c r="M14" s="43">
        <v>345209.09578334191</v>
      </c>
    </row>
    <row r="15" spans="1:14" s="34" customFormat="1" x14ac:dyDescent="0.2">
      <c r="A15" s="43"/>
      <c r="B15" s="43" t="s">
        <v>57</v>
      </c>
      <c r="C15" s="43"/>
      <c r="D15" s="43">
        <v>114784.41112874645</v>
      </c>
      <c r="E15" s="43">
        <v>135334.28673070687</v>
      </c>
      <c r="F15" s="43">
        <v>157625.9036586959</v>
      </c>
      <c r="G15" s="43">
        <v>160421.0247499168</v>
      </c>
      <c r="H15" s="43">
        <v>167245.43620036903</v>
      </c>
      <c r="I15" s="43">
        <v>176229.35429444583</v>
      </c>
      <c r="J15" s="43">
        <v>198226.02935601026</v>
      </c>
      <c r="K15" s="43">
        <v>175712.67873747772</v>
      </c>
      <c r="L15" s="43">
        <v>188295.13133718862</v>
      </c>
      <c r="M15" s="43">
        <v>178655.30553212072</v>
      </c>
    </row>
    <row r="16" spans="1:14" s="34" customFormat="1" x14ac:dyDescent="0.2">
      <c r="A16" s="43"/>
      <c r="B16" s="43" t="s">
        <v>55</v>
      </c>
      <c r="C16" s="43"/>
      <c r="D16" s="43">
        <v>-3194.424</v>
      </c>
      <c r="E16" s="43">
        <v>-3209.2559999999999</v>
      </c>
      <c r="F16" s="43">
        <v>-3711.1680000000006</v>
      </c>
      <c r="G16" s="43">
        <v>-3935.7719999999999</v>
      </c>
      <c r="H16" s="43">
        <v>-5190.3</v>
      </c>
      <c r="I16" s="43">
        <v>-3404.9879999999998</v>
      </c>
      <c r="J16" s="43">
        <v>-4305.3</v>
      </c>
      <c r="K16" s="43">
        <v>-4377</v>
      </c>
      <c r="L16" s="43">
        <v>-4418.236964957413</v>
      </c>
      <c r="M16" s="43">
        <v>-3276.54</v>
      </c>
    </row>
    <row r="17" spans="1:13" s="34" customFormat="1" x14ac:dyDescent="0.2">
      <c r="A17" s="40" t="s">
        <v>26</v>
      </c>
      <c r="B17" s="40"/>
      <c r="C17" s="40"/>
      <c r="D17" s="40">
        <v>405920.70050300029</v>
      </c>
      <c r="E17" s="40">
        <v>442008.2531677637</v>
      </c>
      <c r="F17" s="40">
        <v>466630.76970297453</v>
      </c>
      <c r="G17" s="40">
        <v>471444.2366636431</v>
      </c>
      <c r="H17" s="40">
        <v>473847.66919601208</v>
      </c>
      <c r="I17" s="40">
        <v>483947.26061781519</v>
      </c>
      <c r="J17" s="40">
        <v>515870.34094151302</v>
      </c>
      <c r="K17" s="40">
        <v>495930.650847218</v>
      </c>
      <c r="L17" s="40">
        <v>528255.98829807714</v>
      </c>
      <c r="M17" s="40">
        <v>520587.86131546268</v>
      </c>
    </row>
    <row r="18" spans="1:13" x14ac:dyDescent="0.2">
      <c r="A18" s="42" t="s">
        <v>102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3" x14ac:dyDescent="0.2">
      <c r="A19" s="43"/>
      <c r="B19" s="43" t="s">
        <v>103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3" x14ac:dyDescent="0.2">
      <c r="A20" s="38"/>
      <c r="B20" s="39"/>
      <c r="C20" s="39" t="s">
        <v>78</v>
      </c>
      <c r="D20" s="39">
        <v>874.59549909499322</v>
      </c>
      <c r="E20" s="39">
        <v>945.23154434180469</v>
      </c>
      <c r="F20" s="39">
        <v>936.82857550056076</v>
      </c>
      <c r="G20" s="39">
        <v>925.51601749079509</v>
      </c>
      <c r="H20" s="39">
        <v>927.20477206474084</v>
      </c>
      <c r="I20" s="39">
        <v>944.06756608448416</v>
      </c>
      <c r="J20" s="39">
        <v>990.35490934193149</v>
      </c>
      <c r="K20" s="39">
        <v>886.48259294103946</v>
      </c>
      <c r="L20" s="39">
        <v>1024.7447090707012</v>
      </c>
      <c r="M20" s="39">
        <v>1067.2114550078463</v>
      </c>
    </row>
    <row r="21" spans="1:13" x14ac:dyDescent="0.2">
      <c r="A21" s="38"/>
      <c r="B21" s="39"/>
      <c r="C21" s="39" t="s">
        <v>79</v>
      </c>
      <c r="D21" s="39">
        <v>1981.2801808041552</v>
      </c>
      <c r="E21" s="39">
        <v>2228.5507808097677</v>
      </c>
      <c r="F21" s="39">
        <v>2318.4167785656164</v>
      </c>
      <c r="G21" s="39">
        <v>2247.6428416808831</v>
      </c>
      <c r="H21" s="39">
        <v>2424.6049783206531</v>
      </c>
      <c r="I21" s="39">
        <v>2413.7279384821272</v>
      </c>
      <c r="J21" s="39">
        <v>2536.4131511703945</v>
      </c>
      <c r="K21" s="39">
        <v>2262.9074006742976</v>
      </c>
      <c r="L21" s="39">
        <v>2647.4704477926148</v>
      </c>
      <c r="M21" s="39">
        <v>2759.340607007764</v>
      </c>
    </row>
    <row r="22" spans="1:13" x14ac:dyDescent="0.2">
      <c r="A22" s="38"/>
      <c r="B22" s="39"/>
      <c r="C22" s="39" t="s">
        <v>80</v>
      </c>
      <c r="D22" s="39">
        <v>1284.9680454233953</v>
      </c>
      <c r="E22" s="39">
        <v>1379.4377925384956</v>
      </c>
      <c r="F22" s="39">
        <v>1417.4748326032193</v>
      </c>
      <c r="G22" s="39">
        <v>1344.9990590594596</v>
      </c>
      <c r="H22" s="39">
        <v>1446.1693250488045</v>
      </c>
      <c r="I22" s="39">
        <v>1471.2259542500424</v>
      </c>
      <c r="J22" s="39">
        <v>1524.4177502032326</v>
      </c>
      <c r="K22" s="39">
        <v>1367.1929216212507</v>
      </c>
      <c r="L22" s="39">
        <v>1580.1426815510126</v>
      </c>
      <c r="M22" s="39">
        <v>1658.5848043272908</v>
      </c>
    </row>
    <row r="23" spans="1:13" x14ac:dyDescent="0.2">
      <c r="A23" s="38"/>
      <c r="B23" s="39"/>
      <c r="C23" s="39" t="s">
        <v>74</v>
      </c>
      <c r="D23" s="39">
        <v>533.56890364869719</v>
      </c>
      <c r="E23" s="39">
        <v>614.81652682264871</v>
      </c>
      <c r="F23" s="39">
        <v>655.90708981013472</v>
      </c>
      <c r="G23" s="39">
        <v>671.5652064771873</v>
      </c>
      <c r="H23" s="39">
        <v>744.59153707537052</v>
      </c>
      <c r="I23" s="39">
        <v>775.69532640266482</v>
      </c>
      <c r="J23" s="39">
        <v>875.08284248378766</v>
      </c>
      <c r="K23" s="39">
        <v>811.84201218376859</v>
      </c>
      <c r="L23" s="39">
        <v>976.88017414340243</v>
      </c>
      <c r="M23" s="39">
        <v>1019.3856436389381</v>
      </c>
    </row>
    <row r="24" spans="1:13" x14ac:dyDescent="0.2">
      <c r="A24" s="38"/>
      <c r="B24" s="39"/>
      <c r="C24" s="39" t="s">
        <v>81</v>
      </c>
      <c r="D24" s="39">
        <v>111.36831767566647</v>
      </c>
      <c r="E24" s="39">
        <v>144.30803398762868</v>
      </c>
      <c r="F24" s="39">
        <v>127.93343187554248</v>
      </c>
      <c r="G24" s="39">
        <v>124.70951332453572</v>
      </c>
      <c r="H24" s="39">
        <v>126.85773784383602</v>
      </c>
      <c r="I24" s="39">
        <v>133.60418871530436</v>
      </c>
      <c r="J24" s="39">
        <v>151.82001155329527</v>
      </c>
      <c r="K24" s="39">
        <v>143.89257333255392</v>
      </c>
      <c r="L24" s="39">
        <v>170.81316686110131</v>
      </c>
      <c r="M24" s="39">
        <v>176.95127614629422</v>
      </c>
    </row>
    <row r="25" spans="1:13" x14ac:dyDescent="0.2">
      <c r="A25" s="38"/>
      <c r="B25" s="39"/>
      <c r="C25" s="39" t="s">
        <v>75</v>
      </c>
      <c r="D25" s="39">
        <v>1092.7354048698558</v>
      </c>
      <c r="E25" s="39">
        <v>1338.9879247848532</v>
      </c>
      <c r="F25" s="39">
        <v>1263.6957418577622</v>
      </c>
      <c r="G25" s="39">
        <v>1215.0752354465546</v>
      </c>
      <c r="H25" s="39">
        <v>1192.987150995405</v>
      </c>
      <c r="I25" s="39">
        <v>1380.7346945690754</v>
      </c>
      <c r="J25" s="39">
        <v>1594.3889967074804</v>
      </c>
      <c r="K25" s="39">
        <v>1383.6304299218143</v>
      </c>
      <c r="L25" s="39">
        <v>1509.3479240662696</v>
      </c>
      <c r="M25" s="39">
        <v>1830.7486542022752</v>
      </c>
    </row>
    <row r="26" spans="1:13" x14ac:dyDescent="0.2">
      <c r="A26" s="38"/>
      <c r="B26" s="39"/>
      <c r="C26" s="39" t="s">
        <v>76</v>
      </c>
      <c r="D26" s="39">
        <v>44761.788675227785</v>
      </c>
      <c r="E26" s="39">
        <v>46746.709075170278</v>
      </c>
      <c r="F26" s="39">
        <v>48232.414235987118</v>
      </c>
      <c r="G26" s="39">
        <v>47602.97923752568</v>
      </c>
      <c r="H26" s="39">
        <v>49214.343284219445</v>
      </c>
      <c r="I26" s="39">
        <v>50656.007878313918</v>
      </c>
      <c r="J26" s="39">
        <v>53063.985630978001</v>
      </c>
      <c r="K26" s="39">
        <v>51494.972529701481</v>
      </c>
      <c r="L26" s="39">
        <v>55493.478777900076</v>
      </c>
      <c r="M26" s="39">
        <v>52179.768081272094</v>
      </c>
    </row>
    <row r="27" spans="1:13" x14ac:dyDescent="0.2">
      <c r="A27" s="38"/>
      <c r="B27" s="39"/>
      <c r="C27" s="39" t="s">
        <v>82</v>
      </c>
      <c r="D27" s="39">
        <v>3210.7999440690205</v>
      </c>
      <c r="E27" s="39">
        <v>3079.9307690016244</v>
      </c>
      <c r="F27" s="39">
        <v>3086.5224313806257</v>
      </c>
      <c r="G27" s="39">
        <v>3125.0958169452047</v>
      </c>
      <c r="H27" s="39">
        <v>3260.4005200959109</v>
      </c>
      <c r="I27" s="39">
        <v>2972.0531730351531</v>
      </c>
      <c r="J27" s="39">
        <v>3010.1897817020845</v>
      </c>
      <c r="K27" s="39">
        <v>2649.6286132328364</v>
      </c>
      <c r="L27" s="39">
        <v>2627.7371760257051</v>
      </c>
      <c r="M27" s="39">
        <v>2582.2650114423204</v>
      </c>
    </row>
    <row r="28" spans="1:13" x14ac:dyDescent="0.2">
      <c r="A28" s="38"/>
      <c r="B28" s="39"/>
      <c r="C28" s="39" t="s">
        <v>98</v>
      </c>
      <c r="D28" s="39">
        <v>945.02236326924742</v>
      </c>
      <c r="E28" s="39">
        <v>1086.4723575845321</v>
      </c>
      <c r="F28" s="39">
        <v>1085.5766771982444</v>
      </c>
      <c r="G28" s="39">
        <v>1142.6396842282074</v>
      </c>
      <c r="H28" s="39">
        <v>1124.0755205600897</v>
      </c>
      <c r="I28" s="39">
        <v>1332.5820213725553</v>
      </c>
      <c r="J28" s="39">
        <v>1310.9081243693317</v>
      </c>
      <c r="K28" s="39">
        <v>1208.8540084367273</v>
      </c>
      <c r="L28" s="39">
        <v>1334.2866105379178</v>
      </c>
      <c r="M28" s="39">
        <v>1320.8845876159924</v>
      </c>
    </row>
    <row r="29" spans="1:13" x14ac:dyDescent="0.2">
      <c r="A29" s="38"/>
      <c r="B29" s="39"/>
      <c r="C29" s="39" t="s">
        <v>100</v>
      </c>
      <c r="D29" s="39">
        <v>8437.69563281503</v>
      </c>
      <c r="E29" s="39">
        <v>8688.4856131153647</v>
      </c>
      <c r="F29" s="39">
        <v>9163.9575508376929</v>
      </c>
      <c r="G29" s="39">
        <v>7846.8293208050718</v>
      </c>
      <c r="H29" s="39">
        <v>7553.2198449894895</v>
      </c>
      <c r="I29" s="39">
        <v>8434.6532857586662</v>
      </c>
      <c r="J29" s="39">
        <v>10485.200393369998</v>
      </c>
      <c r="K29" s="39">
        <v>8446.0484553403039</v>
      </c>
      <c r="L29" s="39">
        <v>9396.1482548343265</v>
      </c>
      <c r="M29" s="39">
        <v>10317.774725789519</v>
      </c>
    </row>
    <row r="30" spans="1:13" x14ac:dyDescent="0.2">
      <c r="A30" s="38"/>
      <c r="B30" s="39"/>
      <c r="C30" s="39" t="s">
        <v>83</v>
      </c>
      <c r="D30" s="39">
        <v>21980.76399172494</v>
      </c>
      <c r="E30" s="39">
        <v>24468.323278044827</v>
      </c>
      <c r="F30" s="39">
        <v>24126.125470278519</v>
      </c>
      <c r="G30" s="39">
        <v>24909.239677647776</v>
      </c>
      <c r="H30" s="39">
        <v>24233.821821483791</v>
      </c>
      <c r="I30" s="39">
        <v>25542.379515365184</v>
      </c>
      <c r="J30" s="39">
        <v>29227.142744073983</v>
      </c>
      <c r="K30" s="39">
        <v>23728.996208460623</v>
      </c>
      <c r="L30" s="39">
        <v>22123.589581077082</v>
      </c>
      <c r="M30" s="39">
        <v>26048.353719264971</v>
      </c>
    </row>
    <row r="31" spans="1:13" x14ac:dyDescent="0.2">
      <c r="A31" s="38"/>
      <c r="B31" s="39"/>
      <c r="C31" s="39" t="s">
        <v>84</v>
      </c>
      <c r="D31" s="39">
        <v>3113.509635363831</v>
      </c>
      <c r="E31" s="39">
        <v>3309.3673650023529</v>
      </c>
      <c r="F31" s="39">
        <v>3147.2948890841872</v>
      </c>
      <c r="G31" s="39">
        <v>3019.6948547885245</v>
      </c>
      <c r="H31" s="39">
        <v>3058.4677823013458</v>
      </c>
      <c r="I31" s="39">
        <v>3135.9352871216433</v>
      </c>
      <c r="J31" s="39">
        <v>3552.0568815395995</v>
      </c>
      <c r="K31" s="39">
        <v>3165.21979739273</v>
      </c>
      <c r="L31" s="39">
        <v>3552.2461044380466</v>
      </c>
      <c r="M31" s="39">
        <v>3153.9513900500929</v>
      </c>
    </row>
    <row r="32" spans="1:13" x14ac:dyDescent="0.2">
      <c r="A32" s="38"/>
      <c r="B32" s="39"/>
      <c r="C32" s="39" t="s">
        <v>85</v>
      </c>
      <c r="D32" s="39">
        <v>1101.7930096689972</v>
      </c>
      <c r="E32" s="39">
        <v>1168.8448479877811</v>
      </c>
      <c r="F32" s="39">
        <v>1174.367257533758</v>
      </c>
      <c r="G32" s="39">
        <v>2263.6537361822793</v>
      </c>
      <c r="H32" s="39">
        <v>2193.4213124876524</v>
      </c>
      <c r="I32" s="39">
        <v>2223.5055171543136</v>
      </c>
      <c r="J32" s="39">
        <v>2241.2921751269464</v>
      </c>
      <c r="K32" s="39">
        <v>1944.1599276430964</v>
      </c>
      <c r="L32" s="39">
        <v>1983.0022152179718</v>
      </c>
      <c r="M32" s="39">
        <v>2045.0276971509732</v>
      </c>
    </row>
    <row r="33" spans="1:13" x14ac:dyDescent="0.2">
      <c r="A33" s="38"/>
      <c r="B33" s="39"/>
      <c r="C33" s="39" t="s">
        <v>77</v>
      </c>
      <c r="D33" s="39">
        <v>53703.544480725075</v>
      </c>
      <c r="E33" s="39">
        <v>58210.238963927244</v>
      </c>
      <c r="F33" s="39">
        <v>57738.588223648534</v>
      </c>
      <c r="G33" s="39">
        <v>63773.353645079915</v>
      </c>
      <c r="H33" s="39">
        <v>60176.171673819103</v>
      </c>
      <c r="I33" s="39">
        <v>63797.152952266217</v>
      </c>
      <c r="J33" s="39">
        <v>73939.868902889022</v>
      </c>
      <c r="K33" s="39">
        <v>67945.352353449591</v>
      </c>
      <c r="L33" s="39">
        <v>76787.339746402839</v>
      </c>
      <c r="M33" s="39">
        <v>76244.960827944815</v>
      </c>
    </row>
    <row r="34" spans="1:13" x14ac:dyDescent="0.2">
      <c r="A34" s="38"/>
      <c r="B34" s="39"/>
      <c r="C34" s="39" t="s">
        <v>86</v>
      </c>
      <c r="D34" s="39">
        <v>1763.9923405936481</v>
      </c>
      <c r="E34" s="39">
        <v>2107.6034226732468</v>
      </c>
      <c r="F34" s="39">
        <v>1996.2388596916217</v>
      </c>
      <c r="G34" s="39">
        <v>3046.2183470744631</v>
      </c>
      <c r="H34" s="39">
        <v>3955.5417477256178</v>
      </c>
      <c r="I34" s="39">
        <v>4429.1220551178603</v>
      </c>
      <c r="J34" s="39">
        <v>4595.3285698600212</v>
      </c>
      <c r="K34" s="39">
        <v>4434.7371197448019</v>
      </c>
      <c r="L34" s="39">
        <v>3864.5039313628226</v>
      </c>
      <c r="M34" s="39">
        <v>3563.0913629817524</v>
      </c>
    </row>
    <row r="35" spans="1:13" x14ac:dyDescent="0.2">
      <c r="A35" s="38"/>
      <c r="B35" s="39"/>
      <c r="C35" s="39" t="s">
        <v>99</v>
      </c>
      <c r="D35" s="39">
        <v>11469.645573744665</v>
      </c>
      <c r="E35" s="39">
        <v>12314.184804830125</v>
      </c>
      <c r="F35" s="39">
        <v>12765.764982828521</v>
      </c>
      <c r="G35" s="39">
        <v>13280.287116086824</v>
      </c>
      <c r="H35" s="39">
        <v>13676.687629753684</v>
      </c>
      <c r="I35" s="39">
        <v>14557.059692549989</v>
      </c>
      <c r="J35" s="39">
        <v>15475.817297167298</v>
      </c>
      <c r="K35" s="39">
        <v>14718.365192785293</v>
      </c>
      <c r="L35" s="39">
        <v>15756.946726263177</v>
      </c>
      <c r="M35" s="39">
        <v>16352.753688090434</v>
      </c>
    </row>
    <row r="36" spans="1:13" x14ac:dyDescent="0.2">
      <c r="A36" s="38"/>
      <c r="B36" s="39"/>
      <c r="C36" s="39" t="s">
        <v>87</v>
      </c>
      <c r="D36" s="39">
        <v>5745.9714744824778</v>
      </c>
      <c r="E36" s="39">
        <v>6059.4321871208649</v>
      </c>
      <c r="F36" s="39">
        <v>6359.6584476159378</v>
      </c>
      <c r="G36" s="39">
        <v>6060.3836065071837</v>
      </c>
      <c r="H36" s="39">
        <v>6423.056792673864</v>
      </c>
      <c r="I36" s="39">
        <v>6715.9287305852913</v>
      </c>
      <c r="J36" s="39">
        <v>7188.9737255092923</v>
      </c>
      <c r="K36" s="39">
        <v>6733.4258635847691</v>
      </c>
      <c r="L36" s="39">
        <v>7618.2073917493135</v>
      </c>
      <c r="M36" s="39">
        <v>7222.2950650719813</v>
      </c>
    </row>
    <row r="37" spans="1:13" x14ac:dyDescent="0.2">
      <c r="A37" s="38"/>
      <c r="B37" s="39"/>
      <c r="C37" s="39" t="s">
        <v>88</v>
      </c>
      <c r="D37" s="39">
        <v>18579.754641474803</v>
      </c>
      <c r="E37" s="39">
        <v>19680.842885047343</v>
      </c>
      <c r="F37" s="39">
        <v>19269.525374711</v>
      </c>
      <c r="G37" s="39">
        <v>19410.827642770444</v>
      </c>
      <c r="H37" s="39">
        <v>21030.091792000334</v>
      </c>
      <c r="I37" s="39">
        <v>22099.155139102688</v>
      </c>
      <c r="J37" s="39">
        <v>24546.887045680902</v>
      </c>
      <c r="K37" s="39">
        <v>22553.941547121045</v>
      </c>
      <c r="L37" s="39">
        <v>24493.243181045287</v>
      </c>
      <c r="M37" s="39">
        <v>24033.419062452842</v>
      </c>
    </row>
    <row r="38" spans="1:13" x14ac:dyDescent="0.2">
      <c r="A38" s="38"/>
      <c r="B38" s="39"/>
      <c r="C38" s="39" t="s">
        <v>89</v>
      </c>
      <c r="D38" s="39">
        <v>491.59541134343431</v>
      </c>
      <c r="E38" s="39">
        <v>480.08722170705425</v>
      </c>
      <c r="F38" s="39">
        <v>463.11985443991352</v>
      </c>
      <c r="G38" s="39">
        <v>434.70879777171388</v>
      </c>
      <c r="H38" s="39">
        <v>417.5729533846727</v>
      </c>
      <c r="I38" s="39">
        <v>460.33391112685365</v>
      </c>
      <c r="J38" s="39">
        <v>492.56505985793336</v>
      </c>
      <c r="K38" s="39">
        <v>498.00820746660759</v>
      </c>
      <c r="L38" s="39">
        <v>545.60738238471572</v>
      </c>
      <c r="M38" s="39">
        <v>561.36832742075603</v>
      </c>
    </row>
    <row r="39" spans="1:13" x14ac:dyDescent="0.2">
      <c r="A39" s="38"/>
      <c r="B39" s="39"/>
      <c r="C39" s="39" t="s">
        <v>90</v>
      </c>
      <c r="D39" s="39">
        <v>2241.3537835783472</v>
      </c>
      <c r="E39" s="39">
        <v>2486.7625791495707</v>
      </c>
      <c r="F39" s="39">
        <v>2465.0902111522305</v>
      </c>
      <c r="G39" s="39">
        <v>2365.3451139829249</v>
      </c>
      <c r="H39" s="39">
        <v>2410.3608979401843</v>
      </c>
      <c r="I39" s="39">
        <v>2628.7471057928992</v>
      </c>
      <c r="J39" s="39">
        <v>2985.3315700811099</v>
      </c>
      <c r="K39" s="39">
        <v>2935.6351850819783</v>
      </c>
      <c r="L39" s="39">
        <v>3518.0228907342389</v>
      </c>
      <c r="M39" s="39">
        <v>3524.6727929162194</v>
      </c>
    </row>
    <row r="40" spans="1:13" x14ac:dyDescent="0.2">
      <c r="A40" s="38"/>
      <c r="B40" s="39"/>
      <c r="C40" s="39" t="s">
        <v>91</v>
      </c>
      <c r="D40" s="39">
        <v>2740.1120160390292</v>
      </c>
      <c r="E40" s="39">
        <v>2895.7084756112959</v>
      </c>
      <c r="F40" s="39">
        <v>3146.4025554732175</v>
      </c>
      <c r="G40" s="39">
        <v>2776.4310756033592</v>
      </c>
      <c r="H40" s="39">
        <v>2966.5808585371483</v>
      </c>
      <c r="I40" s="39">
        <v>3221.589645074082</v>
      </c>
      <c r="J40" s="39">
        <v>3183.5217710661918</v>
      </c>
      <c r="K40" s="39">
        <v>8778.0236250554917</v>
      </c>
      <c r="L40" s="39">
        <v>4838.4499940422111</v>
      </c>
      <c r="M40" s="39">
        <v>5012.2974419148777</v>
      </c>
    </row>
    <row r="41" spans="1:13" x14ac:dyDescent="0.2">
      <c r="A41" s="38"/>
      <c r="B41" s="39"/>
      <c r="C41" s="39" t="s">
        <v>92</v>
      </c>
      <c r="D41" s="39">
        <v>404.65430675312541</v>
      </c>
      <c r="E41" s="39">
        <v>423.29148989295777</v>
      </c>
      <c r="F41" s="39">
        <v>408.89952306101713</v>
      </c>
      <c r="G41" s="39">
        <v>498.59410702213677</v>
      </c>
      <c r="H41" s="39">
        <v>499.79715951711296</v>
      </c>
      <c r="I41" s="39">
        <v>545.32248106049894</v>
      </c>
      <c r="J41" s="39">
        <v>556.20416560003207</v>
      </c>
      <c r="K41" s="39">
        <v>573.91198366714332</v>
      </c>
      <c r="L41" s="39">
        <v>648.6559418379104</v>
      </c>
      <c r="M41" s="39">
        <v>657.62861855018741</v>
      </c>
    </row>
    <row r="42" spans="1:13" x14ac:dyDescent="0.2">
      <c r="A42" s="38"/>
      <c r="B42" s="39"/>
      <c r="C42" s="39" t="s">
        <v>93</v>
      </c>
      <c r="D42" s="39">
        <v>1112.5597283548414</v>
      </c>
      <c r="E42" s="39">
        <v>1328.3568065097097</v>
      </c>
      <c r="F42" s="39">
        <v>1271.003815601001</v>
      </c>
      <c r="G42" s="39">
        <v>1340.8089848851578</v>
      </c>
      <c r="H42" s="39">
        <v>1382.0763033579042</v>
      </c>
      <c r="I42" s="39">
        <v>1513.6339743090407</v>
      </c>
      <c r="J42" s="39">
        <v>1944.1076618632203</v>
      </c>
      <c r="K42" s="39">
        <v>1774.781351597554</v>
      </c>
      <c r="L42" s="39">
        <v>1759.9753912105871</v>
      </c>
      <c r="M42" s="39">
        <v>1773.8635765941515</v>
      </c>
    </row>
    <row r="43" spans="1:13" x14ac:dyDescent="0.2">
      <c r="A43" s="38"/>
      <c r="B43" s="39"/>
      <c r="C43" s="39" t="s">
        <v>94</v>
      </c>
      <c r="D43" s="39">
        <v>572.33948846155204</v>
      </c>
      <c r="E43" s="39">
        <v>660.32098244430176</v>
      </c>
      <c r="F43" s="39">
        <v>655.76540084832197</v>
      </c>
      <c r="G43" s="39">
        <v>720.59109517763443</v>
      </c>
      <c r="H43" s="39">
        <v>694.35551514907377</v>
      </c>
      <c r="I43" s="39">
        <v>786.87535454456577</v>
      </c>
      <c r="J43" s="39">
        <v>824.54507154226462</v>
      </c>
      <c r="K43" s="39">
        <v>788.97303260099795</v>
      </c>
      <c r="L43" s="39">
        <v>913.30192307831294</v>
      </c>
      <c r="M43" s="39">
        <v>938.75727343554001</v>
      </c>
    </row>
    <row r="44" spans="1:13" x14ac:dyDescent="0.2">
      <c r="A44" s="43"/>
      <c r="B44" s="43" t="s">
        <v>104</v>
      </c>
      <c r="C44" s="43"/>
      <c r="D44" s="43">
        <v>188255.41284920665</v>
      </c>
      <c r="E44" s="43">
        <v>201846.29572810564</v>
      </c>
      <c r="F44" s="43">
        <v>203276.57221158434</v>
      </c>
      <c r="G44" s="43">
        <v>210147.18973356389</v>
      </c>
      <c r="H44" s="43">
        <v>211132.45891134525</v>
      </c>
      <c r="I44" s="43">
        <v>222171.0933881551</v>
      </c>
      <c r="J44" s="43">
        <v>246296.40423373735</v>
      </c>
      <c r="K44" s="43">
        <v>231228.9829330378</v>
      </c>
      <c r="L44" s="43">
        <v>245164.14232362763</v>
      </c>
      <c r="M44" s="43">
        <v>246045.35569028996</v>
      </c>
    </row>
    <row r="45" spans="1:13" x14ac:dyDescent="0.2">
      <c r="A45" s="43"/>
      <c r="B45" s="43" t="s">
        <v>105</v>
      </c>
      <c r="C45" s="43"/>
      <c r="D45" s="43">
        <v>42672.078098360653</v>
      </c>
      <c r="E45" s="43">
        <v>50735.887480874313</v>
      </c>
      <c r="F45" s="43">
        <v>49557.179956284148</v>
      </c>
      <c r="G45" s="43">
        <v>42356.18257923497</v>
      </c>
      <c r="H45" s="43">
        <v>36004.892606557376</v>
      </c>
      <c r="I45" s="43">
        <v>32922.837360655729</v>
      </c>
      <c r="J45" s="43">
        <v>28325.281502732236</v>
      </c>
      <c r="K45" s="43">
        <v>28047.03464480874</v>
      </c>
      <c r="L45" s="43">
        <v>24973.119999999992</v>
      </c>
      <c r="M45" s="43">
        <v>22129.377923497261</v>
      </c>
    </row>
    <row r="46" spans="1:13" x14ac:dyDescent="0.2">
      <c r="A46" s="43"/>
      <c r="B46" s="43" t="s">
        <v>106</v>
      </c>
      <c r="C46" s="43"/>
      <c r="D46" s="43">
        <v>207921.92709077394</v>
      </c>
      <c r="E46" s="43">
        <v>212915.03348430869</v>
      </c>
      <c r="F46" s="43">
        <v>215095.22628615564</v>
      </c>
      <c r="G46" s="43">
        <v>217856.81589548587</v>
      </c>
      <c r="H46" s="43">
        <v>220787.36305921624</v>
      </c>
      <c r="I46" s="43">
        <v>224296.43450690369</v>
      </c>
      <c r="J46" s="43">
        <v>230876.37334757909</v>
      </c>
      <c r="K46" s="43">
        <v>235073.78203238486</v>
      </c>
      <c r="L46" s="43">
        <v>242406.63003859</v>
      </c>
      <c r="M46" s="43">
        <v>247675.87527835945</v>
      </c>
    </row>
    <row r="47" spans="1:13" x14ac:dyDescent="0.2">
      <c r="A47" s="43"/>
      <c r="B47" s="43" t="s">
        <v>107</v>
      </c>
      <c r="C47" s="43"/>
      <c r="D47" s="43">
        <v>-32928.717535340918</v>
      </c>
      <c r="E47" s="43">
        <v>-23488.963525524992</v>
      </c>
      <c r="F47" s="43">
        <v>-1298.208751049619</v>
      </c>
      <c r="G47" s="43">
        <v>1083.7622234743108</v>
      </c>
      <c r="H47" s="43">
        <v>5922.9546188932709</v>
      </c>
      <c r="I47" s="43">
        <v>4556.895362100644</v>
      </c>
      <c r="J47" s="43">
        <v>10372.28185746435</v>
      </c>
      <c r="K47" s="43">
        <v>1580.8512369866794</v>
      </c>
      <c r="L47" s="43">
        <v>15712.095935859514</v>
      </c>
      <c r="M47" s="43">
        <v>4737.2524233158838</v>
      </c>
    </row>
    <row r="48" spans="1:13" s="34" customFormat="1" x14ac:dyDescent="0.2">
      <c r="A48" s="40" t="s">
        <v>27</v>
      </c>
      <c r="B48" s="40"/>
      <c r="C48" s="40"/>
      <c r="D48" s="40">
        <v>405920.70050300029</v>
      </c>
      <c r="E48" s="40">
        <v>442008.25316776364</v>
      </c>
      <c r="F48" s="40">
        <v>466630.76970297453</v>
      </c>
      <c r="G48" s="40">
        <v>471443.95043175906</v>
      </c>
      <c r="H48" s="40">
        <v>473847.66919601214</v>
      </c>
      <c r="I48" s="40">
        <v>483947.26061781513</v>
      </c>
      <c r="J48" s="40">
        <v>515870.34094151302</v>
      </c>
      <c r="K48" s="40">
        <v>495930.65084721812</v>
      </c>
      <c r="L48" s="40">
        <v>528255.98829807714</v>
      </c>
      <c r="M48" s="40">
        <v>520587.86131546256</v>
      </c>
    </row>
  </sheetData>
  <mergeCells count="1">
    <mergeCell ref="D6:M6"/>
  </mergeCells>
  <hyperlinks>
    <hyperlink ref="N1" location="Indice!A1" display="Regresar al índic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2"/>
  <sheetViews>
    <sheetView showGridLines="0" zoomScaleNormal="100" workbookViewId="0">
      <selection activeCell="A36" sqref="A36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28</v>
      </c>
      <c r="F1" s="6"/>
      <c r="H1" s="6"/>
      <c r="M1" s="6"/>
    </row>
    <row r="2" spans="1:13" s="5" customFormat="1" x14ac:dyDescent="0.2">
      <c r="A2" s="1" t="s">
        <v>29</v>
      </c>
      <c r="F2" s="6"/>
      <c r="H2" s="6"/>
      <c r="M2" s="6"/>
    </row>
    <row r="3" spans="1:13" s="5" customFormat="1" x14ac:dyDescent="0.2">
      <c r="A3" s="1" t="s">
        <v>30</v>
      </c>
      <c r="F3" s="6"/>
      <c r="H3" s="6"/>
      <c r="M3" s="6"/>
    </row>
    <row r="4" spans="1:13" s="5" customFormat="1" x14ac:dyDescent="0.2">
      <c r="A4" s="2">
        <f>Origen!B4</f>
        <v>2010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tr">
        <f>Origen!B11</f>
        <v>1502. Leña</v>
      </c>
      <c r="B11" s="10">
        <f>Origen!C11</f>
        <v>247381.92334073357</v>
      </c>
      <c r="C11" s="10">
        <f>Origen!D11</f>
        <v>0</v>
      </c>
      <c r="D11" s="10">
        <f>Origen!E11</f>
        <v>0</v>
      </c>
      <c r="E11" s="10">
        <f>Origen!F11</f>
        <v>0</v>
      </c>
      <c r="F11" s="11">
        <f>SUM(B11:E11)</f>
        <v>247381.92334073357</v>
      </c>
      <c r="G11" s="11">
        <v>0</v>
      </c>
      <c r="H11" s="11">
        <f>F11+G11</f>
        <v>247381.92334073357</v>
      </c>
      <c r="I11" s="10">
        <f>Origen!H11</f>
        <v>0</v>
      </c>
      <c r="J11" s="10">
        <f>Origen!L11</f>
        <v>0</v>
      </c>
      <c r="K11" s="11">
        <f>Origen!M11</f>
        <v>247381.92334073357</v>
      </c>
      <c r="M11" s="12"/>
    </row>
    <row r="12" spans="1:13" x14ac:dyDescent="0.2">
      <c r="A12" s="10" t="str">
        <f>Origen!B12</f>
        <v>1701. Petróleo crudo y gas natural</v>
      </c>
      <c r="B12" s="10">
        <f>Origen!C12</f>
        <v>0</v>
      </c>
      <c r="C12" s="10">
        <f>Origen!D12</f>
        <v>25402.451584699447</v>
      </c>
      <c r="D12" s="10">
        <f>Origen!E12</f>
        <v>0</v>
      </c>
      <c r="E12" s="10">
        <f>Origen!F12</f>
        <v>0</v>
      </c>
      <c r="F12" s="11">
        <f t="shared" ref="F12:F20" si="0">SUM(B12:E12)</f>
        <v>25402.451584699447</v>
      </c>
      <c r="G12" s="11">
        <v>0</v>
      </c>
      <c r="H12" s="11">
        <f t="shared" ref="H12:H20" si="1">F12+G12</f>
        <v>25402.451584699447</v>
      </c>
      <c r="I12" s="10">
        <f>Origen!H12</f>
        <v>0</v>
      </c>
      <c r="J12" s="10">
        <f>Origen!L12</f>
        <v>0</v>
      </c>
      <c r="K12" s="11">
        <f>Origen!M12</f>
        <v>25402.451584699447</v>
      </c>
      <c r="M12" s="12"/>
    </row>
    <row r="13" spans="1:13" x14ac:dyDescent="0.2">
      <c r="A13" s="10" t="str">
        <f>Origen!B13</f>
        <v>1999. Otros minerales no metálicos ncp</v>
      </c>
      <c r="B13" s="10">
        <f>Origen!C13</f>
        <v>0</v>
      </c>
      <c r="C13" s="10">
        <f>Origen!D13</f>
        <v>0</v>
      </c>
      <c r="D13" s="10">
        <f>Origen!E13</f>
        <v>0</v>
      </c>
      <c r="E13" s="10">
        <f>Origen!F13</f>
        <v>0</v>
      </c>
      <c r="F13" s="11">
        <f t="shared" si="0"/>
        <v>0</v>
      </c>
      <c r="G13" s="11">
        <v>0</v>
      </c>
      <c r="H13" s="11">
        <f t="shared" si="1"/>
        <v>0</v>
      </c>
      <c r="I13" s="10">
        <f>Origen!H13</f>
        <v>34178.605594548979</v>
      </c>
      <c r="J13" s="10">
        <f>Origen!L13</f>
        <v>0</v>
      </c>
      <c r="K13" s="11">
        <f>Origen!M13</f>
        <v>34178.605594548979</v>
      </c>
      <c r="M13" s="12"/>
    </row>
    <row r="14" spans="1:13" x14ac:dyDescent="0.2">
      <c r="A14" s="10" t="str">
        <f>Origen!B14</f>
        <v>3801. Gasolina</v>
      </c>
      <c r="B14" s="10">
        <f>Origen!C14</f>
        <v>0</v>
      </c>
      <c r="C14" s="10">
        <f>Origen!D14</f>
        <v>0</v>
      </c>
      <c r="D14" s="10">
        <f>Origen!E14</f>
        <v>0</v>
      </c>
      <c r="E14" s="10">
        <f>Origen!F14</f>
        <v>0</v>
      </c>
      <c r="F14" s="11">
        <f t="shared" si="0"/>
        <v>0</v>
      </c>
      <c r="G14" s="11">
        <v>0</v>
      </c>
      <c r="H14" s="11">
        <f t="shared" si="1"/>
        <v>0</v>
      </c>
      <c r="I14" s="10">
        <f>Origen!H14</f>
        <v>44416.249111559984</v>
      </c>
      <c r="J14" s="10">
        <f>Origen!L14</f>
        <v>0</v>
      </c>
      <c r="K14" s="11">
        <f>Origen!M14</f>
        <v>44416.249111559984</v>
      </c>
      <c r="M14" s="12"/>
    </row>
    <row r="15" spans="1:13" x14ac:dyDescent="0.2">
      <c r="A15" s="10" t="str">
        <f>Origen!B15</f>
        <v>3802. Gas oil (diesel)</v>
      </c>
      <c r="B15" s="10">
        <f>Origen!C15</f>
        <v>0</v>
      </c>
      <c r="C15" s="10">
        <f>Origen!D15</f>
        <v>0</v>
      </c>
      <c r="D15" s="10">
        <f>Origen!E15</f>
        <v>0</v>
      </c>
      <c r="E15" s="10">
        <f>Origen!F15</f>
        <v>0</v>
      </c>
      <c r="F15" s="11">
        <f t="shared" si="0"/>
        <v>0</v>
      </c>
      <c r="G15" s="11">
        <v>0</v>
      </c>
      <c r="H15" s="11">
        <f t="shared" si="1"/>
        <v>0</v>
      </c>
      <c r="I15" s="10">
        <f>Origen!H15</f>
        <v>52969.989626556009</v>
      </c>
      <c r="J15" s="10">
        <f>Origen!L15</f>
        <v>0</v>
      </c>
      <c r="K15" s="11">
        <f>Origen!M15</f>
        <v>52969.989626556009</v>
      </c>
      <c r="M15" s="12"/>
    </row>
    <row r="16" spans="1:13" x14ac:dyDescent="0.2">
      <c r="A16" s="10" t="str">
        <f>Origen!B16</f>
        <v>3803. Fuel oil y bunker (combustibles para calderas)</v>
      </c>
      <c r="B16" s="10">
        <f>Origen!C16</f>
        <v>0</v>
      </c>
      <c r="C16" s="10">
        <f>Origen!D16</f>
        <v>0</v>
      </c>
      <c r="D16" s="10">
        <f>Origen!E16</f>
        <v>0</v>
      </c>
      <c r="E16" s="10">
        <f>Origen!F16</f>
        <v>0</v>
      </c>
      <c r="F16" s="11">
        <f t="shared" si="0"/>
        <v>0</v>
      </c>
      <c r="G16" s="11">
        <v>0</v>
      </c>
      <c r="H16" s="11">
        <f t="shared" si="1"/>
        <v>0</v>
      </c>
      <c r="I16" s="10">
        <f>Origen!H16</f>
        <v>23802.661691842895</v>
      </c>
      <c r="J16" s="10">
        <f>Origen!L16</f>
        <v>0</v>
      </c>
      <c r="K16" s="11">
        <f>Origen!M16</f>
        <v>23802.661691842895</v>
      </c>
      <c r="M16" s="12"/>
    </row>
    <row r="17" spans="1:13" x14ac:dyDescent="0.2">
      <c r="A17" s="10" t="str">
        <f>Origen!B17</f>
        <v>3804. Kerosina</v>
      </c>
      <c r="B17" s="10">
        <f>Origen!C17</f>
        <v>0</v>
      </c>
      <c r="C17" s="10">
        <f>Origen!D17</f>
        <v>0</v>
      </c>
      <c r="D17" s="10">
        <f>Origen!E17</f>
        <v>0</v>
      </c>
      <c r="E17" s="10">
        <f>Origen!F17</f>
        <v>0</v>
      </c>
      <c r="F17" s="11">
        <f t="shared" si="0"/>
        <v>0</v>
      </c>
      <c r="G17" s="11">
        <v>0</v>
      </c>
      <c r="H17" s="11">
        <f t="shared" si="1"/>
        <v>0</v>
      </c>
      <c r="I17" s="10">
        <f>Origen!H17</f>
        <v>3299.9204504504501</v>
      </c>
      <c r="J17" s="10">
        <f>Origen!L17</f>
        <v>0</v>
      </c>
      <c r="K17" s="11">
        <f>Origen!M17</f>
        <v>3299.9204504504501</v>
      </c>
      <c r="M17" s="12"/>
    </row>
    <row r="18" spans="1:13" x14ac:dyDescent="0.2">
      <c r="A18" s="10" t="str">
        <f>Origen!B18</f>
        <v>3805. Gases de petróleo y otros hidrocarburos gaseosos</v>
      </c>
      <c r="B18" s="10">
        <f>Origen!C18</f>
        <v>0</v>
      </c>
      <c r="C18" s="10">
        <f>Origen!D18</f>
        <v>0</v>
      </c>
      <c r="D18" s="10">
        <f>Origen!E18</f>
        <v>0</v>
      </c>
      <c r="E18" s="10">
        <f>Origen!F18</f>
        <v>0</v>
      </c>
      <c r="F18" s="11">
        <f t="shared" si="0"/>
        <v>0</v>
      </c>
      <c r="G18" s="11">
        <v>0</v>
      </c>
      <c r="H18" s="11">
        <f t="shared" si="1"/>
        <v>0</v>
      </c>
      <c r="I18" s="10">
        <f>Origen!H18</f>
        <v>14559.650506437765</v>
      </c>
      <c r="J18" s="10">
        <f>Origen!L18</f>
        <v>0</v>
      </c>
      <c r="K18" s="11">
        <f>Origen!M18</f>
        <v>14559.650506437765</v>
      </c>
      <c r="M18" s="12"/>
    </row>
    <row r="19" spans="1:13" x14ac:dyDescent="0.2">
      <c r="A19" s="10" t="str">
        <f>Origen!B19</f>
        <v>3899. Otros productos de la refinación de petróleo ncp</v>
      </c>
      <c r="B19" s="10">
        <f>Origen!C19</f>
        <v>0</v>
      </c>
      <c r="C19" s="10">
        <f>Origen!D19</f>
        <v>0</v>
      </c>
      <c r="D19" s="10">
        <f>Origen!E19</f>
        <v>0</v>
      </c>
      <c r="E19" s="10">
        <f>Origen!F19</f>
        <v>0</v>
      </c>
      <c r="F19" s="11">
        <f t="shared" si="0"/>
        <v>0</v>
      </c>
      <c r="G19" s="11">
        <v>0</v>
      </c>
      <c r="H19" s="11">
        <f t="shared" si="1"/>
        <v>0</v>
      </c>
      <c r="I19" s="10">
        <f>Origen!H19</f>
        <v>4123.9485507246382</v>
      </c>
      <c r="J19" s="10">
        <f>Origen!L19</f>
        <v>0</v>
      </c>
      <c r="K19" s="11">
        <f>Origen!M19</f>
        <v>4123.9485507246382</v>
      </c>
      <c r="M19" s="12"/>
    </row>
    <row r="20" spans="1:13" x14ac:dyDescent="0.2">
      <c r="A20" s="10" t="str">
        <f>Origen!B20</f>
        <v>4601. Desperdicios de la industria de la alimentación y el tabaco</v>
      </c>
      <c r="B20" s="10">
        <f>Origen!C20</f>
        <v>0</v>
      </c>
      <c r="C20" s="10">
        <f>Origen!D20</f>
        <v>0</v>
      </c>
      <c r="D20" s="10">
        <f>Origen!E20</f>
        <v>40980.160857908857</v>
      </c>
      <c r="E20" s="10">
        <f>Origen!F20</f>
        <v>0</v>
      </c>
      <c r="F20" s="11">
        <f t="shared" si="0"/>
        <v>40980.160857908857</v>
      </c>
      <c r="G20" s="11">
        <v>0</v>
      </c>
      <c r="H20" s="11">
        <f t="shared" si="1"/>
        <v>40980.160857908857</v>
      </c>
      <c r="I20" s="10">
        <f>Origen!H20</f>
        <v>0</v>
      </c>
      <c r="J20" s="10">
        <f>Origen!L20</f>
        <v>0</v>
      </c>
      <c r="K20" s="11">
        <f>Origen!M20</f>
        <v>40980.160857908857</v>
      </c>
      <c r="M20" s="12"/>
    </row>
    <row r="21" spans="1:13" x14ac:dyDescent="0.2">
      <c r="A21" s="10" t="str">
        <f>Origen!B21</f>
        <v>4701. Energía eléctrica, gas, vapor y agua caliente</v>
      </c>
      <c r="B21" s="10">
        <f>Origen!C21</f>
        <v>0</v>
      </c>
      <c r="C21" s="10">
        <f>Origen!D21</f>
        <v>0</v>
      </c>
      <c r="D21" s="10">
        <f>Origen!E21</f>
        <v>4585.68</v>
      </c>
      <c r="E21" s="10">
        <f>Origen!F21</f>
        <v>26858.880000000001</v>
      </c>
      <c r="F21" s="11">
        <f t="shared" ref="F21" si="2">SUM(B21:E21)</f>
        <v>31444.560000000001</v>
      </c>
      <c r="G21" s="11">
        <v>1</v>
      </c>
      <c r="H21" s="11">
        <f t="shared" ref="H21" si="3">F21+G21</f>
        <v>31445.56</v>
      </c>
      <c r="I21" s="10">
        <f>Origen!H21</f>
        <v>1304.28</v>
      </c>
      <c r="J21" s="10">
        <f>Origen!L21</f>
        <v>-3276.54</v>
      </c>
      <c r="K21" s="11">
        <f>Origen!M21</f>
        <v>29472.3</v>
      </c>
      <c r="M21" s="12"/>
    </row>
    <row r="22" spans="1:13" x14ac:dyDescent="0.2">
      <c r="A22" s="10"/>
      <c r="B22" s="10"/>
      <c r="C22" s="10"/>
      <c r="D22" s="10"/>
      <c r="E22" s="10"/>
      <c r="F22" s="11"/>
      <c r="G22" s="11"/>
      <c r="H22" s="11"/>
      <c r="I22" s="10"/>
      <c r="J22" s="10"/>
      <c r="K22" s="11"/>
      <c r="M22" s="12"/>
    </row>
    <row r="23" spans="1:13" s="14" customFormat="1" x14ac:dyDescent="0.2">
      <c r="A23" s="13" t="s">
        <v>26</v>
      </c>
      <c r="B23" s="13">
        <f t="shared" ref="B23:J23" si="4">SUM(B11:B21)</f>
        <v>247381.92334073357</v>
      </c>
      <c r="C23" s="13">
        <f t="shared" si="4"/>
        <v>25402.451584699447</v>
      </c>
      <c r="D23" s="13">
        <f t="shared" si="4"/>
        <v>45565.840857908857</v>
      </c>
      <c r="E23" s="13">
        <f t="shared" si="4"/>
        <v>26858.880000000001</v>
      </c>
      <c r="F23" s="13">
        <f t="shared" si="4"/>
        <v>345209.09578334185</v>
      </c>
      <c r="G23" s="13">
        <f t="shared" si="4"/>
        <v>1</v>
      </c>
      <c r="H23" s="13">
        <f t="shared" si="4"/>
        <v>345210.09578334185</v>
      </c>
      <c r="I23" s="13">
        <f t="shared" si="4"/>
        <v>178655.30553212069</v>
      </c>
      <c r="J23" s="13">
        <f t="shared" si="4"/>
        <v>-3276.54</v>
      </c>
      <c r="K23" s="13">
        <f>SUM(K11:K21)</f>
        <v>520587.86131546256</v>
      </c>
      <c r="L23"/>
    </row>
    <row r="24" spans="1:13" s="16" customForma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3" s="14" customFormat="1" x14ac:dyDescent="0.2">
      <c r="A25" s="14" t="s">
        <v>25</v>
      </c>
    </row>
    <row r="26" spans="1:13" s="14" customFormat="1" x14ac:dyDescent="0.2">
      <c r="A26" s="17"/>
      <c r="B26" s="55" t="s">
        <v>51</v>
      </c>
      <c r="C26" s="55"/>
      <c r="D26" s="55"/>
      <c r="E26" s="55"/>
      <c r="F26" s="55"/>
      <c r="G26" s="55"/>
      <c r="H26" s="17"/>
      <c r="I26" s="17"/>
      <c r="J26" s="17"/>
      <c r="K26" s="17"/>
      <c r="L26" s="17"/>
    </row>
    <row r="27" spans="1:13" x14ac:dyDescent="0.2">
      <c r="A27" s="9"/>
      <c r="B27" s="21" t="s">
        <v>45</v>
      </c>
      <c r="C27" s="21"/>
      <c r="D27" s="21"/>
      <c r="E27" s="21"/>
      <c r="F27" s="21"/>
      <c r="G27" s="18"/>
      <c r="H27" s="19"/>
      <c r="I27" s="18"/>
      <c r="J27" s="18"/>
      <c r="K27" s="18"/>
      <c r="L27" s="18"/>
    </row>
    <row r="28" spans="1:13" s="3" customFormat="1" ht="76.5" x14ac:dyDescent="0.2">
      <c r="A28" s="4" t="s">
        <v>31</v>
      </c>
      <c r="B28" s="4" t="s">
        <v>37</v>
      </c>
      <c r="C28" s="4" t="s">
        <v>38</v>
      </c>
      <c r="D28" s="4" t="s">
        <v>39</v>
      </c>
      <c r="E28" s="4" t="s">
        <v>40</v>
      </c>
      <c r="F28" s="4" t="s">
        <v>53</v>
      </c>
      <c r="G28" s="4" t="s">
        <v>59</v>
      </c>
      <c r="H28" s="4" t="s">
        <v>49</v>
      </c>
      <c r="I28" s="4" t="s">
        <v>58</v>
      </c>
      <c r="J28" s="4" t="s">
        <v>54</v>
      </c>
      <c r="K28" s="4" t="s">
        <v>56</v>
      </c>
      <c r="L28" s="4" t="s">
        <v>47</v>
      </c>
    </row>
    <row r="29" spans="1:13" x14ac:dyDescent="0.2">
      <c r="A29" s="10"/>
      <c r="B29" s="10"/>
      <c r="C29" s="10"/>
      <c r="D29" s="10"/>
      <c r="E29" s="10"/>
      <c r="F29" s="11"/>
      <c r="G29" s="20"/>
      <c r="H29" s="11"/>
      <c r="I29" s="10"/>
      <c r="J29" s="10"/>
      <c r="K29" s="10"/>
      <c r="L29" s="11"/>
      <c r="M29" s="12"/>
    </row>
    <row r="30" spans="1:13" x14ac:dyDescent="0.2">
      <c r="A30" s="10" t="str">
        <f>Origen!B24</f>
        <v>1502. Leña</v>
      </c>
      <c r="B30" s="10">
        <f>Origen!C24</f>
        <v>0</v>
      </c>
      <c r="C30" s="10">
        <f>Origen!D24</f>
        <v>0</v>
      </c>
      <c r="D30" s="10">
        <f>Origen!E24</f>
        <v>0</v>
      </c>
      <c r="E30" s="10">
        <f>Origen!F24</f>
        <v>0</v>
      </c>
      <c r="F30" s="11">
        <f t="shared" ref="F30:F38" si="5">SUM(B30:E30)</f>
        <v>0</v>
      </c>
      <c r="G30" s="20">
        <f>Origen!G24</f>
        <v>39311.910847733488</v>
      </c>
      <c r="H30" s="11">
        <f t="shared" ref="H30:H38" si="6">F30+G30</f>
        <v>39311.910847733488</v>
      </c>
      <c r="I30" s="10">
        <f>Origen!I24</f>
        <v>0</v>
      </c>
      <c r="J30" s="10">
        <f>Origen!J24</f>
        <v>208070.01249300002</v>
      </c>
      <c r="K30" s="10">
        <f>Origen!K24</f>
        <v>2.9103830456733704E-11</v>
      </c>
      <c r="L30" s="11">
        <f>Origen!M24</f>
        <v>247381.92334073354</v>
      </c>
      <c r="M30" s="12"/>
    </row>
    <row r="31" spans="1:13" x14ac:dyDescent="0.2">
      <c r="A31" s="10" t="str">
        <f>Origen!B25</f>
        <v>1701. Petróleo crudo y gas natural</v>
      </c>
      <c r="B31" s="10">
        <f>Origen!C25</f>
        <v>0</v>
      </c>
      <c r="C31" s="10">
        <f>Origen!D25</f>
        <v>0</v>
      </c>
      <c r="D31" s="10">
        <f>Origen!E25</f>
        <v>0</v>
      </c>
      <c r="E31" s="10">
        <f>Origen!F25</f>
        <v>0</v>
      </c>
      <c r="F31" s="11">
        <f t="shared" si="5"/>
        <v>0</v>
      </c>
      <c r="G31" s="20">
        <f>Origen!G25</f>
        <v>2828.4658196721307</v>
      </c>
      <c r="H31" s="11">
        <f t="shared" si="6"/>
        <v>2828.4658196721307</v>
      </c>
      <c r="I31" s="10">
        <f>Origen!I25</f>
        <v>21655.617923497262</v>
      </c>
      <c r="J31" s="10">
        <f>Origen!J25</f>
        <v>0</v>
      </c>
      <c r="K31" s="10">
        <f>Origen!K25</f>
        <v>918.36784153005283</v>
      </c>
      <c r="L31" s="11">
        <f>Origen!M25</f>
        <v>25402.451584699447</v>
      </c>
      <c r="M31" s="12"/>
    </row>
    <row r="32" spans="1:13" x14ac:dyDescent="0.2">
      <c r="A32" s="10" t="str">
        <f>Origen!B26</f>
        <v>1999. Otros minerales no metálicos ncp</v>
      </c>
      <c r="B32" s="10">
        <f>Origen!C26</f>
        <v>0</v>
      </c>
      <c r="C32" s="10">
        <f>Origen!D26</f>
        <v>0</v>
      </c>
      <c r="D32" s="10">
        <f>Origen!E26</f>
        <v>0</v>
      </c>
      <c r="E32" s="10">
        <f>Origen!F26</f>
        <v>13856.296311249282</v>
      </c>
      <c r="F32" s="11">
        <f t="shared" si="5"/>
        <v>13856.296311249282</v>
      </c>
      <c r="G32" s="20">
        <f>Origen!G26</f>
        <v>20322.309283299703</v>
      </c>
      <c r="H32" s="11">
        <f t="shared" si="6"/>
        <v>34178.605594548986</v>
      </c>
      <c r="I32" s="10">
        <f>Origen!I26</f>
        <v>0</v>
      </c>
      <c r="J32" s="10">
        <f>Origen!J26</f>
        <v>0</v>
      </c>
      <c r="K32" s="10">
        <f>Origen!K26</f>
        <v>-1.4551915228366852E-11</v>
      </c>
      <c r="L32" s="11">
        <f>Origen!M26</f>
        <v>34178.605594548972</v>
      </c>
      <c r="M32" s="12"/>
    </row>
    <row r="33" spans="1:13" x14ac:dyDescent="0.2">
      <c r="A33" s="10" t="str">
        <f>Origen!B27</f>
        <v>3801. Gasolina</v>
      </c>
      <c r="B33" s="10">
        <f>Origen!C27</f>
        <v>129.80915637285585</v>
      </c>
      <c r="C33" s="10">
        <f>Origen!D27</f>
        <v>40.591056241062354</v>
      </c>
      <c r="D33" s="10">
        <f>Origen!E27</f>
        <v>217.16792310049811</v>
      </c>
      <c r="E33" s="10">
        <f>Origen!F27</f>
        <v>97.346782800022197</v>
      </c>
      <c r="F33" s="11">
        <f t="shared" si="5"/>
        <v>484.91491851443851</v>
      </c>
      <c r="G33" s="20">
        <f>Origen!G27</f>
        <v>19025.057410894937</v>
      </c>
      <c r="H33" s="11">
        <f t="shared" si="6"/>
        <v>19509.972329409375</v>
      </c>
      <c r="I33" s="10">
        <f>Origen!I27</f>
        <v>0</v>
      </c>
      <c r="J33" s="10">
        <f>Origen!J27</f>
        <v>22807.655714346591</v>
      </c>
      <c r="K33" s="10">
        <f>Origen!K27</f>
        <v>2098.6210678040225</v>
      </c>
      <c r="L33" s="11">
        <f>Origen!M27</f>
        <v>44416.249111559984</v>
      </c>
      <c r="M33" s="12"/>
    </row>
    <row r="34" spans="1:13" x14ac:dyDescent="0.2">
      <c r="A34" s="10" t="str">
        <f>Origen!B28</f>
        <v>3802. Gas oil (diesel)</v>
      </c>
      <c r="B34" s="10">
        <f>Origen!C28</f>
        <v>889.57648726608227</v>
      </c>
      <c r="C34" s="10">
        <f>Origen!D28</f>
        <v>99.095686925049478</v>
      </c>
      <c r="D34" s="10">
        <f>Origen!E28</f>
        <v>1063.8356690171795</v>
      </c>
      <c r="E34" s="10">
        <f>Origen!F28</f>
        <v>1926.7332432741641</v>
      </c>
      <c r="F34" s="11">
        <f t="shared" si="5"/>
        <v>3979.2410864824751</v>
      </c>
      <c r="G34" s="20">
        <f>Origen!G28</f>
        <v>48030.30907099678</v>
      </c>
      <c r="H34" s="11">
        <f t="shared" si="6"/>
        <v>52009.550157479258</v>
      </c>
      <c r="I34" s="10">
        <f>Origen!I28</f>
        <v>0</v>
      </c>
      <c r="J34" s="10">
        <f>Origen!J28</f>
        <v>2365.7610458402687</v>
      </c>
      <c r="K34" s="10">
        <f>Origen!K28</f>
        <v>-1405.321576763512</v>
      </c>
      <c r="L34" s="11">
        <f>Origen!M28</f>
        <v>52969.989626556016</v>
      </c>
      <c r="M34" s="12"/>
    </row>
    <row r="35" spans="1:13" x14ac:dyDescent="0.2">
      <c r="A35" s="10" t="str">
        <f>Origen!B29</f>
        <v>3803. Fuel oil y bunker (combustibles para calderas)</v>
      </c>
      <c r="B35" s="10">
        <f>Origen!C29</f>
        <v>0</v>
      </c>
      <c r="C35" s="10">
        <f>Origen!D29</f>
        <v>0</v>
      </c>
      <c r="D35" s="10">
        <f>Origen!E29</f>
        <v>2207.4249508820708</v>
      </c>
      <c r="E35" s="10">
        <f>Origen!F29</f>
        <v>13634.131538491605</v>
      </c>
      <c r="F35" s="11">
        <f t="shared" si="5"/>
        <v>15841.556489373676</v>
      </c>
      <c r="G35" s="20">
        <f>Origen!G29</f>
        <v>6797.8219396293416</v>
      </c>
      <c r="H35" s="11">
        <f t="shared" si="6"/>
        <v>22639.378429003016</v>
      </c>
      <c r="I35" s="10">
        <f>Origen!I29</f>
        <v>0</v>
      </c>
      <c r="J35" s="10">
        <f>Origen!J29</f>
        <v>0</v>
      </c>
      <c r="K35" s="10">
        <f>Origen!K29</f>
        <v>1163.2832628398792</v>
      </c>
      <c r="L35" s="11">
        <f>Origen!M29</f>
        <v>23802.661691842895</v>
      </c>
      <c r="M35" s="12"/>
    </row>
    <row r="36" spans="1:13" x14ac:dyDescent="0.2">
      <c r="A36" s="10" t="str">
        <f>Origen!B30</f>
        <v>3804. Kerosina</v>
      </c>
      <c r="B36" s="10">
        <f>Origen!C30</f>
        <v>0</v>
      </c>
      <c r="C36" s="10">
        <f>Origen!D30</f>
        <v>0</v>
      </c>
      <c r="D36" s="10">
        <f>Origen!E30</f>
        <v>0</v>
      </c>
      <c r="E36" s="10">
        <f>Origen!F30</f>
        <v>827.7643430438626</v>
      </c>
      <c r="F36" s="11">
        <f t="shared" si="5"/>
        <v>827.7643430438626</v>
      </c>
      <c r="G36" s="20">
        <f>Origen!G30</f>
        <v>1839.397001442831</v>
      </c>
      <c r="H36" s="11">
        <f t="shared" si="6"/>
        <v>2667.1613444866935</v>
      </c>
      <c r="I36" s="10">
        <f>Origen!I30</f>
        <v>0</v>
      </c>
      <c r="J36" s="10">
        <f>Origen!J30</f>
        <v>706.11044444509605</v>
      </c>
      <c r="K36" s="10">
        <f>Origen!K30</f>
        <v>-73.351338481340008</v>
      </c>
      <c r="L36" s="11">
        <f>Origen!M30</f>
        <v>3299.9204504504496</v>
      </c>
      <c r="M36" s="12"/>
    </row>
    <row r="37" spans="1:13" x14ac:dyDescent="0.2">
      <c r="A37" s="10" t="str">
        <f>Origen!B31</f>
        <v>3805. Gases de petróleo y otros hidrocarburos gaseosos</v>
      </c>
      <c r="B37" s="10">
        <f>Origen!C31</f>
        <v>0</v>
      </c>
      <c r="C37" s="10">
        <f>Origen!D31</f>
        <v>0</v>
      </c>
      <c r="D37" s="10">
        <f>Origen!E31</f>
        <v>0</v>
      </c>
      <c r="E37" s="10">
        <f>Origen!F31</f>
        <v>0</v>
      </c>
      <c r="F37" s="11">
        <f t="shared" si="5"/>
        <v>0</v>
      </c>
      <c r="G37" s="20">
        <f>Origen!G31</f>
        <v>3333.3271018832002</v>
      </c>
      <c r="H37" s="11">
        <f t="shared" si="6"/>
        <v>3333.3271018832002</v>
      </c>
      <c r="I37" s="10">
        <f>Origen!I31</f>
        <v>0</v>
      </c>
      <c r="J37" s="10">
        <f>Origen!J31</f>
        <v>6945.0803830953382</v>
      </c>
      <c r="K37" s="10">
        <f>Origen!K31</f>
        <v>4281.2430214592259</v>
      </c>
      <c r="L37" s="11">
        <f>Origen!M31</f>
        <v>14559.650506437765</v>
      </c>
      <c r="M37" s="12"/>
    </row>
    <row r="38" spans="1:13" x14ac:dyDescent="0.2">
      <c r="A38" s="10" t="str">
        <f>Origen!B32</f>
        <v>3899. Otros productos de la refinación de petróleo ncp</v>
      </c>
      <c r="B38" s="10">
        <f>Origen!C32</f>
        <v>0</v>
      </c>
      <c r="C38" s="10">
        <f>Origen!D32</f>
        <v>0</v>
      </c>
      <c r="D38" s="10">
        <f>Origen!E32</f>
        <v>0</v>
      </c>
      <c r="E38" s="10">
        <f>Origen!F32</f>
        <v>1608.1129458114037</v>
      </c>
      <c r="F38" s="11">
        <f t="shared" si="5"/>
        <v>1608.1129458114037</v>
      </c>
      <c r="G38" s="20">
        <f>Origen!G32</f>
        <v>4629.2367523958337</v>
      </c>
      <c r="H38" s="11">
        <f t="shared" si="6"/>
        <v>6237.3496982072375</v>
      </c>
      <c r="I38" s="10">
        <f>Origen!I32</f>
        <v>0</v>
      </c>
      <c r="J38" s="10">
        <f>Origen!J32</f>
        <v>132.1887075898658</v>
      </c>
      <c r="K38" s="10">
        <f>Origen!K32</f>
        <v>-2245.5898550724642</v>
      </c>
      <c r="L38" s="11">
        <f>Origen!M32</f>
        <v>4123.9485507246391</v>
      </c>
      <c r="M38" s="12"/>
    </row>
    <row r="39" spans="1:13" x14ac:dyDescent="0.2">
      <c r="A39" s="10" t="str">
        <f>Origen!B33</f>
        <v>4601. Desperdicios de la industria de la alimentación y el tabaco</v>
      </c>
      <c r="B39" s="10">
        <f>Origen!C33</f>
        <v>0</v>
      </c>
      <c r="C39" s="10">
        <f>Origen!D33</f>
        <v>0</v>
      </c>
      <c r="D39" s="10">
        <f>Origen!E33</f>
        <v>0</v>
      </c>
      <c r="E39" s="10">
        <f>Origen!F33</f>
        <v>40980.16085790885</v>
      </c>
      <c r="F39" s="11">
        <f t="shared" ref="F39" si="7">SUM(B39:E39)</f>
        <v>40980.16085790885</v>
      </c>
      <c r="G39" s="20">
        <f>Origen!G33</f>
        <v>0</v>
      </c>
      <c r="H39" s="11">
        <f t="shared" ref="H39" si="8">F39+G39</f>
        <v>40980.16085790885</v>
      </c>
      <c r="I39" s="10">
        <f>Origen!I33</f>
        <v>0</v>
      </c>
      <c r="J39" s="10">
        <f>Origen!J33</f>
        <v>0</v>
      </c>
      <c r="K39" s="10">
        <f>Origen!K33</f>
        <v>0</v>
      </c>
      <c r="L39" s="11">
        <f>Origen!M33</f>
        <v>40980.16085790885</v>
      </c>
      <c r="M39" s="12"/>
    </row>
    <row r="40" spans="1:13" x14ac:dyDescent="0.2">
      <c r="A40" s="10" t="str">
        <f>Origen!B34</f>
        <v>4701. Energía eléctrica, gas, vapor y agua caliente</v>
      </c>
      <c r="B40" s="10">
        <f>Origen!C34</f>
        <v>0</v>
      </c>
      <c r="C40" s="10">
        <f>Origen!D34</f>
        <v>39.352583512496373</v>
      </c>
      <c r="D40" s="10">
        <f>Origen!E34</f>
        <v>186.7526375099232</v>
      </c>
      <c r="E40" s="10">
        <f>Origen!F34</f>
        <v>1242</v>
      </c>
      <c r="F40" s="11">
        <f t="shared" ref="F40" si="9">SUM(B40:E40)</f>
        <v>1468.1052210224195</v>
      </c>
      <c r="G40" s="20">
        <f>Origen!G34</f>
        <v>20881.3682889353</v>
      </c>
      <c r="H40" s="11">
        <f t="shared" ref="H40" si="10">F40+G40</f>
        <v>22349.473509957719</v>
      </c>
      <c r="I40" s="10">
        <f>Origen!I34</f>
        <v>473.76</v>
      </c>
      <c r="J40" s="10">
        <f>Origen!J34</f>
        <v>6649.0664900422789</v>
      </c>
      <c r="K40" s="10">
        <f>Origen!K34</f>
        <v>5.6843418860808015E-12</v>
      </c>
      <c r="L40" s="11">
        <f>Origen!M34</f>
        <v>29472.300000000003</v>
      </c>
      <c r="M40" s="12"/>
    </row>
    <row r="41" spans="1:13" x14ac:dyDescent="0.2">
      <c r="A41" s="10"/>
      <c r="B41" s="10"/>
      <c r="C41" s="10"/>
      <c r="D41" s="10"/>
      <c r="E41" s="10"/>
      <c r="F41" s="11"/>
      <c r="G41" s="20"/>
      <c r="H41" s="11"/>
      <c r="I41" s="10"/>
      <c r="J41" s="10"/>
      <c r="K41" s="10"/>
      <c r="L41" s="11"/>
      <c r="M41" s="12"/>
    </row>
    <row r="42" spans="1:13" s="14" customFormat="1" x14ac:dyDescent="0.2">
      <c r="A42" s="13" t="s">
        <v>27</v>
      </c>
      <c r="B42" s="13">
        <f t="shared" ref="B42:K42" si="11">SUM(B30:B40)</f>
        <v>1019.3856436389381</v>
      </c>
      <c r="C42" s="13">
        <f t="shared" si="11"/>
        <v>179.03932667860821</v>
      </c>
      <c r="D42" s="13">
        <f t="shared" si="11"/>
        <v>3675.1811805096718</v>
      </c>
      <c r="E42" s="13">
        <f t="shared" si="11"/>
        <v>74172.54602257919</v>
      </c>
      <c r="F42" s="13">
        <f t="shared" si="11"/>
        <v>79046.152173406401</v>
      </c>
      <c r="G42" s="13">
        <f t="shared" si="11"/>
        <v>166999.20351688351</v>
      </c>
      <c r="H42" s="13">
        <f t="shared" si="11"/>
        <v>246045.35569028993</v>
      </c>
      <c r="I42" s="13">
        <f t="shared" si="11"/>
        <v>22129.377923497261</v>
      </c>
      <c r="J42" s="13">
        <f t="shared" si="11"/>
        <v>247675.87527835948</v>
      </c>
      <c r="K42" s="13">
        <f t="shared" si="11"/>
        <v>4737.2524233158847</v>
      </c>
      <c r="L42" s="13">
        <f>SUM(L30:L40)</f>
        <v>520587.86131546251</v>
      </c>
    </row>
  </sheetData>
  <mergeCells count="2">
    <mergeCell ref="B7:G7"/>
    <mergeCell ref="B26:G2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>
      <selection activeCell="S14" sqref="S14"/>
    </sheetView>
  </sheetViews>
  <sheetFormatPr baseColWidth="10" defaultRowHeight="12.75" x14ac:dyDescent="0.2"/>
  <cols>
    <col min="1" max="1" width="7.83203125" style="28" bestFit="1" customWidth="1"/>
    <col min="2" max="2" width="23.5" style="26" bestFit="1" customWidth="1"/>
    <col min="3" max="3" width="44.33203125" style="26" bestFit="1" customWidth="1"/>
    <col min="4" max="4" width="29.83203125" style="28" bestFit="1" customWidth="1"/>
    <col min="5" max="5" width="9.83203125" style="28" bestFit="1" customWidth="1"/>
    <col min="6" max="16384" width="12" style="26"/>
  </cols>
  <sheetData>
    <row r="1" spans="1:5" x14ac:dyDescent="0.2">
      <c r="A1" s="25" t="s">
        <v>108</v>
      </c>
    </row>
    <row r="2" spans="1:5" x14ac:dyDescent="0.2">
      <c r="A2" s="53" t="s">
        <v>109</v>
      </c>
    </row>
    <row r="3" spans="1:5" x14ac:dyDescent="0.2">
      <c r="A3" s="25"/>
    </row>
    <row r="4" spans="1:5" s="27" customFormat="1" x14ac:dyDescent="0.2">
      <c r="A4" s="29" t="s">
        <v>70</v>
      </c>
      <c r="B4" s="29" t="s">
        <v>68</v>
      </c>
      <c r="C4" s="29" t="s">
        <v>69</v>
      </c>
      <c r="D4" s="29" t="s">
        <v>66</v>
      </c>
      <c r="E4" s="29" t="s">
        <v>65</v>
      </c>
    </row>
    <row r="5" spans="1:5" x14ac:dyDescent="0.2">
      <c r="A5" s="44">
        <v>1</v>
      </c>
      <c r="B5" s="45" t="s">
        <v>67</v>
      </c>
      <c r="C5" s="45" t="s">
        <v>63</v>
      </c>
      <c r="D5" s="46" t="s">
        <v>64</v>
      </c>
      <c r="E5" s="46">
        <v>2001</v>
      </c>
    </row>
    <row r="6" spans="1:5" x14ac:dyDescent="0.2">
      <c r="A6" s="47">
        <v>2</v>
      </c>
      <c r="B6" s="48" t="s">
        <v>67</v>
      </c>
      <c r="C6" s="48" t="s">
        <v>63</v>
      </c>
      <c r="D6" s="49" t="s">
        <v>64</v>
      </c>
      <c r="E6" s="49">
        <v>2002</v>
      </c>
    </row>
    <row r="7" spans="1:5" x14ac:dyDescent="0.2">
      <c r="A7" s="47">
        <v>3</v>
      </c>
      <c r="B7" s="48" t="s">
        <v>67</v>
      </c>
      <c r="C7" s="48" t="s">
        <v>63</v>
      </c>
      <c r="D7" s="49" t="s">
        <v>64</v>
      </c>
      <c r="E7" s="49">
        <v>2003</v>
      </c>
    </row>
    <row r="8" spans="1:5" x14ac:dyDescent="0.2">
      <c r="A8" s="47">
        <v>4</v>
      </c>
      <c r="B8" s="48" t="s">
        <v>67</v>
      </c>
      <c r="C8" s="48" t="s">
        <v>63</v>
      </c>
      <c r="D8" s="49" t="s">
        <v>64</v>
      </c>
      <c r="E8" s="49">
        <v>2004</v>
      </c>
    </row>
    <row r="9" spans="1:5" x14ac:dyDescent="0.2">
      <c r="A9" s="47">
        <v>5</v>
      </c>
      <c r="B9" s="48" t="s">
        <v>67</v>
      </c>
      <c r="C9" s="48" t="s">
        <v>63</v>
      </c>
      <c r="D9" s="49" t="s">
        <v>64</v>
      </c>
      <c r="E9" s="49">
        <v>2005</v>
      </c>
    </row>
    <row r="10" spans="1:5" x14ac:dyDescent="0.2">
      <c r="A10" s="47">
        <v>6</v>
      </c>
      <c r="B10" s="48" t="s">
        <v>67</v>
      </c>
      <c r="C10" s="48" t="s">
        <v>63</v>
      </c>
      <c r="D10" s="49" t="s">
        <v>64</v>
      </c>
      <c r="E10" s="49">
        <v>2006</v>
      </c>
    </row>
    <row r="11" spans="1:5" x14ac:dyDescent="0.2">
      <c r="A11" s="47">
        <v>7</v>
      </c>
      <c r="B11" s="48" t="s">
        <v>67</v>
      </c>
      <c r="C11" s="48" t="s">
        <v>63</v>
      </c>
      <c r="D11" s="49" t="s">
        <v>64</v>
      </c>
      <c r="E11" s="49">
        <v>2007</v>
      </c>
    </row>
    <row r="12" spans="1:5" x14ac:dyDescent="0.2">
      <c r="A12" s="47">
        <v>8</v>
      </c>
      <c r="B12" s="48" t="s">
        <v>67</v>
      </c>
      <c r="C12" s="48" t="s">
        <v>63</v>
      </c>
      <c r="D12" s="49" t="s">
        <v>64</v>
      </c>
      <c r="E12" s="49">
        <v>2008</v>
      </c>
    </row>
    <row r="13" spans="1:5" x14ac:dyDescent="0.2">
      <c r="A13" s="47">
        <v>9</v>
      </c>
      <c r="B13" s="48" t="s">
        <v>67</v>
      </c>
      <c r="C13" s="48" t="s">
        <v>63</v>
      </c>
      <c r="D13" s="49" t="s">
        <v>64</v>
      </c>
      <c r="E13" s="49">
        <v>2009</v>
      </c>
    </row>
    <row r="14" spans="1:5" x14ac:dyDescent="0.2">
      <c r="A14" s="47">
        <v>10</v>
      </c>
      <c r="B14" s="48" t="s">
        <v>67</v>
      </c>
      <c r="C14" s="48" t="s">
        <v>63</v>
      </c>
      <c r="D14" s="49" t="s">
        <v>64</v>
      </c>
      <c r="E14" s="49">
        <v>2010</v>
      </c>
    </row>
    <row r="15" spans="1:5" x14ac:dyDescent="0.2">
      <c r="A15" s="47">
        <v>11</v>
      </c>
      <c r="B15" s="48" t="s">
        <v>67</v>
      </c>
      <c r="C15" s="48" t="s">
        <v>63</v>
      </c>
      <c r="D15" s="49" t="s">
        <v>64</v>
      </c>
      <c r="E15" s="49" t="s">
        <v>61</v>
      </c>
    </row>
    <row r="16" spans="1:5" x14ac:dyDescent="0.2">
      <c r="A16" s="47">
        <v>12</v>
      </c>
      <c r="B16" s="48" t="s">
        <v>67</v>
      </c>
      <c r="C16" s="48" t="s">
        <v>72</v>
      </c>
      <c r="D16" s="49" t="s">
        <v>64</v>
      </c>
      <c r="E16" s="49" t="s">
        <v>61</v>
      </c>
    </row>
    <row r="17" spans="1:5" x14ac:dyDescent="0.2">
      <c r="A17" s="49"/>
      <c r="B17" s="48"/>
      <c r="C17" s="48"/>
      <c r="D17" s="49"/>
      <c r="E17" s="49"/>
    </row>
    <row r="18" spans="1:5" x14ac:dyDescent="0.2">
      <c r="A18" s="50"/>
      <c r="B18" s="51"/>
      <c r="C18" s="51"/>
      <c r="D18" s="50"/>
      <c r="E18" s="50"/>
    </row>
  </sheetData>
  <hyperlinks>
    <hyperlink ref="A5" location="'2001'!A1" display="'2001'!A1"/>
    <hyperlink ref="A6" location="'2002'!A1" display="'2002'!A1"/>
    <hyperlink ref="A7" location="'2003'!A1" display="'2003'!A1"/>
    <hyperlink ref="A8" location="'2004'!A1" display="'2004'!A1"/>
    <hyperlink ref="A9" location="'2005'!A1" display="'2005'!A1"/>
    <hyperlink ref="A10" location="'2006'!A1" display="'2006'!A1"/>
    <hyperlink ref="A11" location="'2007'!A1" display="'2007'!A1"/>
    <hyperlink ref="A12" location="'2008'!A1" display="'2008'!A1"/>
    <hyperlink ref="A13" location="'2009'!A1" display="'2009'!A1"/>
    <hyperlink ref="A14" location="'2010'!A1" display="'2010'!A1"/>
    <hyperlink ref="A15" location="'Serie P'!A1" display="'Serie P'!A1"/>
    <hyperlink ref="A16" location="'Serie AE'!A1" display="'Serie AE'!A1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showGridLines="0" tabSelected="1" topLeftCell="A40" zoomScaleNormal="100" workbookViewId="0">
      <selection activeCell="M75" sqref="M75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7.33203125" style="12" customWidth="1"/>
    <col min="13" max="13" width="19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62</v>
      </c>
      <c r="F1" s="6"/>
      <c r="H1" s="6"/>
      <c r="M1" s="24" t="s">
        <v>71</v>
      </c>
    </row>
    <row r="2" spans="1:13" s="5" customFormat="1" x14ac:dyDescent="0.2">
      <c r="A2" s="1" t="s">
        <v>63</v>
      </c>
      <c r="F2" s="6"/>
      <c r="H2" s="6"/>
      <c r="M2" s="6"/>
    </row>
    <row r="3" spans="1:13" s="5" customFormat="1" x14ac:dyDescent="0.2">
      <c r="A3" s="1" t="s">
        <v>64</v>
      </c>
      <c r="F3" s="6"/>
      <c r="H3" s="6"/>
      <c r="M3" s="6"/>
    </row>
    <row r="4" spans="1:13" s="5" customFormat="1" x14ac:dyDescent="0.2">
      <c r="A4" s="2">
        <v>2001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210587.62172127917</v>
      </c>
      <c r="C11" s="10">
        <v>0</v>
      </c>
      <c r="D11" s="10">
        <v>0</v>
      </c>
      <c r="E11" s="10">
        <v>0</v>
      </c>
      <c r="F11" s="11">
        <v>210587.62172127917</v>
      </c>
      <c r="G11" s="11">
        <v>0</v>
      </c>
      <c r="H11" s="11">
        <v>210587.62172127917</v>
      </c>
      <c r="I11" s="10">
        <v>0</v>
      </c>
      <c r="J11" s="10">
        <v>0</v>
      </c>
      <c r="K11" s="11">
        <v>210587.62172127917</v>
      </c>
      <c r="M11" s="12"/>
    </row>
    <row r="12" spans="1:13" x14ac:dyDescent="0.2">
      <c r="A12" s="10" t="s">
        <v>12</v>
      </c>
      <c r="B12" s="10">
        <v>0</v>
      </c>
      <c r="C12" s="10">
        <v>44805.453047076502</v>
      </c>
      <c r="D12" s="10">
        <v>0</v>
      </c>
      <c r="E12" s="10">
        <v>0</v>
      </c>
      <c r="F12" s="11">
        <v>44805.453047076502</v>
      </c>
      <c r="G12" s="11">
        <v>0</v>
      </c>
      <c r="H12" s="11">
        <v>44805.453047076502</v>
      </c>
      <c r="I12" s="10">
        <v>0</v>
      </c>
      <c r="J12" s="10">
        <v>0</v>
      </c>
      <c r="K12" s="11">
        <v>44805.453047076502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25598.634492197176</v>
      </c>
      <c r="J13" s="10">
        <v>0</v>
      </c>
      <c r="K13" s="11">
        <v>25598.634492197176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27697.335815135797</v>
      </c>
      <c r="J14" s="10">
        <v>0</v>
      </c>
      <c r="K14" s="11">
        <v>27697.335815135797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32724.882434301519</v>
      </c>
      <c r="J15" s="10">
        <v>0</v>
      </c>
      <c r="K15" s="11">
        <v>32724.882434301519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18322.338429003019</v>
      </c>
      <c r="J16" s="10">
        <v>0</v>
      </c>
      <c r="K16" s="11">
        <v>18322.338429003019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2576.9176061776061</v>
      </c>
      <c r="J17" s="10">
        <v>0</v>
      </c>
      <c r="K17" s="11">
        <v>2576.9176061776061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7673.5023519313308</v>
      </c>
      <c r="J18" s="10">
        <v>0</v>
      </c>
      <c r="K18" s="11">
        <v>7673.5023519313308</v>
      </c>
      <c r="M18" s="12"/>
    </row>
    <row r="19" spans="1:13" x14ac:dyDescent="0.2">
      <c r="A19" s="10" t="s">
        <v>13</v>
      </c>
      <c r="B19" s="10">
        <v>0</v>
      </c>
      <c r="C19" s="10">
        <v>0</v>
      </c>
      <c r="D19" s="10">
        <v>16747.238605898125</v>
      </c>
      <c r="E19" s="10">
        <v>0</v>
      </c>
      <c r="F19" s="11">
        <v>16747.238605898125</v>
      </c>
      <c r="G19" s="11">
        <v>0</v>
      </c>
      <c r="H19" s="11">
        <v>16747.238605898125</v>
      </c>
      <c r="I19" s="10">
        <v>0</v>
      </c>
      <c r="J19" s="10">
        <v>0</v>
      </c>
      <c r="K19" s="11">
        <v>16747.238605898125</v>
      </c>
      <c r="M19" s="12"/>
    </row>
    <row r="20" spans="1:13" x14ac:dyDescent="0.2">
      <c r="A20" s="10" t="s">
        <v>14</v>
      </c>
      <c r="B20" s="10">
        <v>0</v>
      </c>
      <c r="C20" s="10">
        <v>0</v>
      </c>
      <c r="D20" s="10">
        <v>1874.0160000000001</v>
      </c>
      <c r="E20" s="10">
        <v>20316.383999999998</v>
      </c>
      <c r="F20" s="11">
        <v>22190.399999999998</v>
      </c>
      <c r="G20" s="11">
        <v>0</v>
      </c>
      <c r="H20" s="11">
        <v>22190.399999999998</v>
      </c>
      <c r="I20" s="10">
        <v>190.79999999999998</v>
      </c>
      <c r="J20" s="10">
        <v>-3194.424</v>
      </c>
      <c r="K20" s="11">
        <v>19186.775999999998</v>
      </c>
      <c r="M20" s="12"/>
    </row>
    <row r="21" spans="1:13" x14ac:dyDescent="0.2">
      <c r="A21" s="10"/>
      <c r="B21" s="10"/>
      <c r="C21" s="10"/>
      <c r="D21" s="10"/>
      <c r="E21" s="10"/>
      <c r="F21" s="11"/>
      <c r="G21" s="11"/>
      <c r="H21" s="11"/>
      <c r="I21" s="10"/>
      <c r="J21" s="10"/>
      <c r="K21" s="11"/>
      <c r="M21" s="12"/>
    </row>
    <row r="22" spans="1:13" s="14" customFormat="1" x14ac:dyDescent="0.2">
      <c r="A22" s="13" t="s">
        <v>26</v>
      </c>
      <c r="B22" s="13">
        <v>210587.62172127917</v>
      </c>
      <c r="C22" s="13">
        <v>44805.453047076502</v>
      </c>
      <c r="D22" s="13">
        <v>18621.254605898124</v>
      </c>
      <c r="E22" s="13">
        <v>20316.383999999998</v>
      </c>
      <c r="F22" s="13">
        <v>294330.71337425383</v>
      </c>
      <c r="G22" s="13">
        <v>0</v>
      </c>
      <c r="H22" s="13">
        <v>294330.71337425383</v>
      </c>
      <c r="I22" s="13">
        <v>114784.41112874645</v>
      </c>
      <c r="J22" s="13">
        <v>-3194.424</v>
      </c>
      <c r="K22" s="13">
        <v>405920.70050300029</v>
      </c>
      <c r="L22"/>
    </row>
    <row r="23" spans="1:13" s="16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3" s="14" customFormat="1" x14ac:dyDescent="0.2">
      <c r="A24" s="14" t="s">
        <v>25</v>
      </c>
    </row>
    <row r="25" spans="1:13" s="14" customFormat="1" x14ac:dyDescent="0.2">
      <c r="A25" s="17"/>
      <c r="B25" s="55" t="s">
        <v>51</v>
      </c>
      <c r="C25" s="55"/>
      <c r="D25" s="55"/>
      <c r="E25" s="55"/>
      <c r="F25" s="55"/>
      <c r="G25" s="55"/>
      <c r="H25" s="17"/>
      <c r="I25" s="17"/>
      <c r="J25" s="17"/>
      <c r="K25" s="17"/>
      <c r="L25" s="17"/>
    </row>
    <row r="26" spans="1:13" x14ac:dyDescent="0.2">
      <c r="A26" s="9"/>
      <c r="B26" s="21" t="s">
        <v>45</v>
      </c>
      <c r="C26" s="21"/>
      <c r="D26" s="21"/>
      <c r="E26" s="21"/>
      <c r="F26" s="21"/>
      <c r="G26" s="18"/>
      <c r="H26" s="19"/>
      <c r="I26" s="18"/>
      <c r="J26" s="18"/>
      <c r="K26" s="18"/>
      <c r="L26" s="18"/>
    </row>
    <row r="27" spans="1:13" s="3" customFormat="1" ht="76.5" x14ac:dyDescent="0.2">
      <c r="A27" s="4" t="s">
        <v>31</v>
      </c>
      <c r="B27" s="4" t="s">
        <v>37</v>
      </c>
      <c r="C27" s="4" t="s">
        <v>38</v>
      </c>
      <c r="D27" s="4" t="s">
        <v>39</v>
      </c>
      <c r="E27" s="4" t="s">
        <v>40</v>
      </c>
      <c r="F27" s="4" t="s">
        <v>53</v>
      </c>
      <c r="G27" s="4" t="s">
        <v>59</v>
      </c>
      <c r="H27" s="4" t="s">
        <v>49</v>
      </c>
      <c r="I27" s="4" t="s">
        <v>58</v>
      </c>
      <c r="J27" s="4" t="s">
        <v>54</v>
      </c>
      <c r="K27" s="4" t="s">
        <v>56</v>
      </c>
      <c r="L27" s="4" t="s">
        <v>47</v>
      </c>
    </row>
    <row r="28" spans="1:13" x14ac:dyDescent="0.2">
      <c r="A28" s="10"/>
      <c r="B28" s="10"/>
      <c r="C28" s="10"/>
      <c r="D28" s="10"/>
      <c r="E28" s="10"/>
      <c r="F28" s="11"/>
      <c r="G28" s="20"/>
      <c r="H28" s="11"/>
      <c r="I28" s="10"/>
      <c r="J28" s="10"/>
      <c r="K28" s="10"/>
      <c r="L28" s="11"/>
      <c r="M28" s="12"/>
    </row>
    <row r="29" spans="1:13" x14ac:dyDescent="0.2">
      <c r="A29" s="10" t="s">
        <v>11</v>
      </c>
      <c r="B29" s="10">
        <v>0</v>
      </c>
      <c r="C29" s="10">
        <v>0</v>
      </c>
      <c r="D29" s="10">
        <v>0</v>
      </c>
      <c r="E29" s="10">
        <v>0</v>
      </c>
      <c r="F29" s="11">
        <v>0</v>
      </c>
      <c r="G29" s="20">
        <v>33464.861534529162</v>
      </c>
      <c r="H29" s="11">
        <v>33464.861534529162</v>
      </c>
      <c r="I29" s="10">
        <v>0</v>
      </c>
      <c r="J29" s="10">
        <v>177122.76018675001</v>
      </c>
      <c r="K29" s="10">
        <v>0</v>
      </c>
      <c r="L29" s="11">
        <v>210587.62172127917</v>
      </c>
      <c r="M29" s="12"/>
    </row>
    <row r="30" spans="1:13" x14ac:dyDescent="0.2">
      <c r="A30" s="10" t="s">
        <v>12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3439.6257899999991</v>
      </c>
      <c r="H30" s="11">
        <v>3439.6257899999991</v>
      </c>
      <c r="I30" s="10">
        <v>41365.854098360651</v>
      </c>
      <c r="J30" s="10">
        <v>0</v>
      </c>
      <c r="K30" s="10">
        <v>-2.684128414693987E-2</v>
      </c>
      <c r="L30" s="11">
        <v>44805.453047076502</v>
      </c>
      <c r="M30" s="12"/>
    </row>
    <row r="31" spans="1:13" x14ac:dyDescent="0.2">
      <c r="A31" s="10" t="s">
        <v>15</v>
      </c>
      <c r="B31" s="10">
        <v>0</v>
      </c>
      <c r="C31" s="10">
        <v>0</v>
      </c>
      <c r="D31" s="10">
        <v>0</v>
      </c>
      <c r="E31" s="10">
        <v>10377.903326279073</v>
      </c>
      <c r="F31" s="11">
        <v>10377.903326279073</v>
      </c>
      <c r="G31" s="20">
        <v>15220.731165918105</v>
      </c>
      <c r="H31" s="11">
        <v>25598.634492197176</v>
      </c>
      <c r="I31" s="10">
        <v>0</v>
      </c>
      <c r="J31" s="10">
        <v>0</v>
      </c>
      <c r="K31" s="10">
        <v>-3.637978807091713E-12</v>
      </c>
      <c r="L31" s="11">
        <v>25598.634492197172</v>
      </c>
      <c r="M31" s="12"/>
    </row>
    <row r="32" spans="1:13" x14ac:dyDescent="0.2">
      <c r="A32" s="10" t="s">
        <v>16</v>
      </c>
      <c r="B32" s="10">
        <v>62.629411098875273</v>
      </c>
      <c r="C32" s="10">
        <v>61.024877284381787</v>
      </c>
      <c r="D32" s="10">
        <v>184.68692676725485</v>
      </c>
      <c r="E32" s="10">
        <v>280.90528278483146</v>
      </c>
      <c r="F32" s="11">
        <v>589.24649793534331</v>
      </c>
      <c r="G32" s="20">
        <v>15453.4356649946</v>
      </c>
      <c r="H32" s="11">
        <v>16042.682162929943</v>
      </c>
      <c r="I32" s="10">
        <v>0</v>
      </c>
      <c r="J32" s="10">
        <v>17636.781633931005</v>
      </c>
      <c r="K32" s="10">
        <v>-5982.1279817251489</v>
      </c>
      <c r="L32" s="11">
        <v>27697.335815135797</v>
      </c>
      <c r="M32" s="12"/>
    </row>
    <row r="33" spans="1:13" x14ac:dyDescent="0.2">
      <c r="A33" s="10" t="s">
        <v>17</v>
      </c>
      <c r="B33" s="10">
        <v>470.93949254982186</v>
      </c>
      <c r="C33" s="10">
        <v>145.29265588940345</v>
      </c>
      <c r="D33" s="10">
        <v>832.16906450331044</v>
      </c>
      <c r="E33" s="10">
        <v>2468.6170061443927</v>
      </c>
      <c r="F33" s="11">
        <v>3917.0182190869282</v>
      </c>
      <c r="G33" s="20">
        <v>37683.975053326867</v>
      </c>
      <c r="H33" s="11">
        <v>41600.993272413798</v>
      </c>
      <c r="I33" s="10">
        <v>0</v>
      </c>
      <c r="J33" s="10">
        <v>1414.2971840177233</v>
      </c>
      <c r="K33" s="10">
        <v>-10290.408022129977</v>
      </c>
      <c r="L33" s="11">
        <v>32724.882434301548</v>
      </c>
      <c r="M33" s="12"/>
    </row>
    <row r="34" spans="1:13" x14ac:dyDescent="0.2">
      <c r="A34" s="10" t="s">
        <v>18</v>
      </c>
      <c r="B34" s="10">
        <v>0</v>
      </c>
      <c r="C34" s="10">
        <v>0</v>
      </c>
      <c r="D34" s="10">
        <v>2912.0806773984286</v>
      </c>
      <c r="E34" s="10">
        <v>21090.595294650797</v>
      </c>
      <c r="F34" s="11">
        <v>24002.675972049226</v>
      </c>
      <c r="G34" s="20">
        <v>8922.4039071048555</v>
      </c>
      <c r="H34" s="11">
        <v>32925.07987915408</v>
      </c>
      <c r="I34" s="10">
        <v>0</v>
      </c>
      <c r="J34" s="10">
        <v>0</v>
      </c>
      <c r="K34" s="10">
        <v>-14602.741450151054</v>
      </c>
      <c r="L34" s="11">
        <v>18322.338429003026</v>
      </c>
      <c r="M34" s="12"/>
    </row>
    <row r="35" spans="1:13" x14ac:dyDescent="0.2">
      <c r="A35" s="10" t="s">
        <v>19</v>
      </c>
      <c r="B35" s="10">
        <v>0</v>
      </c>
      <c r="C35" s="10">
        <v>0</v>
      </c>
      <c r="D35" s="10">
        <v>0</v>
      </c>
      <c r="E35" s="10">
        <v>1116.2977924133879</v>
      </c>
      <c r="F35" s="11">
        <v>1116.2977924133879</v>
      </c>
      <c r="G35" s="20">
        <v>1366.1779799237763</v>
      </c>
      <c r="H35" s="11">
        <v>2482.475772337164</v>
      </c>
      <c r="I35" s="10">
        <v>0</v>
      </c>
      <c r="J35" s="10">
        <v>1596.3925159511246</v>
      </c>
      <c r="K35" s="10">
        <v>-1501.9506821106829</v>
      </c>
      <c r="L35" s="11">
        <v>2576.9176061776056</v>
      </c>
      <c r="M35" s="12"/>
    </row>
    <row r="36" spans="1:13" x14ac:dyDescent="0.2">
      <c r="A36" s="10" t="s">
        <v>20</v>
      </c>
      <c r="B36" s="10">
        <v>0</v>
      </c>
      <c r="C36" s="10">
        <v>0</v>
      </c>
      <c r="D36" s="10">
        <v>0</v>
      </c>
      <c r="E36" s="10">
        <v>0</v>
      </c>
      <c r="F36" s="11">
        <v>0</v>
      </c>
      <c r="G36" s="20">
        <v>2557.0918436985357</v>
      </c>
      <c r="H36" s="11">
        <v>2557.0918436985357</v>
      </c>
      <c r="I36" s="10">
        <v>0</v>
      </c>
      <c r="J36" s="10">
        <v>5667.8730661727068</v>
      </c>
      <c r="K36" s="10">
        <v>-551.46255793991259</v>
      </c>
      <c r="L36" s="11">
        <v>7673.5023519313308</v>
      </c>
      <c r="M36" s="12"/>
    </row>
    <row r="37" spans="1:13" x14ac:dyDescent="0.2">
      <c r="A37" s="10" t="s">
        <v>13</v>
      </c>
      <c r="B37" s="10">
        <v>0</v>
      </c>
      <c r="C37" s="10">
        <v>0</v>
      </c>
      <c r="D37" s="10">
        <v>0</v>
      </c>
      <c r="E37" s="10">
        <v>16747.238605898125</v>
      </c>
      <c r="F37" s="11">
        <v>16747.238605898125</v>
      </c>
      <c r="G37" s="20">
        <v>0</v>
      </c>
      <c r="H37" s="11">
        <v>16747.238605898125</v>
      </c>
      <c r="I37" s="10">
        <v>0</v>
      </c>
      <c r="J37" s="10">
        <v>0</v>
      </c>
      <c r="K37" s="10">
        <v>0</v>
      </c>
      <c r="L37" s="11">
        <v>16747.238605898125</v>
      </c>
      <c r="M37" s="12"/>
    </row>
    <row r="38" spans="1:13" x14ac:dyDescent="0.2">
      <c r="A38" s="10" t="s">
        <v>14</v>
      </c>
      <c r="B38" s="10">
        <v>0</v>
      </c>
      <c r="C38" s="10">
        <v>44.163738679243835</v>
      </c>
      <c r="D38" s="10">
        <v>132.84583889569441</v>
      </c>
      <c r="E38" s="10">
        <v>41.58</v>
      </c>
      <c r="F38" s="11">
        <v>218.58957757493823</v>
      </c>
      <c r="G38" s="20">
        <v>13178.139918473691</v>
      </c>
      <c r="H38" s="11">
        <v>13396.729496048629</v>
      </c>
      <c r="I38" s="10">
        <v>1306.2239999999999</v>
      </c>
      <c r="J38" s="10">
        <v>4483.8225039513773</v>
      </c>
      <c r="K38" s="10">
        <v>0</v>
      </c>
      <c r="L38" s="11">
        <v>19186.776000000005</v>
      </c>
      <c r="M38" s="12"/>
    </row>
    <row r="39" spans="1:13" x14ac:dyDescent="0.2">
      <c r="A39" s="10"/>
      <c r="B39" s="10"/>
      <c r="C39" s="10"/>
      <c r="D39" s="10"/>
      <c r="E39" s="10"/>
      <c r="F39" s="11"/>
      <c r="G39" s="20"/>
      <c r="H39" s="11"/>
      <c r="I39" s="10"/>
      <c r="J39" s="10"/>
      <c r="K39" s="10"/>
      <c r="L39" s="11"/>
      <c r="M39" s="12"/>
    </row>
    <row r="40" spans="1:13" s="14" customFormat="1" x14ac:dyDescent="0.2">
      <c r="A40" s="13" t="s">
        <v>27</v>
      </c>
      <c r="B40" s="13">
        <v>533.56890364869719</v>
      </c>
      <c r="C40" s="13">
        <v>250.48127185302909</v>
      </c>
      <c r="D40" s="13">
        <v>4061.7825075646879</v>
      </c>
      <c r="E40" s="13">
        <v>52123.137308170612</v>
      </c>
      <c r="F40" s="13">
        <v>56968.969991237012</v>
      </c>
      <c r="G40" s="13">
        <v>131286.44285796958</v>
      </c>
      <c r="H40" s="13">
        <v>188255.41284920659</v>
      </c>
      <c r="I40" s="13">
        <v>42672.078098360653</v>
      </c>
      <c r="J40" s="13">
        <v>207921.92709077394</v>
      </c>
      <c r="K40" s="13">
        <v>-32928.717535340926</v>
      </c>
      <c r="L40" s="13">
        <v>405920.70050300029</v>
      </c>
    </row>
    <row r="45" spans="1:13" x14ac:dyDescent="0.2">
      <c r="A45" s="7"/>
      <c r="B45" s="54" t="s">
        <v>52</v>
      </c>
      <c r="C45" s="54"/>
      <c r="D45" s="54"/>
      <c r="E45" s="54"/>
      <c r="F45" s="54"/>
      <c r="G45" s="54"/>
      <c r="H45" s="7"/>
      <c r="I45" s="8"/>
      <c r="J45" s="8"/>
      <c r="K45" s="8"/>
      <c r="L45" s="5"/>
    </row>
    <row r="46" spans="1:13" x14ac:dyDescent="0.2">
      <c r="A46" s="9"/>
      <c r="B46" s="21" t="s">
        <v>110</v>
      </c>
      <c r="C46" s="21"/>
      <c r="D46" s="21"/>
      <c r="E46" s="21"/>
      <c r="F46" s="21"/>
      <c r="G46" s="9"/>
      <c r="H46" s="9"/>
      <c r="I46" s="9"/>
      <c r="J46" s="9"/>
      <c r="K46" s="9"/>
      <c r="L46" s="6"/>
    </row>
    <row r="47" spans="1:13" ht="63.75" x14ac:dyDescent="0.2">
      <c r="A47" s="4" t="s">
        <v>31</v>
      </c>
      <c r="B47" s="4" t="s">
        <v>37</v>
      </c>
      <c r="C47" s="4" t="s">
        <v>38</v>
      </c>
      <c r="D47" s="4" t="s">
        <v>39</v>
      </c>
      <c r="E47" s="4" t="s">
        <v>40</v>
      </c>
      <c r="F47" s="4" t="s">
        <v>46</v>
      </c>
      <c r="G47" s="4" t="s">
        <v>48</v>
      </c>
      <c r="H47" s="4" t="s">
        <v>50</v>
      </c>
      <c r="I47" s="4" t="s">
        <v>57</v>
      </c>
      <c r="J47" s="4" t="s">
        <v>55</v>
      </c>
      <c r="K47" s="4" t="s">
        <v>47</v>
      </c>
      <c r="L47" s="3"/>
    </row>
    <row r="48" spans="1:13" x14ac:dyDescent="0.2">
      <c r="A48" s="10" t="s">
        <v>11</v>
      </c>
      <c r="B48" s="56">
        <f>B11*100/$K$11</f>
        <v>100</v>
      </c>
      <c r="C48" s="56">
        <f t="shared" ref="C48:K48" si="0">C11*100/$K$11</f>
        <v>0</v>
      </c>
      <c r="D48" s="56">
        <f t="shared" si="0"/>
        <v>0</v>
      </c>
      <c r="E48" s="56">
        <f t="shared" si="0"/>
        <v>0</v>
      </c>
      <c r="F48" s="56">
        <f t="shared" si="0"/>
        <v>100</v>
      </c>
      <c r="G48" s="56">
        <f t="shared" si="0"/>
        <v>0</v>
      </c>
      <c r="H48" s="56">
        <f t="shared" si="0"/>
        <v>100</v>
      </c>
      <c r="I48" s="56">
        <f t="shared" si="0"/>
        <v>0</v>
      </c>
      <c r="J48" s="56">
        <f t="shared" si="0"/>
        <v>0</v>
      </c>
      <c r="K48" s="57">
        <f t="shared" si="0"/>
        <v>100</v>
      </c>
    </row>
    <row r="49" spans="1:12" x14ac:dyDescent="0.2">
      <c r="A49" s="10" t="s">
        <v>12</v>
      </c>
      <c r="B49" s="56">
        <v>0</v>
      </c>
      <c r="C49" s="56">
        <f>C12*100/$K$12</f>
        <v>100</v>
      </c>
      <c r="D49" s="56">
        <f t="shared" ref="D49:K49" si="1">D12*100/$K$12</f>
        <v>0</v>
      </c>
      <c r="E49" s="56">
        <f t="shared" si="1"/>
        <v>0</v>
      </c>
      <c r="F49" s="56">
        <f t="shared" si="1"/>
        <v>100</v>
      </c>
      <c r="G49" s="56">
        <f t="shared" si="1"/>
        <v>0</v>
      </c>
      <c r="H49" s="56">
        <f t="shared" si="1"/>
        <v>100</v>
      </c>
      <c r="I49" s="56">
        <f t="shared" si="1"/>
        <v>0</v>
      </c>
      <c r="J49" s="56">
        <f t="shared" si="1"/>
        <v>0</v>
      </c>
      <c r="K49" s="57">
        <f t="shared" si="1"/>
        <v>100</v>
      </c>
    </row>
    <row r="50" spans="1:12" x14ac:dyDescent="0.2">
      <c r="A50" s="10" t="s">
        <v>15</v>
      </c>
      <c r="B50" s="56">
        <v>0</v>
      </c>
      <c r="C50" s="56">
        <v>0</v>
      </c>
      <c r="D50" s="56">
        <v>0</v>
      </c>
      <c r="E50" s="56">
        <v>0</v>
      </c>
      <c r="F50" s="57">
        <v>0</v>
      </c>
      <c r="G50" s="57">
        <v>0</v>
      </c>
      <c r="H50" s="57">
        <v>0</v>
      </c>
      <c r="I50" s="56">
        <f>I13*100/K13</f>
        <v>100</v>
      </c>
      <c r="J50" s="56">
        <v>0</v>
      </c>
      <c r="K50" s="57">
        <v>6.306314129946168</v>
      </c>
    </row>
    <row r="51" spans="1:12" x14ac:dyDescent="0.2">
      <c r="A51" s="10" t="s">
        <v>16</v>
      </c>
      <c r="B51" s="56">
        <v>0</v>
      </c>
      <c r="C51" s="56">
        <v>0</v>
      </c>
      <c r="D51" s="56">
        <v>0</v>
      </c>
      <c r="E51" s="56">
        <v>0</v>
      </c>
      <c r="F51" s="57">
        <v>0</v>
      </c>
      <c r="G51" s="57">
        <v>0</v>
      </c>
      <c r="H51" s="57">
        <v>0</v>
      </c>
      <c r="I51" s="56">
        <f t="shared" ref="I51:I55" si="2">I14*100/K14</f>
        <v>100.00000000000001</v>
      </c>
      <c r="J51" s="56">
        <v>0</v>
      </c>
      <c r="K51" s="57">
        <v>6.8233366223536747</v>
      </c>
    </row>
    <row r="52" spans="1:12" x14ac:dyDescent="0.2">
      <c r="A52" s="10" t="s">
        <v>111</v>
      </c>
      <c r="B52" s="56">
        <v>0</v>
      </c>
      <c r="C52" s="56">
        <v>0</v>
      </c>
      <c r="D52" s="56">
        <v>0</v>
      </c>
      <c r="E52" s="56">
        <v>0</v>
      </c>
      <c r="F52" s="57">
        <v>0</v>
      </c>
      <c r="G52" s="57">
        <v>0</v>
      </c>
      <c r="H52" s="57">
        <v>0</v>
      </c>
      <c r="I52" s="56">
        <f t="shared" si="2"/>
        <v>100</v>
      </c>
      <c r="J52" s="56">
        <v>0</v>
      </c>
      <c r="K52" s="57">
        <v>8.0618905105726775</v>
      </c>
    </row>
    <row r="53" spans="1:12" x14ac:dyDescent="0.2">
      <c r="A53" s="10" t="s">
        <v>112</v>
      </c>
      <c r="B53" s="56">
        <v>0</v>
      </c>
      <c r="C53" s="56">
        <v>0</v>
      </c>
      <c r="D53" s="56">
        <v>0</v>
      </c>
      <c r="E53" s="56">
        <v>0</v>
      </c>
      <c r="F53" s="57">
        <v>0</v>
      </c>
      <c r="G53" s="57">
        <v>0</v>
      </c>
      <c r="H53" s="57">
        <v>0</v>
      </c>
      <c r="I53" s="56">
        <f t="shared" si="2"/>
        <v>100</v>
      </c>
      <c r="J53" s="56">
        <v>0</v>
      </c>
      <c r="K53" s="57">
        <v>4.5137728640837311</v>
      </c>
    </row>
    <row r="54" spans="1:12" x14ac:dyDescent="0.2">
      <c r="A54" s="10" t="s">
        <v>19</v>
      </c>
      <c r="B54" s="56">
        <v>0</v>
      </c>
      <c r="C54" s="56">
        <v>0</v>
      </c>
      <c r="D54" s="56">
        <v>0</v>
      </c>
      <c r="E54" s="56">
        <v>0</v>
      </c>
      <c r="F54" s="57">
        <v>0</v>
      </c>
      <c r="G54" s="57">
        <v>0</v>
      </c>
      <c r="H54" s="57">
        <v>0</v>
      </c>
      <c r="I54" s="56">
        <f t="shared" si="2"/>
        <v>100</v>
      </c>
      <c r="J54" s="56">
        <v>0</v>
      </c>
      <c r="K54" s="57">
        <v>0.63483276486870355</v>
      </c>
    </row>
    <row r="55" spans="1:12" x14ac:dyDescent="0.2">
      <c r="A55" s="10" t="s">
        <v>20</v>
      </c>
      <c r="B55" s="56">
        <v>0</v>
      </c>
      <c r="C55" s="56">
        <v>0</v>
      </c>
      <c r="D55" s="56">
        <v>0</v>
      </c>
      <c r="E55" s="56">
        <v>0</v>
      </c>
      <c r="F55" s="57">
        <v>0</v>
      </c>
      <c r="G55" s="57">
        <v>0</v>
      </c>
      <c r="H55" s="57">
        <v>0</v>
      </c>
      <c r="I55" s="56">
        <f t="shared" si="2"/>
        <v>100</v>
      </c>
      <c r="J55" s="56">
        <v>0</v>
      </c>
      <c r="K55" s="57">
        <v>1.8903944397077166</v>
      </c>
    </row>
    <row r="56" spans="1:12" x14ac:dyDescent="0.2">
      <c r="A56" s="10" t="s">
        <v>60</v>
      </c>
      <c r="B56" s="56">
        <v>0</v>
      </c>
      <c r="C56" s="56">
        <v>0</v>
      </c>
      <c r="D56" s="56">
        <v>0</v>
      </c>
      <c r="E56" s="56">
        <v>0</v>
      </c>
      <c r="F56" s="57">
        <v>0</v>
      </c>
      <c r="G56" s="57">
        <v>0</v>
      </c>
      <c r="H56" s="57">
        <v>0</v>
      </c>
      <c r="I56" s="56">
        <v>0</v>
      </c>
      <c r="J56" s="56">
        <v>0</v>
      </c>
      <c r="K56" s="57">
        <v>0</v>
      </c>
    </row>
    <row r="57" spans="1:12" x14ac:dyDescent="0.2">
      <c r="A57" s="10" t="s">
        <v>13</v>
      </c>
      <c r="B57" s="56">
        <v>0</v>
      </c>
      <c r="C57" s="56">
        <v>0</v>
      </c>
      <c r="D57" s="56">
        <f>D19*100/$K$19</f>
        <v>100</v>
      </c>
      <c r="E57" s="56">
        <f t="shared" ref="E57:K57" si="3">E19*100/$K$19</f>
        <v>0</v>
      </c>
      <c r="F57" s="56">
        <f t="shared" si="3"/>
        <v>100</v>
      </c>
      <c r="G57" s="56">
        <f t="shared" si="3"/>
        <v>0</v>
      </c>
      <c r="H57" s="56">
        <f t="shared" si="3"/>
        <v>100</v>
      </c>
      <c r="I57" s="56">
        <f t="shared" si="3"/>
        <v>0</v>
      </c>
      <c r="J57" s="56">
        <f t="shared" si="3"/>
        <v>0</v>
      </c>
      <c r="K57" s="57">
        <f t="shared" si="3"/>
        <v>100</v>
      </c>
    </row>
    <row r="58" spans="1:12" x14ac:dyDescent="0.2">
      <c r="A58" s="10" t="s">
        <v>14</v>
      </c>
      <c r="B58" s="56">
        <v>0</v>
      </c>
      <c r="C58" s="56">
        <v>0</v>
      </c>
      <c r="D58" s="56">
        <f>D20*100/$K$20</f>
        <v>9.7672271777186559</v>
      </c>
      <c r="E58" s="56">
        <f t="shared" ref="E58:K58" si="4">E20*100/$K$20</f>
        <v>105.88742996739005</v>
      </c>
      <c r="F58" s="56">
        <f t="shared" si="4"/>
        <v>115.6546571451087</v>
      </c>
      <c r="G58" s="56">
        <f t="shared" si="4"/>
        <v>0</v>
      </c>
      <c r="H58" s="56">
        <f t="shared" si="4"/>
        <v>115.6546571451087</v>
      </c>
      <c r="I58" s="56">
        <f t="shared" si="4"/>
        <v>0.99443491704911768</v>
      </c>
      <c r="J58" s="56">
        <f t="shared" si="4"/>
        <v>-16.649092062157813</v>
      </c>
      <c r="K58" s="57">
        <f t="shared" si="4"/>
        <v>100</v>
      </c>
    </row>
    <row r="59" spans="1:12" x14ac:dyDescent="0.2">
      <c r="A59" s="13" t="s">
        <v>26</v>
      </c>
      <c r="B59" s="58">
        <f>B22*100/$K$22</f>
        <v>51.87900529840622</v>
      </c>
      <c r="C59" s="58">
        <f t="shared" ref="C59:K59" si="5">C22*100/$K$22</f>
        <v>11.037981800769318</v>
      </c>
      <c r="D59" s="58">
        <f t="shared" si="5"/>
        <v>4.5874119212997586</v>
      </c>
      <c r="E59" s="58">
        <f t="shared" si="5"/>
        <v>5.0050130419130561</v>
      </c>
      <c r="F59" s="58">
        <f t="shared" si="5"/>
        <v>72.509412062388364</v>
      </c>
      <c r="G59" s="58">
        <f t="shared" si="5"/>
        <v>0</v>
      </c>
      <c r="H59" s="58">
        <f t="shared" si="5"/>
        <v>72.509412062388364</v>
      </c>
      <c r="I59" s="58">
        <f t="shared" si="5"/>
        <v>28.277545586246355</v>
      </c>
      <c r="J59" s="58">
        <f t="shared" si="5"/>
        <v>-0.78695764863472129</v>
      </c>
      <c r="K59" s="58">
        <f t="shared" si="5"/>
        <v>100</v>
      </c>
      <c r="L59" s="16"/>
    </row>
    <row r="60" spans="1:12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4"/>
    </row>
    <row r="61" spans="1:12" x14ac:dyDescent="0.2">
      <c r="A61" s="14" t="s">
        <v>25</v>
      </c>
      <c r="B61" s="14"/>
      <c r="C61" s="14"/>
      <c r="D61" s="14"/>
      <c r="E61" s="14"/>
      <c r="G61" s="14"/>
      <c r="I61" s="14"/>
      <c r="J61" s="14"/>
      <c r="K61" s="14"/>
      <c r="L61" s="14"/>
    </row>
    <row r="62" spans="1:12" x14ac:dyDescent="0.2">
      <c r="A62" s="17"/>
      <c r="B62" s="55" t="s">
        <v>51</v>
      </c>
      <c r="C62" s="55"/>
      <c r="D62" s="55"/>
      <c r="E62" s="55"/>
      <c r="F62" s="55"/>
      <c r="G62" s="55"/>
      <c r="H62" s="17"/>
      <c r="I62" s="17"/>
      <c r="J62" s="17"/>
      <c r="K62" s="17"/>
      <c r="L62" s="17"/>
    </row>
    <row r="63" spans="1:12" x14ac:dyDescent="0.2">
      <c r="A63" s="9"/>
      <c r="B63" s="21" t="s">
        <v>110</v>
      </c>
      <c r="C63" s="21"/>
      <c r="D63" s="21"/>
      <c r="E63" s="21"/>
      <c r="F63" s="21"/>
      <c r="G63" s="18"/>
      <c r="H63" s="19"/>
      <c r="I63" s="18"/>
      <c r="J63" s="18"/>
      <c r="K63" s="18"/>
      <c r="L63" s="18"/>
    </row>
    <row r="64" spans="1:12" ht="76.5" x14ac:dyDescent="0.2">
      <c r="A64" s="4" t="s">
        <v>31</v>
      </c>
      <c r="B64" s="4" t="s">
        <v>37</v>
      </c>
      <c r="C64" s="4" t="s">
        <v>38</v>
      </c>
      <c r="D64" s="4" t="s">
        <v>39</v>
      </c>
      <c r="E64" s="4" t="s">
        <v>40</v>
      </c>
      <c r="F64" s="4" t="s">
        <v>53</v>
      </c>
      <c r="G64" s="4" t="s">
        <v>59</v>
      </c>
      <c r="H64" s="4" t="s">
        <v>49</v>
      </c>
      <c r="I64" s="4" t="s">
        <v>58</v>
      </c>
      <c r="J64" s="4" t="s">
        <v>54</v>
      </c>
      <c r="K64" s="4" t="s">
        <v>56</v>
      </c>
      <c r="L64" s="4" t="s">
        <v>47</v>
      </c>
    </row>
    <row r="65" spans="1:12" x14ac:dyDescent="0.2">
      <c r="A65" s="10" t="s">
        <v>11</v>
      </c>
      <c r="B65" s="56">
        <f>B29*100/$H$29</f>
        <v>0</v>
      </c>
      <c r="C65" s="56">
        <f t="shared" ref="C65:G65" si="6">C29*100/$H$29</f>
        <v>0</v>
      </c>
      <c r="D65" s="56">
        <f t="shared" si="6"/>
        <v>0</v>
      </c>
      <c r="E65" s="56">
        <f t="shared" si="6"/>
        <v>0</v>
      </c>
      <c r="F65" s="56">
        <f t="shared" si="6"/>
        <v>0</v>
      </c>
      <c r="G65" s="56">
        <f t="shared" si="6"/>
        <v>100</v>
      </c>
      <c r="H65" s="57">
        <f t="shared" ref="C65:L65" si="7">H29*100/$L$29</f>
        <v>15.891181666328515</v>
      </c>
      <c r="I65" s="56">
        <f t="shared" si="7"/>
        <v>0</v>
      </c>
      <c r="J65" s="56">
        <f t="shared" si="7"/>
        <v>84.108818333671479</v>
      </c>
      <c r="K65" s="56">
        <f t="shared" si="7"/>
        <v>0</v>
      </c>
      <c r="L65" s="57">
        <f t="shared" si="7"/>
        <v>100</v>
      </c>
    </row>
    <row r="66" spans="1:12" x14ac:dyDescent="0.2">
      <c r="A66" s="10" t="s">
        <v>12</v>
      </c>
      <c r="B66" s="56">
        <f>B30*100/$H$30</f>
        <v>0</v>
      </c>
      <c r="C66" s="56">
        <f t="shared" ref="C66:G66" si="8">C30*100/$H$30</f>
        <v>0</v>
      </c>
      <c r="D66" s="56">
        <f t="shared" si="8"/>
        <v>0</v>
      </c>
      <c r="E66" s="56">
        <f t="shared" si="8"/>
        <v>0</v>
      </c>
      <c r="F66" s="56">
        <f t="shared" si="8"/>
        <v>0</v>
      </c>
      <c r="G66" s="56">
        <f t="shared" si="8"/>
        <v>100</v>
      </c>
      <c r="H66" s="57">
        <f t="shared" ref="C66:L66" si="9">H30*100/$L$30</f>
        <v>7.6768017196166491</v>
      </c>
      <c r="I66" s="56">
        <f t="shared" si="9"/>
        <v>92.323258186672248</v>
      </c>
      <c r="J66" s="56">
        <f t="shared" si="9"/>
        <v>0</v>
      </c>
      <c r="K66" s="56">
        <f t="shared" si="9"/>
        <v>-5.9906288903580745E-5</v>
      </c>
      <c r="L66" s="57">
        <f t="shared" si="9"/>
        <v>100</v>
      </c>
    </row>
    <row r="67" spans="1:12" x14ac:dyDescent="0.2">
      <c r="A67" s="10" t="s">
        <v>15</v>
      </c>
      <c r="B67" s="56">
        <f>B31*100/$H$31</f>
        <v>0</v>
      </c>
      <c r="C67" s="56">
        <f t="shared" ref="C67:G67" si="10">C31*100/$H$31</f>
        <v>0</v>
      </c>
      <c r="D67" s="56">
        <f t="shared" si="10"/>
        <v>0</v>
      </c>
      <c r="E67" s="56">
        <f t="shared" si="10"/>
        <v>40.540847323096095</v>
      </c>
      <c r="F67" s="56">
        <f t="shared" si="10"/>
        <v>40.540847323096095</v>
      </c>
      <c r="G67" s="56">
        <f t="shared" si="10"/>
        <v>59.459152676903912</v>
      </c>
      <c r="H67" s="57">
        <f t="shared" ref="C67:L67" si="11">H31*100/$L$31</f>
        <v>100.00000000000001</v>
      </c>
      <c r="I67" s="56">
        <f t="shared" si="11"/>
        <v>0</v>
      </c>
      <c r="J67" s="56">
        <f t="shared" si="11"/>
        <v>0</v>
      </c>
      <c r="K67" s="56">
        <f t="shared" si="11"/>
        <v>-1.4211612764737981E-14</v>
      </c>
      <c r="L67" s="57">
        <f t="shared" si="11"/>
        <v>100</v>
      </c>
    </row>
    <row r="68" spans="1:12" x14ac:dyDescent="0.2">
      <c r="A68" s="10" t="s">
        <v>16</v>
      </c>
      <c r="B68" s="56">
        <f>B32*100/$H$32</f>
        <v>0.39039239488016508</v>
      </c>
      <c r="C68" s="56">
        <f t="shared" ref="C68:G68" si="12">C32*100/$H$32</f>
        <v>0.38039073930787493</v>
      </c>
      <c r="D68" s="56">
        <f t="shared" si="12"/>
        <v>1.1512222513141448</v>
      </c>
      <c r="E68" s="56">
        <f t="shared" si="12"/>
        <v>1.7509870228179385</v>
      </c>
      <c r="F68" s="56">
        <f t="shared" si="12"/>
        <v>3.6729924083201229</v>
      </c>
      <c r="G68" s="56">
        <f t="shared" si="12"/>
        <v>96.327007591679887</v>
      </c>
      <c r="H68" s="57">
        <f t="shared" ref="C68:L68" si="13">H32*100/$L$32</f>
        <v>57.921390959787111</v>
      </c>
      <c r="I68" s="56">
        <f t="shared" si="13"/>
        <v>0</v>
      </c>
      <c r="J68" s="56">
        <f t="shared" si="13"/>
        <v>63.67681625282173</v>
      </c>
      <c r="K68" s="56">
        <f t="shared" si="13"/>
        <v>-21.59820721260883</v>
      </c>
      <c r="L68" s="57">
        <f t="shared" si="13"/>
        <v>100.00000000000001</v>
      </c>
    </row>
    <row r="69" spans="1:12" x14ac:dyDescent="0.2">
      <c r="A69" s="10" t="s">
        <v>111</v>
      </c>
      <c r="B69" s="56">
        <f>B33*100/$H$33</f>
        <v>1.1320390584570692</v>
      </c>
      <c r="C69" s="56">
        <f t="shared" ref="C69:G69" si="14">C33*100/$H$33</f>
        <v>0.34925285302201919</v>
      </c>
      <c r="D69" s="56">
        <f t="shared" si="14"/>
        <v>2.0003586430113756</v>
      </c>
      <c r="E69" s="56">
        <f t="shared" si="14"/>
        <v>5.9340338101527186</v>
      </c>
      <c r="F69" s="56">
        <f t="shared" si="14"/>
        <v>9.415684364643182</v>
      </c>
      <c r="G69" s="56">
        <f t="shared" si="14"/>
        <v>90.584315635356816</v>
      </c>
      <c r="H69" s="57">
        <f t="shared" ref="C69:L69" si="15">H33*100/$L$33</f>
        <v>127.12343078980322</v>
      </c>
      <c r="I69" s="56">
        <f t="shared" si="15"/>
        <v>0</v>
      </c>
      <c r="J69" s="56">
        <f t="shared" si="15"/>
        <v>4.3217792664559305</v>
      </c>
      <c r="K69" s="56">
        <f t="shared" si="15"/>
        <v>-31.445210056259157</v>
      </c>
      <c r="L69" s="57">
        <f t="shared" si="15"/>
        <v>100</v>
      </c>
    </row>
    <row r="70" spans="1:12" x14ac:dyDescent="0.2">
      <c r="A70" s="10" t="s">
        <v>112</v>
      </c>
      <c r="B70" s="56">
        <f>B34*100/$H$34</f>
        <v>0</v>
      </c>
      <c r="C70" s="56">
        <f t="shared" ref="C70:G70" si="16">C34*100/$H$34</f>
        <v>0</v>
      </c>
      <c r="D70" s="56">
        <f t="shared" si="16"/>
        <v>8.8445667803593082</v>
      </c>
      <c r="E70" s="56">
        <f t="shared" si="16"/>
        <v>64.056322329544074</v>
      </c>
      <c r="F70" s="56">
        <f t="shared" si="16"/>
        <v>72.900889109903389</v>
      </c>
      <c r="G70" s="56">
        <f t="shared" si="16"/>
        <v>27.099110890096622</v>
      </c>
      <c r="H70" s="57">
        <f t="shared" ref="C70:L70" si="17">H34*100/$L$34</f>
        <v>179.69911431739465</v>
      </c>
      <c r="I70" s="56">
        <f t="shared" si="17"/>
        <v>0</v>
      </c>
      <c r="J70" s="56">
        <f t="shared" si="17"/>
        <v>0</v>
      </c>
      <c r="K70" s="56">
        <f t="shared" si="17"/>
        <v>-79.69911431739466</v>
      </c>
      <c r="L70" s="57">
        <f t="shared" si="17"/>
        <v>100</v>
      </c>
    </row>
    <row r="71" spans="1:12" x14ac:dyDescent="0.2">
      <c r="A71" s="10" t="s">
        <v>19</v>
      </c>
      <c r="B71" s="56">
        <f>B35*100/$H$35</f>
        <v>0</v>
      </c>
      <c r="C71" s="56">
        <f t="shared" ref="C71:G71" si="18">C35*100/$H$35</f>
        <v>0</v>
      </c>
      <c r="D71" s="56">
        <f t="shared" si="18"/>
        <v>0</v>
      </c>
      <c r="E71" s="56">
        <f t="shared" si="18"/>
        <v>44.967117296876282</v>
      </c>
      <c r="F71" s="56">
        <f t="shared" si="18"/>
        <v>44.967117296876282</v>
      </c>
      <c r="G71" s="56">
        <f t="shared" si="18"/>
        <v>55.032882703123725</v>
      </c>
      <c r="H71" s="57">
        <f t="shared" ref="C71:L71" si="19">H35*100/$L$35</f>
        <v>96.335085234621488</v>
      </c>
      <c r="I71" s="56">
        <f t="shared" si="19"/>
        <v>0</v>
      </c>
      <c r="J71" s="56">
        <f t="shared" si="19"/>
        <v>61.94969183819137</v>
      </c>
      <c r="K71" s="56">
        <f t="shared" si="19"/>
        <v>-58.284777072812851</v>
      </c>
      <c r="L71" s="57">
        <f t="shared" si="19"/>
        <v>100</v>
      </c>
    </row>
    <row r="72" spans="1:12" x14ac:dyDescent="0.2">
      <c r="A72" s="10" t="s">
        <v>20</v>
      </c>
      <c r="B72" s="56">
        <f>B36*100/$H$36</f>
        <v>0</v>
      </c>
      <c r="C72" s="56">
        <f t="shared" ref="C72:G72" si="20">C36*100/$H$36</f>
        <v>0</v>
      </c>
      <c r="D72" s="56">
        <f t="shared" si="20"/>
        <v>0</v>
      </c>
      <c r="E72" s="56">
        <f t="shared" si="20"/>
        <v>0</v>
      </c>
      <c r="F72" s="56">
        <f t="shared" si="20"/>
        <v>0</v>
      </c>
      <c r="G72" s="56">
        <f t="shared" si="20"/>
        <v>100</v>
      </c>
      <c r="H72" s="57">
        <f t="shared" ref="C72:L72" si="21">H36*100/$L$36</f>
        <v>33.323660128349943</v>
      </c>
      <c r="I72" s="56">
        <f t="shared" si="21"/>
        <v>0</v>
      </c>
      <c r="J72" s="56">
        <f t="shared" si="21"/>
        <v>73.862922121163734</v>
      </c>
      <c r="K72" s="56">
        <f t="shared" si="21"/>
        <v>-7.1865822495136902</v>
      </c>
      <c r="L72" s="57">
        <f t="shared" si="21"/>
        <v>100</v>
      </c>
    </row>
    <row r="73" spans="1:12" x14ac:dyDescent="0.2">
      <c r="A73" s="10" t="s">
        <v>60</v>
      </c>
      <c r="B73" s="56">
        <v>0</v>
      </c>
      <c r="C73" s="56">
        <v>0</v>
      </c>
      <c r="D73" s="56">
        <v>0</v>
      </c>
      <c r="E73" s="56">
        <v>0</v>
      </c>
      <c r="F73" s="57">
        <v>0</v>
      </c>
      <c r="G73" s="57">
        <v>0</v>
      </c>
      <c r="H73" s="57">
        <v>0</v>
      </c>
      <c r="I73" s="56">
        <v>0</v>
      </c>
      <c r="J73" s="56">
        <v>0</v>
      </c>
      <c r="K73" s="57">
        <v>0</v>
      </c>
      <c r="L73" s="60">
        <v>0</v>
      </c>
    </row>
    <row r="74" spans="1:12" x14ac:dyDescent="0.2">
      <c r="A74" s="10" t="s">
        <v>13</v>
      </c>
      <c r="B74" s="56">
        <f>B37*100/$H$37</f>
        <v>0</v>
      </c>
      <c r="C74" s="56">
        <f t="shared" ref="C74:G74" si="22">C37*100/$H$37</f>
        <v>0</v>
      </c>
      <c r="D74" s="56">
        <f t="shared" si="22"/>
        <v>0</v>
      </c>
      <c r="E74" s="56">
        <f t="shared" si="22"/>
        <v>100</v>
      </c>
      <c r="F74" s="56">
        <f t="shared" si="22"/>
        <v>100</v>
      </c>
      <c r="G74" s="56">
        <f t="shared" si="22"/>
        <v>0</v>
      </c>
      <c r="H74" s="57">
        <f t="shared" ref="C74:L74" si="23">H37*100/$L$37</f>
        <v>100</v>
      </c>
      <c r="I74" s="56">
        <f t="shared" si="23"/>
        <v>0</v>
      </c>
      <c r="J74" s="56">
        <f t="shared" si="23"/>
        <v>0</v>
      </c>
      <c r="K74" s="56">
        <f t="shared" si="23"/>
        <v>0</v>
      </c>
      <c r="L74" s="57">
        <f t="shared" si="23"/>
        <v>100</v>
      </c>
    </row>
    <row r="75" spans="1:12" x14ac:dyDescent="0.2">
      <c r="A75" s="10" t="s">
        <v>14</v>
      </c>
      <c r="B75" s="56">
        <f>B38*100/$H$38</f>
        <v>0</v>
      </c>
      <c r="C75" s="56">
        <f t="shared" ref="C75:G75" si="24">C38*100/$H$38</f>
        <v>0.32966059882204796</v>
      </c>
      <c r="D75" s="56">
        <f t="shared" si="24"/>
        <v>0.99162888177205755</v>
      </c>
      <c r="E75" s="56">
        <f t="shared" si="24"/>
        <v>0.31037425971961319</v>
      </c>
      <c r="F75" s="56">
        <f t="shared" si="24"/>
        <v>1.6316637403137184</v>
      </c>
      <c r="G75" s="56">
        <f t="shared" si="24"/>
        <v>98.368336259686288</v>
      </c>
      <c r="H75" s="57">
        <f t="shared" ref="C75:L75" si="25">H38*100/$L$38</f>
        <v>69.822723192518765</v>
      </c>
      <c r="I75" s="56">
        <f t="shared" si="25"/>
        <v>6.8079389679641835</v>
      </c>
      <c r="J75" s="56">
        <f t="shared" si="25"/>
        <v>23.369337839517051</v>
      </c>
      <c r="K75" s="56">
        <f t="shared" si="25"/>
        <v>0</v>
      </c>
      <c r="L75" s="57">
        <f t="shared" si="25"/>
        <v>100</v>
      </c>
    </row>
    <row r="76" spans="1:12" x14ac:dyDescent="0.2">
      <c r="A76" s="13" t="s">
        <v>27</v>
      </c>
      <c r="B76" s="58">
        <f>B40*100/$H$40</f>
        <v>0.28342818704293415</v>
      </c>
      <c r="C76" s="58">
        <f t="shared" ref="C76:G76" si="26">C40*100/$H$40</f>
        <v>0.13305395476392792</v>
      </c>
      <c r="D76" s="58">
        <f t="shared" si="26"/>
        <v>2.1575913521372123</v>
      </c>
      <c r="E76" s="58">
        <f t="shared" si="26"/>
        <v>27.687457438433107</v>
      </c>
      <c r="F76" s="58">
        <f t="shared" si="26"/>
        <v>30.261530932377177</v>
      </c>
      <c r="G76" s="58">
        <f t="shared" si="26"/>
        <v>69.73846906762283</v>
      </c>
      <c r="H76" s="58">
        <f t="shared" ref="C76:L76" si="27">H40*100/$L$40</f>
        <v>46.377386670827136</v>
      </c>
      <c r="I76" s="58">
        <f t="shared" si="27"/>
        <v>10.512417338037494</v>
      </c>
      <c r="J76" s="58">
        <f t="shared" si="27"/>
        <v>51.222301999657972</v>
      </c>
      <c r="K76" s="58">
        <f t="shared" si="27"/>
        <v>-8.112106008522602</v>
      </c>
      <c r="L76" s="58">
        <f t="shared" si="27"/>
        <v>100</v>
      </c>
    </row>
    <row r="77" spans="1:12" x14ac:dyDescent="0.2">
      <c r="A77" s="59" t="s">
        <v>113</v>
      </c>
    </row>
  </sheetData>
  <mergeCells count="4">
    <mergeCell ref="B7:G7"/>
    <mergeCell ref="B25:G25"/>
    <mergeCell ref="B45:G45"/>
    <mergeCell ref="B62:G62"/>
  </mergeCells>
  <hyperlinks>
    <hyperlink ref="M1" location="Indice!A1" display="Regresar al índice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opLeftCell="A28" zoomScaleNormal="100" workbookViewId="0">
      <selection activeCell="M1" sqref="M1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62</v>
      </c>
      <c r="F1" s="6"/>
      <c r="H1" s="6"/>
      <c r="M1" s="24" t="s">
        <v>71</v>
      </c>
    </row>
    <row r="2" spans="1:13" s="5" customFormat="1" x14ac:dyDescent="0.2">
      <c r="A2" s="1" t="s">
        <v>63</v>
      </c>
      <c r="F2" s="6"/>
      <c r="H2" s="6"/>
      <c r="M2" s="6"/>
    </row>
    <row r="3" spans="1:13" s="5" customFormat="1" x14ac:dyDescent="0.2">
      <c r="A3" s="1" t="s">
        <v>64</v>
      </c>
      <c r="F3" s="6"/>
      <c r="H3" s="6"/>
      <c r="M3" s="6"/>
    </row>
    <row r="4" spans="1:13" s="5" customFormat="1" x14ac:dyDescent="0.2">
      <c r="A4" s="2">
        <v>2002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213293.25989137217</v>
      </c>
      <c r="C11" s="10">
        <v>0</v>
      </c>
      <c r="D11" s="10">
        <v>0</v>
      </c>
      <c r="E11" s="10">
        <v>0</v>
      </c>
      <c r="F11" s="11">
        <v>213293.25989137217</v>
      </c>
      <c r="G11" s="11">
        <v>0</v>
      </c>
      <c r="H11" s="11">
        <v>213293.25989137217</v>
      </c>
      <c r="I11" s="10">
        <v>0</v>
      </c>
      <c r="J11" s="10">
        <v>0</v>
      </c>
      <c r="K11" s="11">
        <v>213293.25989137217</v>
      </c>
      <c r="M11" s="12"/>
    </row>
    <row r="12" spans="1:13" x14ac:dyDescent="0.2">
      <c r="A12" s="10" t="s">
        <v>12</v>
      </c>
      <c r="B12" s="10">
        <v>0</v>
      </c>
      <c r="C12" s="10">
        <v>52430.472240054638</v>
      </c>
      <c r="D12" s="10">
        <v>0</v>
      </c>
      <c r="E12" s="10">
        <v>0</v>
      </c>
      <c r="F12" s="11">
        <v>52430.472240054638</v>
      </c>
      <c r="G12" s="11">
        <v>0</v>
      </c>
      <c r="H12" s="11">
        <v>52430.472240054638</v>
      </c>
      <c r="I12" s="10">
        <v>0</v>
      </c>
      <c r="J12" s="10">
        <v>0</v>
      </c>
      <c r="K12" s="11">
        <v>52430.472240054638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28475.831894790768</v>
      </c>
      <c r="J13" s="10">
        <v>0</v>
      </c>
      <c r="K13" s="11">
        <v>28475.831894790768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30815.971166616622</v>
      </c>
      <c r="J14" s="10">
        <v>0</v>
      </c>
      <c r="K14" s="11">
        <v>30815.971166616622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38893.378284923929</v>
      </c>
      <c r="J15" s="10">
        <v>0</v>
      </c>
      <c r="K15" s="11">
        <v>38893.378284923929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26172.117703927492</v>
      </c>
      <c r="J16" s="10">
        <v>0</v>
      </c>
      <c r="K16" s="11">
        <v>26172.117703927492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2131.8045559845564</v>
      </c>
      <c r="J17" s="10">
        <v>0</v>
      </c>
      <c r="K17" s="11">
        <v>2131.8045559845564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8647.5431244635201</v>
      </c>
      <c r="J18" s="10">
        <v>0</v>
      </c>
      <c r="K18" s="11">
        <v>8647.5431244635201</v>
      </c>
      <c r="M18" s="12"/>
    </row>
    <row r="19" spans="1:13" x14ac:dyDescent="0.2">
      <c r="A19" s="10" t="s">
        <v>13</v>
      </c>
      <c r="B19" s="10">
        <v>0</v>
      </c>
      <c r="C19" s="10">
        <v>0</v>
      </c>
      <c r="D19" s="10">
        <v>19924.182305630024</v>
      </c>
      <c r="E19" s="10">
        <v>0</v>
      </c>
      <c r="F19" s="11">
        <v>19924.182305630024</v>
      </c>
      <c r="G19" s="11">
        <v>0</v>
      </c>
      <c r="H19" s="11">
        <v>19924.182305630024</v>
      </c>
      <c r="I19" s="10">
        <v>0</v>
      </c>
      <c r="J19" s="10">
        <v>0</v>
      </c>
      <c r="K19" s="11">
        <v>19924.182305630024</v>
      </c>
      <c r="M19" s="12"/>
    </row>
    <row r="20" spans="1:13" x14ac:dyDescent="0.2">
      <c r="A20" s="10" t="s">
        <v>14</v>
      </c>
      <c r="B20" s="10">
        <v>0</v>
      </c>
      <c r="C20" s="10">
        <v>0</v>
      </c>
      <c r="D20" s="10">
        <v>2229.5160000000001</v>
      </c>
      <c r="E20" s="10">
        <v>22005.792000000001</v>
      </c>
      <c r="F20" s="11">
        <v>24235.308000000001</v>
      </c>
      <c r="G20" s="11">
        <v>0</v>
      </c>
      <c r="H20" s="11">
        <v>24235.308000000001</v>
      </c>
      <c r="I20" s="10">
        <v>197.64</v>
      </c>
      <c r="J20" s="10">
        <v>-3209.2559999999999</v>
      </c>
      <c r="K20" s="11">
        <v>21223.691999999999</v>
      </c>
      <c r="M20" s="12"/>
    </row>
    <row r="21" spans="1:13" x14ac:dyDescent="0.2">
      <c r="A21" s="10"/>
      <c r="B21" s="10"/>
      <c r="C21" s="10"/>
      <c r="D21" s="10"/>
      <c r="E21" s="10"/>
      <c r="F21" s="11"/>
      <c r="G21" s="11"/>
      <c r="H21" s="11"/>
      <c r="I21" s="10"/>
      <c r="J21" s="10"/>
      <c r="K21" s="11"/>
      <c r="M21" s="12"/>
    </row>
    <row r="22" spans="1:13" s="14" customFormat="1" x14ac:dyDescent="0.2">
      <c r="A22" s="13" t="s">
        <v>26</v>
      </c>
      <c r="B22" s="13">
        <v>213293.25989137217</v>
      </c>
      <c r="C22" s="13">
        <v>52430.472240054638</v>
      </c>
      <c r="D22" s="13">
        <v>22153.698305630023</v>
      </c>
      <c r="E22" s="13">
        <v>22005.792000000001</v>
      </c>
      <c r="F22" s="13">
        <v>309883.22243705683</v>
      </c>
      <c r="G22" s="13">
        <v>0</v>
      </c>
      <c r="H22" s="13">
        <v>309883.22243705683</v>
      </c>
      <c r="I22" s="13">
        <v>135334.2867307069</v>
      </c>
      <c r="J22" s="13">
        <v>-3209.2559999999999</v>
      </c>
      <c r="K22" s="13">
        <v>442008.25316776364</v>
      </c>
      <c r="L22"/>
    </row>
    <row r="23" spans="1:13" s="16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3" s="14" customFormat="1" x14ac:dyDescent="0.2">
      <c r="A24" s="14" t="s">
        <v>25</v>
      </c>
    </row>
    <row r="25" spans="1:13" s="14" customFormat="1" x14ac:dyDescent="0.2">
      <c r="A25" s="17"/>
      <c r="B25" s="55" t="s">
        <v>51</v>
      </c>
      <c r="C25" s="55"/>
      <c r="D25" s="55"/>
      <c r="E25" s="55"/>
      <c r="F25" s="55"/>
      <c r="G25" s="55"/>
      <c r="H25" s="17"/>
      <c r="I25" s="17"/>
      <c r="J25" s="17"/>
      <c r="K25" s="17"/>
      <c r="L25" s="17"/>
    </row>
    <row r="26" spans="1:13" x14ac:dyDescent="0.2">
      <c r="A26" s="9"/>
      <c r="B26" s="21" t="s">
        <v>45</v>
      </c>
      <c r="C26" s="21"/>
      <c r="D26" s="21"/>
      <c r="E26" s="21"/>
      <c r="F26" s="21"/>
      <c r="G26" s="18"/>
      <c r="H26" s="19"/>
      <c r="I26" s="18"/>
      <c r="J26" s="18"/>
      <c r="K26" s="18"/>
      <c r="L26" s="18"/>
    </row>
    <row r="27" spans="1:13" s="3" customFormat="1" ht="76.5" x14ac:dyDescent="0.2">
      <c r="A27" s="4" t="s">
        <v>31</v>
      </c>
      <c r="B27" s="4" t="s">
        <v>37</v>
      </c>
      <c r="C27" s="4" t="s">
        <v>38</v>
      </c>
      <c r="D27" s="4" t="s">
        <v>39</v>
      </c>
      <c r="E27" s="4" t="s">
        <v>40</v>
      </c>
      <c r="F27" s="4" t="s">
        <v>53</v>
      </c>
      <c r="G27" s="4" t="s">
        <v>59</v>
      </c>
      <c r="H27" s="4" t="s">
        <v>49</v>
      </c>
      <c r="I27" s="4" t="s">
        <v>58</v>
      </c>
      <c r="J27" s="4" t="s">
        <v>54</v>
      </c>
      <c r="K27" s="4" t="s">
        <v>56</v>
      </c>
      <c r="L27" s="4" t="s">
        <v>47</v>
      </c>
    </row>
    <row r="28" spans="1:13" x14ac:dyDescent="0.2">
      <c r="A28" s="10"/>
      <c r="B28" s="10"/>
      <c r="C28" s="10"/>
      <c r="D28" s="10"/>
      <c r="E28" s="10"/>
      <c r="F28" s="11"/>
      <c r="G28" s="20"/>
      <c r="H28" s="11"/>
      <c r="I28" s="10"/>
      <c r="J28" s="10"/>
      <c r="K28" s="10"/>
      <c r="L28" s="11"/>
      <c r="M28" s="12"/>
    </row>
    <row r="29" spans="1:13" x14ac:dyDescent="0.2">
      <c r="A29" s="10" t="s">
        <v>11</v>
      </c>
      <c r="B29" s="10">
        <v>0</v>
      </c>
      <c r="C29" s="10">
        <v>0</v>
      </c>
      <c r="D29" s="10">
        <v>0</v>
      </c>
      <c r="E29" s="10">
        <v>0</v>
      </c>
      <c r="F29" s="11">
        <v>0</v>
      </c>
      <c r="G29" s="20">
        <v>33894.819411372177</v>
      </c>
      <c r="H29" s="11">
        <v>33894.819411372177</v>
      </c>
      <c r="I29" s="10">
        <v>0</v>
      </c>
      <c r="J29" s="10">
        <v>179398.44048000002</v>
      </c>
      <c r="K29" s="10">
        <v>-2.9103830456733704E-11</v>
      </c>
      <c r="L29" s="11">
        <v>213293.25989137217</v>
      </c>
      <c r="M29" s="12"/>
    </row>
    <row r="30" spans="1:13" x14ac:dyDescent="0.2">
      <c r="A30" s="10" t="s">
        <v>12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3277.7807650273216</v>
      </c>
      <c r="H30" s="11">
        <v>3277.7807650273216</v>
      </c>
      <c r="I30" s="10">
        <v>49152.679480874314</v>
      </c>
      <c r="J30" s="10">
        <v>0</v>
      </c>
      <c r="K30" s="10">
        <v>1.1994152999250218E-2</v>
      </c>
      <c r="L30" s="11">
        <v>52430.472240054638</v>
      </c>
      <c r="M30" s="12"/>
    </row>
    <row r="31" spans="1:13" x14ac:dyDescent="0.2">
      <c r="A31" s="10" t="s">
        <v>15</v>
      </c>
      <c r="B31" s="10">
        <v>0</v>
      </c>
      <c r="C31" s="10">
        <v>0</v>
      </c>
      <c r="D31" s="10">
        <v>0</v>
      </c>
      <c r="E31" s="10">
        <v>11544.343532448627</v>
      </c>
      <c r="F31" s="11">
        <v>11544.343532448627</v>
      </c>
      <c r="G31" s="20">
        <v>16931.488362342141</v>
      </c>
      <c r="H31" s="11">
        <v>28475.831894790768</v>
      </c>
      <c r="I31" s="10">
        <v>0</v>
      </c>
      <c r="J31" s="10">
        <v>0</v>
      </c>
      <c r="K31" s="10">
        <v>0</v>
      </c>
      <c r="L31" s="11">
        <v>28475.831894790768</v>
      </c>
      <c r="M31" s="12"/>
    </row>
    <row r="32" spans="1:13" x14ac:dyDescent="0.2">
      <c r="A32" s="10" t="s">
        <v>16</v>
      </c>
      <c r="B32" s="10">
        <v>68.548210685318793</v>
      </c>
      <c r="C32" s="10">
        <v>71.357259722180061</v>
      </c>
      <c r="D32" s="10">
        <v>197.46350923815135</v>
      </c>
      <c r="E32" s="10">
        <v>194.42621994803096</v>
      </c>
      <c r="F32" s="11">
        <v>531.79519959368122</v>
      </c>
      <c r="G32" s="20">
        <v>16073.82512041195</v>
      </c>
      <c r="H32" s="11">
        <v>16605.62032000563</v>
      </c>
      <c r="I32" s="10">
        <v>0</v>
      </c>
      <c r="J32" s="10">
        <v>19276.989762210804</v>
      </c>
      <c r="K32" s="10">
        <v>-5066.6389155998222</v>
      </c>
      <c r="L32" s="11">
        <v>30815.971166616608</v>
      </c>
      <c r="M32" s="12"/>
    </row>
    <row r="33" spans="1:13" x14ac:dyDescent="0.2">
      <c r="A33" s="10" t="s">
        <v>17</v>
      </c>
      <c r="B33" s="10">
        <v>546.26831613732986</v>
      </c>
      <c r="C33" s="10">
        <v>180.80755207123704</v>
      </c>
      <c r="D33" s="10">
        <v>947.6855557255742</v>
      </c>
      <c r="E33" s="10">
        <v>2822.6495685262375</v>
      </c>
      <c r="F33" s="11">
        <v>4497.4109924603781</v>
      </c>
      <c r="G33" s="20">
        <v>41517.059184328857</v>
      </c>
      <c r="H33" s="11">
        <v>46014.470176789233</v>
      </c>
      <c r="I33" s="10">
        <v>0</v>
      </c>
      <c r="J33" s="10">
        <v>1624.3265037086765</v>
      </c>
      <c r="K33" s="10">
        <v>-8745.4183955739791</v>
      </c>
      <c r="L33" s="11">
        <v>38893.378284923929</v>
      </c>
      <c r="M33" s="12"/>
    </row>
    <row r="34" spans="1:13" x14ac:dyDescent="0.2">
      <c r="A34" s="10" t="s">
        <v>18</v>
      </c>
      <c r="B34" s="10">
        <v>0</v>
      </c>
      <c r="C34" s="10">
        <v>0</v>
      </c>
      <c r="D34" s="10">
        <v>3254.0685849019983</v>
      </c>
      <c r="E34" s="10">
        <v>21429.9843962946</v>
      </c>
      <c r="F34" s="11">
        <v>24684.052981196597</v>
      </c>
      <c r="G34" s="20">
        <v>9594.4911728819588</v>
      </c>
      <c r="H34" s="11">
        <v>34278.544154078554</v>
      </c>
      <c r="I34" s="10">
        <v>0</v>
      </c>
      <c r="J34" s="10">
        <v>0</v>
      </c>
      <c r="K34" s="10">
        <v>-8106.4264501510697</v>
      </c>
      <c r="L34" s="11">
        <v>26172.117703927484</v>
      </c>
      <c r="M34" s="12"/>
    </row>
    <row r="35" spans="1:13" x14ac:dyDescent="0.2">
      <c r="A35" s="10" t="s">
        <v>19</v>
      </c>
      <c r="B35" s="10">
        <v>0</v>
      </c>
      <c r="C35" s="10">
        <v>0</v>
      </c>
      <c r="D35" s="10">
        <v>0</v>
      </c>
      <c r="E35" s="10">
        <v>590.35509018909306</v>
      </c>
      <c r="F35" s="11">
        <v>590.35509018909306</v>
      </c>
      <c r="G35" s="20">
        <v>1372.7721815917598</v>
      </c>
      <c r="H35" s="11">
        <v>1963.1272717808529</v>
      </c>
      <c r="I35" s="10">
        <v>0</v>
      </c>
      <c r="J35" s="10">
        <v>1503.4603215267412</v>
      </c>
      <c r="K35" s="10">
        <v>-1334.7830373230377</v>
      </c>
      <c r="L35" s="11">
        <v>2131.8045559845564</v>
      </c>
      <c r="M35" s="12"/>
    </row>
    <row r="36" spans="1:13" x14ac:dyDescent="0.2">
      <c r="A36" s="10" t="s">
        <v>20</v>
      </c>
      <c r="B36" s="10">
        <v>0</v>
      </c>
      <c r="C36" s="10">
        <v>0</v>
      </c>
      <c r="D36" s="10">
        <v>0</v>
      </c>
      <c r="E36" s="10">
        <v>0</v>
      </c>
      <c r="F36" s="11">
        <v>0</v>
      </c>
      <c r="G36" s="20">
        <v>2484.4982339824523</v>
      </c>
      <c r="H36" s="11">
        <v>2484.4982339824523</v>
      </c>
      <c r="I36" s="10">
        <v>0</v>
      </c>
      <c r="J36" s="10">
        <v>6398.7536115111125</v>
      </c>
      <c r="K36" s="10">
        <v>-235.70872103004331</v>
      </c>
      <c r="L36" s="11">
        <v>8647.543124463522</v>
      </c>
      <c r="M36" s="12"/>
    </row>
    <row r="37" spans="1:13" x14ac:dyDescent="0.2">
      <c r="A37" s="10" t="s">
        <v>13</v>
      </c>
      <c r="B37" s="10">
        <v>0</v>
      </c>
      <c r="C37" s="10">
        <v>0</v>
      </c>
      <c r="D37" s="10">
        <v>0</v>
      </c>
      <c r="E37" s="10">
        <v>19924.182305630024</v>
      </c>
      <c r="F37" s="11">
        <v>19924.182305630024</v>
      </c>
      <c r="G37" s="20">
        <v>0</v>
      </c>
      <c r="H37" s="11">
        <v>19924.182305630024</v>
      </c>
      <c r="I37" s="10">
        <v>0</v>
      </c>
      <c r="J37" s="10">
        <v>0</v>
      </c>
      <c r="K37" s="10">
        <v>0</v>
      </c>
      <c r="L37" s="11">
        <v>19924.182305630024</v>
      </c>
      <c r="M37" s="12"/>
    </row>
    <row r="38" spans="1:13" x14ac:dyDescent="0.2">
      <c r="A38" s="10" t="s">
        <v>14</v>
      </c>
      <c r="B38" s="10">
        <v>0</v>
      </c>
      <c r="C38" s="10">
        <v>54.073286369584821</v>
      </c>
      <c r="D38" s="10">
        <v>148.84547162490037</v>
      </c>
      <c r="E38" s="10">
        <v>54.323999999999998</v>
      </c>
      <c r="F38" s="11">
        <v>257.2427579944852</v>
      </c>
      <c r="G38" s="20">
        <v>14670.178436654165</v>
      </c>
      <c r="H38" s="11">
        <v>14927.42119464865</v>
      </c>
      <c r="I38" s="10">
        <v>1583.2079999999999</v>
      </c>
      <c r="J38" s="10">
        <v>4713.0628053513419</v>
      </c>
      <c r="K38" s="10">
        <v>-8.4128259913995862E-12</v>
      </c>
      <c r="L38" s="11">
        <v>21223.691999999985</v>
      </c>
      <c r="M38" s="12"/>
    </row>
    <row r="39" spans="1:13" x14ac:dyDescent="0.2">
      <c r="A39" s="10"/>
      <c r="B39" s="10"/>
      <c r="C39" s="10"/>
      <c r="D39" s="10"/>
      <c r="E39" s="10"/>
      <c r="F39" s="11"/>
      <c r="G39" s="20"/>
      <c r="H39" s="11"/>
      <c r="I39" s="10"/>
      <c r="J39" s="10"/>
      <c r="K39" s="10"/>
      <c r="L39" s="11"/>
      <c r="M39" s="12"/>
    </row>
    <row r="40" spans="1:13" s="14" customFormat="1" x14ac:dyDescent="0.2">
      <c r="A40" s="13" t="s">
        <v>27</v>
      </c>
      <c r="B40" s="13">
        <v>614.81652682264871</v>
      </c>
      <c r="C40" s="13">
        <v>306.23809816300195</v>
      </c>
      <c r="D40" s="13">
        <v>4548.0631214906243</v>
      </c>
      <c r="E40" s="13">
        <v>56560.265113036607</v>
      </c>
      <c r="F40" s="13">
        <v>62029.38285951288</v>
      </c>
      <c r="G40" s="13">
        <v>139816.91286859277</v>
      </c>
      <c r="H40" s="13">
        <v>201846.2957281057</v>
      </c>
      <c r="I40" s="13">
        <v>50735.887480874313</v>
      </c>
      <c r="J40" s="13">
        <v>212915.03348430869</v>
      </c>
      <c r="K40" s="13">
        <v>-23488.963525524989</v>
      </c>
      <c r="L40" s="13">
        <v>442008.25316776364</v>
      </c>
    </row>
  </sheetData>
  <mergeCells count="2">
    <mergeCell ref="B7:G7"/>
    <mergeCell ref="B25:G25"/>
  </mergeCells>
  <hyperlinks>
    <hyperlink ref="M1" location="Indice!A1" display="Regresar al índic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zoomScaleNormal="100" workbookViewId="0">
      <selection activeCell="M1" sqref="M1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28</v>
      </c>
      <c r="F1" s="6"/>
      <c r="H1" s="6"/>
      <c r="M1" s="24" t="s">
        <v>71</v>
      </c>
    </row>
    <row r="2" spans="1:13" s="5" customFormat="1" x14ac:dyDescent="0.2">
      <c r="A2" s="1" t="s">
        <v>29</v>
      </c>
      <c r="F2" s="6"/>
      <c r="H2" s="6"/>
      <c r="M2" s="6"/>
    </row>
    <row r="3" spans="1:13" s="5" customFormat="1" x14ac:dyDescent="0.2">
      <c r="A3" s="1" t="s">
        <v>30</v>
      </c>
      <c r="F3" s="6"/>
      <c r="H3" s="6"/>
      <c r="M3" s="6"/>
    </row>
    <row r="4" spans="1:13" s="5" customFormat="1" x14ac:dyDescent="0.2">
      <c r="A4" s="2">
        <v>2003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215998.89806146518</v>
      </c>
      <c r="C11" s="10">
        <v>0</v>
      </c>
      <c r="D11" s="10">
        <v>0</v>
      </c>
      <c r="E11" s="10">
        <v>0</v>
      </c>
      <c r="F11" s="11">
        <v>215998.89806146518</v>
      </c>
      <c r="G11" s="11">
        <v>0</v>
      </c>
      <c r="H11" s="11">
        <v>215998.89806146518</v>
      </c>
      <c r="I11" s="10">
        <v>0</v>
      </c>
      <c r="J11" s="10">
        <v>0</v>
      </c>
      <c r="K11" s="11">
        <v>215998.89806146518</v>
      </c>
      <c r="M11" s="12"/>
    </row>
    <row r="12" spans="1:13" x14ac:dyDescent="0.2">
      <c r="A12" s="10" t="s">
        <v>12</v>
      </c>
      <c r="B12" s="10">
        <v>0</v>
      </c>
      <c r="C12" s="10">
        <v>52562.73193991802</v>
      </c>
      <c r="D12" s="10">
        <v>0</v>
      </c>
      <c r="E12" s="10">
        <v>0</v>
      </c>
      <c r="F12" s="11">
        <v>52562.73193991802</v>
      </c>
      <c r="G12" s="11">
        <v>0</v>
      </c>
      <c r="H12" s="11">
        <v>52562.73193991802</v>
      </c>
      <c r="I12" s="10">
        <v>0</v>
      </c>
      <c r="J12" s="10">
        <v>0</v>
      </c>
      <c r="K12" s="11">
        <v>52562.73193991802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26929.311876588377</v>
      </c>
      <c r="J13" s="10">
        <v>0</v>
      </c>
      <c r="K13" s="11">
        <v>26929.311876588377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34826.148587252625</v>
      </c>
      <c r="J14" s="10">
        <v>0</v>
      </c>
      <c r="K14" s="11">
        <v>34826.148587252625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47991.434993084375</v>
      </c>
      <c r="J15" s="10">
        <v>0</v>
      </c>
      <c r="K15" s="11">
        <v>47991.434993084375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34712.204516616315</v>
      </c>
      <c r="J16" s="10">
        <v>0</v>
      </c>
      <c r="K16" s="11">
        <v>34712.204516616315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3696.3735907335904</v>
      </c>
      <c r="J17" s="10">
        <v>0</v>
      </c>
      <c r="K17" s="11">
        <v>3696.3735907335904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9360.4860944206011</v>
      </c>
      <c r="J18" s="10">
        <v>0</v>
      </c>
      <c r="K18" s="11">
        <v>9360.4860944206011</v>
      </c>
      <c r="M18" s="12"/>
    </row>
    <row r="19" spans="1:13" x14ac:dyDescent="0.2">
      <c r="A19" s="10" t="s">
        <v>13</v>
      </c>
      <c r="B19" s="10">
        <v>0</v>
      </c>
      <c r="C19" s="10">
        <v>0</v>
      </c>
      <c r="D19" s="10">
        <v>18729.008042895442</v>
      </c>
      <c r="E19" s="10">
        <v>0</v>
      </c>
      <c r="F19" s="11">
        <v>18729.008042895442</v>
      </c>
      <c r="G19" s="11">
        <v>0</v>
      </c>
      <c r="H19" s="11">
        <v>18729.008042895442</v>
      </c>
      <c r="I19" s="10">
        <v>0</v>
      </c>
      <c r="J19" s="10">
        <v>0</v>
      </c>
      <c r="K19" s="11">
        <v>18729.008042895442</v>
      </c>
      <c r="M19" s="12"/>
    </row>
    <row r="20" spans="1:13" x14ac:dyDescent="0.2">
      <c r="A20" s="10" t="s">
        <v>14</v>
      </c>
      <c r="B20" s="10">
        <v>0</v>
      </c>
      <c r="C20" s="10">
        <v>0</v>
      </c>
      <c r="D20" s="10">
        <v>2095.7759999999998</v>
      </c>
      <c r="E20" s="10">
        <v>23329.620000000003</v>
      </c>
      <c r="F20" s="11">
        <v>25425.396000000001</v>
      </c>
      <c r="G20" s="11">
        <v>0</v>
      </c>
      <c r="H20" s="11">
        <v>25425.396000000001</v>
      </c>
      <c r="I20" s="10">
        <v>109.944</v>
      </c>
      <c r="J20" s="10">
        <v>-3711.1680000000006</v>
      </c>
      <c r="K20" s="11">
        <v>21824.171999999999</v>
      </c>
      <c r="M20" s="12"/>
    </row>
    <row r="21" spans="1:13" x14ac:dyDescent="0.2">
      <c r="A21" s="10"/>
      <c r="B21" s="10"/>
      <c r="C21" s="10"/>
      <c r="D21" s="10"/>
      <c r="E21" s="10"/>
      <c r="F21" s="11"/>
      <c r="G21" s="11"/>
      <c r="H21" s="11"/>
      <c r="I21" s="10"/>
      <c r="J21" s="10"/>
      <c r="K21" s="11"/>
      <c r="M21" s="12"/>
    </row>
    <row r="22" spans="1:13" s="14" customFormat="1" x14ac:dyDescent="0.2">
      <c r="A22" s="13" t="s">
        <v>26</v>
      </c>
      <c r="B22" s="13">
        <v>215998.89806146518</v>
      </c>
      <c r="C22" s="13">
        <v>52562.73193991802</v>
      </c>
      <c r="D22" s="13">
        <v>20824.784042895444</v>
      </c>
      <c r="E22" s="13">
        <v>23329.620000000003</v>
      </c>
      <c r="F22" s="13">
        <v>312716.03404427867</v>
      </c>
      <c r="G22" s="13">
        <v>0</v>
      </c>
      <c r="H22" s="13">
        <v>312716.03404427867</v>
      </c>
      <c r="I22" s="13">
        <v>157625.90365869587</v>
      </c>
      <c r="J22" s="13">
        <v>-3711.1680000000006</v>
      </c>
      <c r="K22" s="13">
        <v>466630.76970297459</v>
      </c>
      <c r="L22"/>
    </row>
    <row r="23" spans="1:13" s="16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3" s="14" customFormat="1" x14ac:dyDescent="0.2">
      <c r="A24" s="14" t="s">
        <v>25</v>
      </c>
    </row>
    <row r="25" spans="1:13" s="14" customFormat="1" x14ac:dyDescent="0.2">
      <c r="A25" s="17"/>
      <c r="B25" s="55" t="s">
        <v>51</v>
      </c>
      <c r="C25" s="55"/>
      <c r="D25" s="55"/>
      <c r="E25" s="55"/>
      <c r="F25" s="55"/>
      <c r="G25" s="55"/>
      <c r="H25" s="17"/>
      <c r="I25" s="17"/>
      <c r="J25" s="17"/>
      <c r="K25" s="17"/>
      <c r="L25" s="17"/>
    </row>
    <row r="26" spans="1:13" x14ac:dyDescent="0.2">
      <c r="A26" s="9"/>
      <c r="B26" s="21" t="s">
        <v>45</v>
      </c>
      <c r="C26" s="21"/>
      <c r="D26" s="21"/>
      <c r="E26" s="21"/>
      <c r="F26" s="21"/>
      <c r="G26" s="18"/>
      <c r="H26" s="19"/>
      <c r="I26" s="18"/>
      <c r="J26" s="18"/>
      <c r="K26" s="18"/>
      <c r="L26" s="18"/>
    </row>
    <row r="27" spans="1:13" s="3" customFormat="1" ht="76.5" x14ac:dyDescent="0.2">
      <c r="A27" s="4" t="s">
        <v>31</v>
      </c>
      <c r="B27" s="4" t="s">
        <v>37</v>
      </c>
      <c r="C27" s="4" t="s">
        <v>38</v>
      </c>
      <c r="D27" s="4" t="s">
        <v>39</v>
      </c>
      <c r="E27" s="4" t="s">
        <v>40</v>
      </c>
      <c r="F27" s="4" t="s">
        <v>53</v>
      </c>
      <c r="G27" s="4" t="s">
        <v>59</v>
      </c>
      <c r="H27" s="4" t="s">
        <v>49</v>
      </c>
      <c r="I27" s="4" t="s">
        <v>58</v>
      </c>
      <c r="J27" s="4" t="s">
        <v>54</v>
      </c>
      <c r="K27" s="4" t="s">
        <v>56</v>
      </c>
      <c r="L27" s="4" t="s">
        <v>47</v>
      </c>
    </row>
    <row r="28" spans="1:13" x14ac:dyDescent="0.2">
      <c r="A28" s="10"/>
      <c r="B28" s="10"/>
      <c r="C28" s="10"/>
      <c r="D28" s="10"/>
      <c r="E28" s="10"/>
      <c r="F28" s="11"/>
      <c r="G28" s="20"/>
      <c r="H28" s="11"/>
      <c r="I28" s="10"/>
      <c r="J28" s="10"/>
      <c r="K28" s="10"/>
      <c r="L28" s="11"/>
      <c r="M28" s="12"/>
    </row>
    <row r="29" spans="1:13" x14ac:dyDescent="0.2">
      <c r="A29" s="10" t="s">
        <v>11</v>
      </c>
      <c r="B29" s="10">
        <v>0</v>
      </c>
      <c r="C29" s="10">
        <v>0</v>
      </c>
      <c r="D29" s="10">
        <v>0</v>
      </c>
      <c r="E29" s="10">
        <v>0</v>
      </c>
      <c r="F29" s="11">
        <v>0</v>
      </c>
      <c r="G29" s="20">
        <v>34324.777288215169</v>
      </c>
      <c r="H29" s="11">
        <v>34324.777288215169</v>
      </c>
      <c r="I29" s="10">
        <v>0</v>
      </c>
      <c r="J29" s="10">
        <v>181674.12077324998</v>
      </c>
      <c r="K29" s="10">
        <v>0</v>
      </c>
      <c r="L29" s="11">
        <v>215998.89806146515</v>
      </c>
      <c r="M29" s="12"/>
    </row>
    <row r="30" spans="1:13" x14ac:dyDescent="0.2">
      <c r="A30" s="10" t="s">
        <v>12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4202.902595628414</v>
      </c>
      <c r="H30" s="11">
        <v>4202.902595628414</v>
      </c>
      <c r="I30" s="10">
        <v>48017.135956284146</v>
      </c>
      <c r="J30" s="10">
        <v>0</v>
      </c>
      <c r="K30" s="10">
        <v>342.69338800545665</v>
      </c>
      <c r="L30" s="11">
        <v>52562.73193991802</v>
      </c>
      <c r="M30" s="12"/>
    </row>
    <row r="31" spans="1:13" x14ac:dyDescent="0.2">
      <c r="A31" s="10" t="s">
        <v>15</v>
      </c>
      <c r="B31" s="10">
        <v>0</v>
      </c>
      <c r="C31" s="10">
        <v>0</v>
      </c>
      <c r="D31" s="10">
        <v>0</v>
      </c>
      <c r="E31" s="10">
        <v>10917.371213048078</v>
      </c>
      <c r="F31" s="11">
        <v>10917.371213048078</v>
      </c>
      <c r="G31" s="20">
        <v>16011.940663540299</v>
      </c>
      <c r="H31" s="11">
        <v>26929.311876588377</v>
      </c>
      <c r="I31" s="10">
        <v>0</v>
      </c>
      <c r="J31" s="10">
        <v>0</v>
      </c>
      <c r="K31" s="10">
        <v>-3.637978807091713E-12</v>
      </c>
      <c r="L31" s="11">
        <v>26929.311876588374</v>
      </c>
      <c r="M31" s="12"/>
    </row>
    <row r="32" spans="1:13" x14ac:dyDescent="0.2">
      <c r="A32" s="10" t="s">
        <v>16</v>
      </c>
      <c r="B32" s="10">
        <v>69.394483084686271</v>
      </c>
      <c r="C32" s="10">
        <v>61.151460568782191</v>
      </c>
      <c r="D32" s="10">
        <v>193.87848820281704</v>
      </c>
      <c r="E32" s="10">
        <v>62.110825969465338</v>
      </c>
      <c r="F32" s="11">
        <v>386.53525782575088</v>
      </c>
      <c r="G32" s="20">
        <v>15569.723121691317</v>
      </c>
      <c r="H32" s="11">
        <v>15956.258379517069</v>
      </c>
      <c r="I32" s="10">
        <v>0</v>
      </c>
      <c r="J32" s="10">
        <v>18613.271878023534</v>
      </c>
      <c r="K32" s="10">
        <v>256.61832971202239</v>
      </c>
      <c r="L32" s="11">
        <v>34826.148587252625</v>
      </c>
      <c r="M32" s="12"/>
    </row>
    <row r="33" spans="1:13" x14ac:dyDescent="0.2">
      <c r="A33" s="10" t="s">
        <v>17</v>
      </c>
      <c r="B33" s="10">
        <v>586.51260672544845</v>
      </c>
      <c r="C33" s="10">
        <v>166.03649857229004</v>
      </c>
      <c r="D33" s="10">
        <v>997.54752312236519</v>
      </c>
      <c r="E33" s="10">
        <v>3071.8133021577623</v>
      </c>
      <c r="F33" s="11">
        <v>4821.9099305778655</v>
      </c>
      <c r="G33" s="20">
        <v>41814.946335246284</v>
      </c>
      <c r="H33" s="11">
        <v>46636.85626582415</v>
      </c>
      <c r="I33" s="10">
        <v>0</v>
      </c>
      <c r="J33" s="10">
        <v>1664.1292113542668</v>
      </c>
      <c r="K33" s="10">
        <v>-309.55048409402661</v>
      </c>
      <c r="L33" s="11">
        <v>47991.434993084389</v>
      </c>
      <c r="M33" s="12"/>
    </row>
    <row r="34" spans="1:13" x14ac:dyDescent="0.2">
      <c r="A34" s="10" t="s">
        <v>18</v>
      </c>
      <c r="B34" s="10">
        <v>0</v>
      </c>
      <c r="C34" s="10">
        <v>0</v>
      </c>
      <c r="D34" s="10">
        <v>3458.7058682337447</v>
      </c>
      <c r="E34" s="10">
        <v>22630.812271702664</v>
      </c>
      <c r="F34" s="11">
        <v>26089.518139936408</v>
      </c>
      <c r="G34" s="20">
        <v>9937.8385519064814</v>
      </c>
      <c r="H34" s="11">
        <v>36027.356691842891</v>
      </c>
      <c r="I34" s="10">
        <v>0</v>
      </c>
      <c r="J34" s="10">
        <v>0</v>
      </c>
      <c r="K34" s="10">
        <v>-1315.1521752265762</v>
      </c>
      <c r="L34" s="11">
        <v>34712.204516616315</v>
      </c>
      <c r="M34" s="12"/>
    </row>
    <row r="35" spans="1:13" x14ac:dyDescent="0.2">
      <c r="A35" s="10" t="s">
        <v>19</v>
      </c>
      <c r="B35" s="10">
        <v>0</v>
      </c>
      <c r="C35" s="10">
        <v>0</v>
      </c>
      <c r="D35" s="10">
        <v>0</v>
      </c>
      <c r="E35" s="10">
        <v>641.05157707279341</v>
      </c>
      <c r="F35" s="11">
        <v>641.05157707279341</v>
      </c>
      <c r="G35" s="20">
        <v>1466.9473806800752</v>
      </c>
      <c r="H35" s="11">
        <v>2107.9989577528686</v>
      </c>
      <c r="I35" s="10">
        <v>0</v>
      </c>
      <c r="J35" s="10">
        <v>1470.4786226847123</v>
      </c>
      <c r="K35" s="10">
        <v>117.89601029600954</v>
      </c>
      <c r="L35" s="11">
        <v>3696.3735907335904</v>
      </c>
      <c r="M35" s="12"/>
    </row>
    <row r="36" spans="1:13" x14ac:dyDescent="0.2">
      <c r="A36" s="10" t="s">
        <v>20</v>
      </c>
      <c r="B36" s="10">
        <v>0</v>
      </c>
      <c r="C36" s="10">
        <v>0</v>
      </c>
      <c r="D36" s="10">
        <v>0</v>
      </c>
      <c r="E36" s="10">
        <v>0</v>
      </c>
      <c r="F36" s="11">
        <v>0</v>
      </c>
      <c r="G36" s="20">
        <v>2921.7803795205773</v>
      </c>
      <c r="H36" s="11">
        <v>2921.7803795205773</v>
      </c>
      <c r="I36" s="10">
        <v>0</v>
      </c>
      <c r="J36" s="10">
        <v>6829.4195346425113</v>
      </c>
      <c r="K36" s="10">
        <v>-390.71381974248834</v>
      </c>
      <c r="L36" s="11">
        <v>9360.4860944205993</v>
      </c>
      <c r="M36" s="12"/>
    </row>
    <row r="37" spans="1:13" x14ac:dyDescent="0.2">
      <c r="A37" s="10" t="s">
        <v>13</v>
      </c>
      <c r="B37" s="10">
        <v>0</v>
      </c>
      <c r="C37" s="10">
        <v>0</v>
      </c>
      <c r="D37" s="10">
        <v>0</v>
      </c>
      <c r="E37" s="10">
        <v>18729.008042895442</v>
      </c>
      <c r="F37" s="11">
        <v>18729.008042895442</v>
      </c>
      <c r="G37" s="20">
        <v>0</v>
      </c>
      <c r="H37" s="11">
        <v>18729.008042895442</v>
      </c>
      <c r="I37" s="10">
        <v>0</v>
      </c>
      <c r="J37" s="10">
        <v>0</v>
      </c>
      <c r="K37" s="10">
        <v>0</v>
      </c>
      <c r="L37" s="11">
        <v>18729.008042895442</v>
      </c>
      <c r="M37" s="12"/>
    </row>
    <row r="38" spans="1:13" x14ac:dyDescent="0.2">
      <c r="A38" s="10" t="s">
        <v>14</v>
      </c>
      <c r="B38" s="10">
        <v>0</v>
      </c>
      <c r="C38" s="10">
        <v>48.57121388923121</v>
      </c>
      <c r="D38" s="10">
        <v>153.25297854045522</v>
      </c>
      <c r="E38" s="10">
        <v>49.571999999999989</v>
      </c>
      <c r="F38" s="11">
        <v>251.39619242968644</v>
      </c>
      <c r="G38" s="20">
        <v>15188.925541369677</v>
      </c>
      <c r="H38" s="11">
        <v>15440.321733799365</v>
      </c>
      <c r="I38" s="10">
        <v>1540.0439999999999</v>
      </c>
      <c r="J38" s="10">
        <v>4843.8062662006469</v>
      </c>
      <c r="K38" s="10">
        <v>-1.2732925824820995E-11</v>
      </c>
      <c r="L38" s="11">
        <v>21824.171999999999</v>
      </c>
      <c r="M38" s="12"/>
    </row>
    <row r="39" spans="1:13" x14ac:dyDescent="0.2">
      <c r="A39" s="10"/>
      <c r="B39" s="10"/>
      <c r="C39" s="10"/>
      <c r="D39" s="10"/>
      <c r="E39" s="10"/>
      <c r="F39" s="11"/>
      <c r="G39" s="20"/>
      <c r="H39" s="11"/>
      <c r="I39" s="10"/>
      <c r="J39" s="10"/>
      <c r="K39" s="10"/>
      <c r="L39" s="11"/>
      <c r="M39" s="12"/>
    </row>
    <row r="40" spans="1:13" s="14" customFormat="1" x14ac:dyDescent="0.2">
      <c r="A40" s="13" t="s">
        <v>27</v>
      </c>
      <c r="B40" s="13">
        <v>655.90708981013472</v>
      </c>
      <c r="C40" s="13">
        <v>275.75917303030343</v>
      </c>
      <c r="D40" s="13">
        <v>4803.3848580993817</v>
      </c>
      <c r="E40" s="13">
        <v>56101.739232846201</v>
      </c>
      <c r="F40" s="13">
        <v>61836.790353786026</v>
      </c>
      <c r="G40" s="13">
        <v>141439.78185779831</v>
      </c>
      <c r="H40" s="13">
        <v>203276.57221158431</v>
      </c>
      <c r="I40" s="13">
        <v>49557.179956284148</v>
      </c>
      <c r="J40" s="13">
        <v>215095.22628615567</v>
      </c>
      <c r="K40" s="13">
        <v>-1298.208751049619</v>
      </c>
      <c r="L40" s="13">
        <v>466630.76970297459</v>
      </c>
    </row>
  </sheetData>
  <mergeCells count="2">
    <mergeCell ref="B7:G7"/>
    <mergeCell ref="B25:G25"/>
  </mergeCells>
  <hyperlinks>
    <hyperlink ref="M1" location="Indice!A1" display="Regresar al í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Normal="100" workbookViewId="0">
      <selection activeCell="M1" sqref="M1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28</v>
      </c>
      <c r="F1" s="6"/>
      <c r="H1" s="6"/>
      <c r="M1" s="24" t="s">
        <v>71</v>
      </c>
    </row>
    <row r="2" spans="1:13" s="5" customFormat="1" x14ac:dyDescent="0.2">
      <c r="A2" s="1" t="s">
        <v>29</v>
      </c>
      <c r="F2" s="6"/>
      <c r="H2" s="6"/>
      <c r="M2" s="6"/>
    </row>
    <row r="3" spans="1:13" s="5" customFormat="1" x14ac:dyDescent="0.2">
      <c r="A3" s="1" t="s">
        <v>30</v>
      </c>
      <c r="F3" s="6"/>
      <c r="H3" s="6"/>
      <c r="M3" s="6"/>
    </row>
    <row r="4" spans="1:13" s="5" customFormat="1" x14ac:dyDescent="0.2">
      <c r="A4" s="2">
        <v>2004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218704.53623155813</v>
      </c>
      <c r="C11" s="10">
        <v>0</v>
      </c>
      <c r="D11" s="10">
        <v>0</v>
      </c>
      <c r="E11" s="10">
        <v>0</v>
      </c>
      <c r="F11" s="11">
        <v>218704.53623155813</v>
      </c>
      <c r="G11" s="11">
        <v>0</v>
      </c>
      <c r="H11" s="11">
        <v>218704.53623155813</v>
      </c>
      <c r="I11" s="10">
        <v>0</v>
      </c>
      <c r="J11" s="10">
        <v>0</v>
      </c>
      <c r="K11" s="11">
        <v>218704.53623155813</v>
      </c>
      <c r="M11" s="12"/>
    </row>
    <row r="12" spans="1:13" x14ac:dyDescent="0.2">
      <c r="A12" s="10" t="s">
        <v>12</v>
      </c>
      <c r="B12" s="10">
        <v>0</v>
      </c>
      <c r="C12" s="10">
        <v>42993.358652677591</v>
      </c>
      <c r="D12" s="10">
        <v>0</v>
      </c>
      <c r="E12" s="10">
        <v>0</v>
      </c>
      <c r="F12" s="11">
        <v>42993.358652677591</v>
      </c>
      <c r="G12" s="11">
        <v>0</v>
      </c>
      <c r="H12" s="11">
        <v>42993.358652677591</v>
      </c>
      <c r="I12" s="10">
        <v>0</v>
      </c>
      <c r="J12" s="10">
        <v>0</v>
      </c>
      <c r="K12" s="11">
        <v>42993.358652677591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31047.528954143912</v>
      </c>
      <c r="J13" s="10">
        <v>0</v>
      </c>
      <c r="K13" s="11">
        <v>31047.528954143912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35918.445002101813</v>
      </c>
      <c r="J14" s="10">
        <v>0</v>
      </c>
      <c r="K14" s="11">
        <v>35918.445002101813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46524.156293222673</v>
      </c>
      <c r="J15" s="10">
        <v>0</v>
      </c>
      <c r="K15" s="11">
        <v>46524.156293222673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26911.397009063443</v>
      </c>
      <c r="J16" s="10">
        <v>0</v>
      </c>
      <c r="K16" s="11">
        <v>26911.397009063443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4055.6227541827548</v>
      </c>
      <c r="J17" s="10">
        <v>0</v>
      </c>
      <c r="K17" s="11">
        <v>4055.6227541827548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9931.3745922746766</v>
      </c>
      <c r="J18" s="10">
        <v>0</v>
      </c>
      <c r="K18" s="11">
        <v>9931.3745922746766</v>
      </c>
      <c r="M18" s="12"/>
    </row>
    <row r="19" spans="1:13" x14ac:dyDescent="0.2">
      <c r="A19" s="10" t="s">
        <v>60</v>
      </c>
      <c r="B19" s="10">
        <v>0</v>
      </c>
      <c r="C19" s="10">
        <v>0</v>
      </c>
      <c r="D19" s="10">
        <v>0</v>
      </c>
      <c r="E19" s="10">
        <v>0</v>
      </c>
      <c r="F19" s="11">
        <v>0</v>
      </c>
      <c r="G19" s="11">
        <v>0</v>
      </c>
      <c r="H19" s="11">
        <v>0</v>
      </c>
      <c r="I19" s="10">
        <v>5885.2601449275398</v>
      </c>
      <c r="J19" s="10">
        <v>0</v>
      </c>
      <c r="K19" s="11">
        <v>5885.2601449275398</v>
      </c>
      <c r="M19" s="12"/>
    </row>
    <row r="20" spans="1:13" x14ac:dyDescent="0.2">
      <c r="A20" s="10" t="s">
        <v>13</v>
      </c>
      <c r="B20" s="10">
        <v>0</v>
      </c>
      <c r="C20" s="10">
        <v>0</v>
      </c>
      <c r="D20" s="10">
        <v>25896.19302949062</v>
      </c>
      <c r="E20" s="10">
        <v>0</v>
      </c>
      <c r="F20" s="11">
        <v>25896.19302949062</v>
      </c>
      <c r="G20" s="11">
        <v>0</v>
      </c>
      <c r="H20" s="11">
        <v>25896.19302949062</v>
      </c>
      <c r="I20" s="10">
        <v>0</v>
      </c>
      <c r="J20" s="10">
        <v>0</v>
      </c>
      <c r="K20" s="11">
        <v>25896.19302949062</v>
      </c>
      <c r="M20" s="12"/>
    </row>
    <row r="21" spans="1:13" x14ac:dyDescent="0.2">
      <c r="A21" s="10" t="s">
        <v>14</v>
      </c>
      <c r="B21" s="10">
        <v>0</v>
      </c>
      <c r="C21" s="10">
        <v>0</v>
      </c>
      <c r="D21" s="10">
        <v>2897.7840000000001</v>
      </c>
      <c r="E21" s="10">
        <v>24467.111999999994</v>
      </c>
      <c r="F21" s="11">
        <v>27364.895999999993</v>
      </c>
      <c r="G21" s="11">
        <v>1</v>
      </c>
      <c r="H21" s="11">
        <v>27365.895999999993</v>
      </c>
      <c r="I21" s="10">
        <v>147.24</v>
      </c>
      <c r="J21" s="10">
        <v>-3935.7719999999999</v>
      </c>
      <c r="K21" s="11">
        <v>23576.363999999994</v>
      </c>
      <c r="M21" s="12"/>
    </row>
    <row r="22" spans="1:13" x14ac:dyDescent="0.2">
      <c r="A22" s="10"/>
      <c r="B22" s="10"/>
      <c r="C22" s="10"/>
      <c r="D22" s="10"/>
      <c r="E22" s="10"/>
      <c r="F22" s="11"/>
      <c r="G22" s="11"/>
      <c r="H22" s="11"/>
      <c r="I22" s="10"/>
      <c r="J22" s="10"/>
      <c r="K22" s="11"/>
      <c r="M22" s="12"/>
    </row>
    <row r="23" spans="1:13" s="14" customFormat="1" x14ac:dyDescent="0.2">
      <c r="A23" s="13" t="s">
        <v>26</v>
      </c>
      <c r="B23" s="13">
        <v>218704.53623155813</v>
      </c>
      <c r="C23" s="13">
        <v>42993.358652677591</v>
      </c>
      <c r="D23" s="13">
        <v>28793.977029490619</v>
      </c>
      <c r="E23" s="13">
        <v>24467.111999999994</v>
      </c>
      <c r="F23" s="13">
        <v>314958.98391372635</v>
      </c>
      <c r="G23" s="13">
        <v>1</v>
      </c>
      <c r="H23" s="13">
        <v>314959.98391372635</v>
      </c>
      <c r="I23" s="13">
        <v>160421.02474991683</v>
      </c>
      <c r="J23" s="13">
        <v>-3935.7719999999999</v>
      </c>
      <c r="K23" s="13">
        <v>471444.23666364321</v>
      </c>
      <c r="L23"/>
    </row>
    <row r="24" spans="1:13" s="16" customForma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3" s="14" customFormat="1" x14ac:dyDescent="0.2">
      <c r="A25" s="14" t="s">
        <v>25</v>
      </c>
    </row>
    <row r="26" spans="1:13" s="14" customFormat="1" x14ac:dyDescent="0.2">
      <c r="A26" s="17"/>
      <c r="B26" s="55" t="s">
        <v>51</v>
      </c>
      <c r="C26" s="55"/>
      <c r="D26" s="55"/>
      <c r="E26" s="55"/>
      <c r="F26" s="55"/>
      <c r="G26" s="55"/>
      <c r="H26" s="17"/>
      <c r="I26" s="17"/>
      <c r="J26" s="17"/>
      <c r="K26" s="17"/>
      <c r="L26" s="17"/>
    </row>
    <row r="27" spans="1:13" x14ac:dyDescent="0.2">
      <c r="A27" s="9"/>
      <c r="B27" s="21" t="s">
        <v>45</v>
      </c>
      <c r="C27" s="21"/>
      <c r="D27" s="21"/>
      <c r="E27" s="21"/>
      <c r="F27" s="21"/>
      <c r="G27" s="18"/>
      <c r="H27" s="19"/>
      <c r="I27" s="18"/>
      <c r="J27" s="18"/>
      <c r="K27" s="18"/>
      <c r="L27" s="18"/>
    </row>
    <row r="28" spans="1:13" s="3" customFormat="1" ht="76.5" x14ac:dyDescent="0.2">
      <c r="A28" s="4" t="s">
        <v>31</v>
      </c>
      <c r="B28" s="4" t="s">
        <v>37</v>
      </c>
      <c r="C28" s="4" t="s">
        <v>38</v>
      </c>
      <c r="D28" s="4" t="s">
        <v>39</v>
      </c>
      <c r="E28" s="4" t="s">
        <v>40</v>
      </c>
      <c r="F28" s="4" t="s">
        <v>53</v>
      </c>
      <c r="G28" s="4" t="s">
        <v>59</v>
      </c>
      <c r="H28" s="4" t="s">
        <v>49</v>
      </c>
      <c r="I28" s="4" t="s">
        <v>58</v>
      </c>
      <c r="J28" s="4" t="s">
        <v>54</v>
      </c>
      <c r="K28" s="4" t="s">
        <v>56</v>
      </c>
      <c r="L28" s="4" t="s">
        <v>47</v>
      </c>
    </row>
    <row r="29" spans="1:13" x14ac:dyDescent="0.2">
      <c r="A29" s="10"/>
      <c r="B29" s="10"/>
      <c r="C29" s="10"/>
      <c r="D29" s="10"/>
      <c r="E29" s="10"/>
      <c r="F29" s="11"/>
      <c r="G29" s="20"/>
      <c r="H29" s="11"/>
      <c r="I29" s="10"/>
      <c r="J29" s="10"/>
      <c r="K29" s="10"/>
      <c r="L29" s="11"/>
      <c r="M29" s="12"/>
    </row>
    <row r="30" spans="1:13" x14ac:dyDescent="0.2">
      <c r="A30" s="10" t="s">
        <v>11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34754.735165058184</v>
      </c>
      <c r="H30" s="11">
        <v>34754.735165058184</v>
      </c>
      <c r="I30" s="10">
        <v>0</v>
      </c>
      <c r="J30" s="10">
        <v>183949.80106649999</v>
      </c>
      <c r="K30" s="10">
        <v>-5.8207660913467407E-11</v>
      </c>
      <c r="L30" s="11">
        <v>218704.53623155813</v>
      </c>
      <c r="M30" s="12"/>
    </row>
    <row r="31" spans="1:13" x14ac:dyDescent="0.2">
      <c r="A31" s="10" t="s">
        <v>12</v>
      </c>
      <c r="B31" s="10">
        <v>0</v>
      </c>
      <c r="C31" s="10">
        <v>0</v>
      </c>
      <c r="D31" s="10">
        <v>0</v>
      </c>
      <c r="E31" s="10">
        <v>2218.8484884744712</v>
      </c>
      <c r="F31" s="11">
        <v>2218.8484884744712</v>
      </c>
      <c r="G31" s="20">
        <v>1257.1851454053092</v>
      </c>
      <c r="H31" s="11">
        <v>3476.0336338797806</v>
      </c>
      <c r="I31" s="10">
        <v>40685.098579234967</v>
      </c>
      <c r="J31" s="10">
        <v>0</v>
      </c>
      <c r="K31" s="10">
        <v>-1167.7735604371555</v>
      </c>
      <c r="L31" s="11">
        <v>42993.358652677591</v>
      </c>
      <c r="M31" s="12"/>
    </row>
    <row r="32" spans="1:13" x14ac:dyDescent="0.2">
      <c r="A32" s="10" t="s">
        <v>15</v>
      </c>
      <c r="B32" s="10">
        <v>0</v>
      </c>
      <c r="C32" s="10">
        <v>0</v>
      </c>
      <c r="D32" s="10">
        <v>0</v>
      </c>
      <c r="E32" s="10">
        <v>12586.931310893538</v>
      </c>
      <c r="F32" s="11">
        <v>12586.931310893538</v>
      </c>
      <c r="G32" s="20">
        <v>18460.597643250374</v>
      </c>
      <c r="H32" s="11">
        <v>31047.528954143912</v>
      </c>
      <c r="I32" s="10">
        <v>0</v>
      </c>
      <c r="J32" s="10">
        <v>0</v>
      </c>
      <c r="K32" s="10">
        <v>0</v>
      </c>
      <c r="L32" s="11">
        <v>31047.528954143912</v>
      </c>
      <c r="M32" s="12"/>
    </row>
    <row r="33" spans="1:13" x14ac:dyDescent="0.2">
      <c r="A33" s="10" t="s">
        <v>16</v>
      </c>
      <c r="B33" s="10">
        <v>77.852501199801452</v>
      </c>
      <c r="C33" s="10">
        <v>48.366691123491606</v>
      </c>
      <c r="D33" s="10">
        <v>192.80455410589664</v>
      </c>
      <c r="E33" s="10">
        <v>60.039011997648508</v>
      </c>
      <c r="F33" s="11">
        <v>379.06275842683823</v>
      </c>
      <c r="G33" s="20">
        <v>15423.900824934766</v>
      </c>
      <c r="H33" s="11">
        <v>15802.963583361605</v>
      </c>
      <c r="I33" s="10">
        <v>0</v>
      </c>
      <c r="J33" s="10">
        <v>19064.348413253658</v>
      </c>
      <c r="K33" s="10">
        <v>1051.1330054865466</v>
      </c>
      <c r="L33" s="11">
        <v>35918.445002101806</v>
      </c>
      <c r="M33" s="12"/>
    </row>
    <row r="34" spans="1:13" x14ac:dyDescent="0.2">
      <c r="A34" s="10" t="s">
        <v>17</v>
      </c>
      <c r="B34" s="10">
        <v>593.71270527738579</v>
      </c>
      <c r="C34" s="10">
        <v>122.30634001097951</v>
      </c>
      <c r="D34" s="10">
        <v>923.79030019248387</v>
      </c>
      <c r="E34" s="10">
        <v>2758.9030942129307</v>
      </c>
      <c r="F34" s="11">
        <v>4398.7124396937797</v>
      </c>
      <c r="G34" s="20">
        <v>39635.331410456543</v>
      </c>
      <c r="H34" s="11">
        <v>44034.043850150323</v>
      </c>
      <c r="I34" s="10">
        <v>0</v>
      </c>
      <c r="J34" s="10">
        <v>1786.5405205273705</v>
      </c>
      <c r="K34" s="10">
        <v>703.57192254496476</v>
      </c>
      <c r="L34" s="11">
        <v>46524.156293222659</v>
      </c>
      <c r="M34" s="12"/>
    </row>
    <row r="35" spans="1:13" x14ac:dyDescent="0.2">
      <c r="A35" s="10" t="s">
        <v>18</v>
      </c>
      <c r="B35" s="10">
        <v>0</v>
      </c>
      <c r="C35" s="10">
        <v>0</v>
      </c>
      <c r="D35" s="10">
        <v>2800.1529854863024</v>
      </c>
      <c r="E35" s="10">
        <v>16069.5362120274</v>
      </c>
      <c r="F35" s="11">
        <v>18869.689197513704</v>
      </c>
      <c r="G35" s="20">
        <v>8196.1475849636427</v>
      </c>
      <c r="H35" s="11">
        <v>27065.836782477345</v>
      </c>
      <c r="I35" s="10">
        <v>0</v>
      </c>
      <c r="J35" s="10">
        <v>0</v>
      </c>
      <c r="K35" s="10">
        <v>-154.439773413902</v>
      </c>
      <c r="L35" s="11">
        <v>26911.397009063443</v>
      </c>
      <c r="M35" s="12"/>
    </row>
    <row r="36" spans="1:13" x14ac:dyDescent="0.2">
      <c r="A36" s="10" t="s">
        <v>19</v>
      </c>
      <c r="B36" s="10">
        <v>0</v>
      </c>
      <c r="C36" s="10">
        <v>0</v>
      </c>
      <c r="D36" s="10">
        <v>0</v>
      </c>
      <c r="E36" s="10">
        <v>898.45215057078372</v>
      </c>
      <c r="F36" s="11">
        <v>898.45215057078372</v>
      </c>
      <c r="G36" s="20">
        <v>1943.9335388824077</v>
      </c>
      <c r="H36" s="11">
        <v>2842.3856894531914</v>
      </c>
      <c r="I36" s="10">
        <v>0</v>
      </c>
      <c r="J36" s="10">
        <v>1063.2533195558171</v>
      </c>
      <c r="K36" s="10">
        <v>149.98374517374623</v>
      </c>
      <c r="L36" s="11">
        <v>4055.6227541827548</v>
      </c>
      <c r="M36" s="12"/>
    </row>
    <row r="37" spans="1:13" x14ac:dyDescent="0.2">
      <c r="A37" s="10" t="s">
        <v>20</v>
      </c>
      <c r="B37" s="10">
        <v>0</v>
      </c>
      <c r="C37" s="10">
        <v>0</v>
      </c>
      <c r="D37" s="10">
        <v>0</v>
      </c>
      <c r="E37" s="10">
        <v>0</v>
      </c>
      <c r="F37" s="11">
        <v>0</v>
      </c>
      <c r="G37" s="20">
        <v>3252.1775517463625</v>
      </c>
      <c r="H37" s="11">
        <v>3252.1775517463625</v>
      </c>
      <c r="I37" s="10">
        <v>0</v>
      </c>
      <c r="J37" s="10">
        <v>6818.9101564081448</v>
      </c>
      <c r="K37" s="10">
        <v>-139.71311587983109</v>
      </c>
      <c r="L37" s="11">
        <v>9931.3745922746766</v>
      </c>
      <c r="M37" s="12"/>
    </row>
    <row r="38" spans="1:13" x14ac:dyDescent="0.2">
      <c r="A38" s="10" t="s">
        <v>60</v>
      </c>
      <c r="B38" s="10">
        <v>0</v>
      </c>
      <c r="C38" s="10">
        <v>0</v>
      </c>
      <c r="D38" s="10">
        <v>0</v>
      </c>
      <c r="E38" s="10">
        <v>1356.4390263729874</v>
      </c>
      <c r="F38" s="11">
        <v>1356.4390263729874</v>
      </c>
      <c r="G38" s="20">
        <v>3797.2267534614462</v>
      </c>
      <c r="H38" s="11">
        <v>5153.6657798344331</v>
      </c>
      <c r="I38" s="10">
        <v>0</v>
      </c>
      <c r="J38" s="10">
        <v>90.308133209045153</v>
      </c>
      <c r="K38" s="10">
        <v>641</v>
      </c>
      <c r="L38" s="11">
        <v>5884.9739130434782</v>
      </c>
      <c r="M38" s="12"/>
    </row>
    <row r="39" spans="1:13" x14ac:dyDescent="0.2">
      <c r="A39" s="10" t="s">
        <v>13</v>
      </c>
      <c r="B39" s="10">
        <v>0</v>
      </c>
      <c r="C39" s="10">
        <v>0</v>
      </c>
      <c r="D39" s="10">
        <v>0</v>
      </c>
      <c r="E39" s="10">
        <v>25896.19302949062</v>
      </c>
      <c r="F39" s="11">
        <v>25896.19302949062</v>
      </c>
      <c r="G39" s="20">
        <v>0</v>
      </c>
      <c r="H39" s="11">
        <v>25896.19302949062</v>
      </c>
      <c r="I39" s="10">
        <v>0</v>
      </c>
      <c r="J39" s="10">
        <v>0</v>
      </c>
      <c r="K39" s="10">
        <v>0</v>
      </c>
      <c r="L39" s="11">
        <v>25896.19302949062</v>
      </c>
      <c r="M39" s="12"/>
    </row>
    <row r="40" spans="1:13" x14ac:dyDescent="0.2">
      <c r="A40" s="10" t="s">
        <v>14</v>
      </c>
      <c r="B40" s="10">
        <v>0</v>
      </c>
      <c r="C40" s="10">
        <v>47.901741718199325</v>
      </c>
      <c r="D40" s="10">
        <v>159.93369057264525</v>
      </c>
      <c r="E40" s="10">
        <v>54.036000000000008</v>
      </c>
      <c r="F40" s="11">
        <v>261.87143229084461</v>
      </c>
      <c r="G40" s="20">
        <v>16559.754281677302</v>
      </c>
      <c r="H40" s="11">
        <v>16821.625713968147</v>
      </c>
      <c r="I40" s="10">
        <v>1671.0840000000001</v>
      </c>
      <c r="J40" s="10">
        <v>5083.6542860318541</v>
      </c>
      <c r="K40" s="10">
        <v>0</v>
      </c>
      <c r="L40" s="11">
        <v>23576.364000000001</v>
      </c>
      <c r="M40" s="12"/>
    </row>
    <row r="41" spans="1:13" x14ac:dyDescent="0.2">
      <c r="A41" s="10"/>
      <c r="B41" s="10"/>
      <c r="C41" s="10"/>
      <c r="D41" s="10"/>
      <c r="E41" s="10"/>
      <c r="F41" s="11"/>
      <c r="G41" s="20"/>
      <c r="H41" s="11"/>
      <c r="I41" s="10"/>
      <c r="J41" s="10"/>
      <c r="K41" s="10"/>
      <c r="L41" s="11"/>
      <c r="M41" s="12"/>
    </row>
    <row r="42" spans="1:13" s="14" customFormat="1" x14ac:dyDescent="0.2">
      <c r="A42" s="13" t="s">
        <v>27</v>
      </c>
      <c r="B42" s="13">
        <v>671.5652064771873</v>
      </c>
      <c r="C42" s="13">
        <v>218.57477285267043</v>
      </c>
      <c r="D42" s="13">
        <v>4076.6815303573285</v>
      </c>
      <c r="E42" s="13">
        <v>61899.378324040379</v>
      </c>
      <c r="F42" s="13">
        <v>66866.199833727573</v>
      </c>
      <c r="G42" s="13">
        <v>143280.98989983634</v>
      </c>
      <c r="H42" s="13">
        <v>210147.18973356392</v>
      </c>
      <c r="I42" s="13">
        <v>42356.18257923497</v>
      </c>
      <c r="J42" s="13">
        <v>217856.81589548587</v>
      </c>
      <c r="K42" s="13">
        <v>1083.7622234743108</v>
      </c>
      <c r="L42" s="13">
        <v>471443.95043175918</v>
      </c>
    </row>
  </sheetData>
  <mergeCells count="2">
    <mergeCell ref="B7:G7"/>
    <mergeCell ref="B26:G26"/>
  </mergeCells>
  <hyperlinks>
    <hyperlink ref="M1" location="Indice!A1" display="Regresar al índic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Normal="100" workbookViewId="0">
      <selection activeCell="M1" sqref="M1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28</v>
      </c>
      <c r="F1" s="6"/>
      <c r="H1" s="6"/>
      <c r="M1" s="24" t="s">
        <v>71</v>
      </c>
    </row>
    <row r="2" spans="1:13" s="5" customFormat="1" x14ac:dyDescent="0.2">
      <c r="A2" s="1" t="s">
        <v>29</v>
      </c>
      <c r="F2" s="6"/>
      <c r="H2" s="6"/>
      <c r="M2" s="6"/>
    </row>
    <row r="3" spans="1:13" s="5" customFormat="1" x14ac:dyDescent="0.2">
      <c r="A3" s="1" t="s">
        <v>30</v>
      </c>
      <c r="F3" s="6"/>
      <c r="H3" s="6"/>
      <c r="M3" s="6"/>
    </row>
    <row r="4" spans="1:13" s="5" customFormat="1" x14ac:dyDescent="0.2">
      <c r="A4" s="2">
        <v>2005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221410.17440165114</v>
      </c>
      <c r="C11" s="10">
        <v>0</v>
      </c>
      <c r="D11" s="10">
        <v>0</v>
      </c>
      <c r="E11" s="10">
        <v>0</v>
      </c>
      <c r="F11" s="11">
        <v>221410.17440165114</v>
      </c>
      <c r="G11" s="11">
        <v>0</v>
      </c>
      <c r="H11" s="11">
        <v>221410.17440165114</v>
      </c>
      <c r="I11" s="10">
        <v>0</v>
      </c>
      <c r="J11" s="10">
        <v>0</v>
      </c>
      <c r="K11" s="11">
        <v>221410.17440165114</v>
      </c>
      <c r="M11" s="12"/>
    </row>
    <row r="12" spans="1:13" x14ac:dyDescent="0.2">
      <c r="A12" s="10" t="s">
        <v>12</v>
      </c>
      <c r="B12" s="10">
        <v>0</v>
      </c>
      <c r="C12" s="10">
        <v>39171.045961284144</v>
      </c>
      <c r="D12" s="10">
        <v>0</v>
      </c>
      <c r="E12" s="10">
        <v>0</v>
      </c>
      <c r="F12" s="11">
        <v>39171.045961284144</v>
      </c>
      <c r="G12" s="11">
        <v>0</v>
      </c>
      <c r="H12" s="11">
        <v>39171.045961284144</v>
      </c>
      <c r="I12" s="10">
        <v>0</v>
      </c>
      <c r="J12" s="10">
        <v>0</v>
      </c>
      <c r="K12" s="11">
        <v>39171.045961284144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29556.856330703853</v>
      </c>
      <c r="J13" s="10">
        <v>0</v>
      </c>
      <c r="K13" s="11">
        <v>29556.856330703853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35723.15038976389</v>
      </c>
      <c r="J14" s="10">
        <v>0</v>
      </c>
      <c r="K14" s="11">
        <v>35723.15038976389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53407.627939142461</v>
      </c>
      <c r="J15" s="10">
        <v>0</v>
      </c>
      <c r="K15" s="11">
        <v>53407.627939142461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25489.961676737155</v>
      </c>
      <c r="J16" s="10">
        <v>0</v>
      </c>
      <c r="K16" s="11">
        <v>25489.961676737155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3189.0314671814672</v>
      </c>
      <c r="J17" s="10">
        <v>0</v>
      </c>
      <c r="K17" s="11">
        <v>3189.0314671814672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12182.844686695278</v>
      </c>
      <c r="J18" s="10">
        <v>0</v>
      </c>
      <c r="K18" s="11">
        <v>12182.844686695278</v>
      </c>
      <c r="M18" s="12"/>
    </row>
    <row r="19" spans="1:13" x14ac:dyDescent="0.2">
      <c r="A19" s="10" t="s">
        <v>60</v>
      </c>
      <c r="B19" s="10">
        <v>0</v>
      </c>
      <c r="C19" s="10">
        <v>0</v>
      </c>
      <c r="D19" s="10">
        <v>0</v>
      </c>
      <c r="E19" s="10">
        <v>0</v>
      </c>
      <c r="F19" s="11">
        <v>0</v>
      </c>
      <c r="G19" s="11">
        <v>0</v>
      </c>
      <c r="H19" s="11">
        <v>0</v>
      </c>
      <c r="I19" s="10">
        <v>7612.4797101449285</v>
      </c>
      <c r="J19" s="10">
        <v>0</v>
      </c>
      <c r="K19" s="11">
        <v>7612.4797101449285</v>
      </c>
      <c r="M19" s="12"/>
    </row>
    <row r="20" spans="1:13" x14ac:dyDescent="0.2">
      <c r="A20" s="10" t="s">
        <v>13</v>
      </c>
      <c r="B20" s="10">
        <v>0</v>
      </c>
      <c r="C20" s="10">
        <v>0</v>
      </c>
      <c r="D20" s="10">
        <v>23052.868632707774</v>
      </c>
      <c r="E20" s="10">
        <v>0</v>
      </c>
      <c r="F20" s="11">
        <v>23052.868632707774</v>
      </c>
      <c r="G20" s="11">
        <v>0</v>
      </c>
      <c r="H20" s="11">
        <v>23052.868632707774</v>
      </c>
      <c r="I20" s="10">
        <v>0</v>
      </c>
      <c r="J20" s="10">
        <v>0</v>
      </c>
      <c r="K20" s="11">
        <v>23052.868632707774</v>
      </c>
      <c r="M20" s="12"/>
    </row>
    <row r="21" spans="1:13" x14ac:dyDescent="0.2">
      <c r="A21" s="10" t="s">
        <v>14</v>
      </c>
      <c r="B21" s="10">
        <v>0</v>
      </c>
      <c r="C21" s="10">
        <v>0</v>
      </c>
      <c r="D21" s="10">
        <v>2579.616</v>
      </c>
      <c r="E21" s="10">
        <v>25578.827999999998</v>
      </c>
      <c r="F21" s="11">
        <v>28158.443999999996</v>
      </c>
      <c r="G21" s="11">
        <v>1</v>
      </c>
      <c r="H21" s="11">
        <v>28159.443999999996</v>
      </c>
      <c r="I21" s="10">
        <v>83.483999999999995</v>
      </c>
      <c r="J21" s="10">
        <v>-5190.3</v>
      </c>
      <c r="K21" s="11">
        <v>23051.627999999997</v>
      </c>
      <c r="M21" s="12"/>
    </row>
    <row r="22" spans="1:13" x14ac:dyDescent="0.2">
      <c r="A22" s="10"/>
      <c r="B22" s="10"/>
      <c r="C22" s="10"/>
      <c r="D22" s="10"/>
      <c r="E22" s="10"/>
      <c r="F22" s="11"/>
      <c r="G22" s="11"/>
      <c r="H22" s="11"/>
      <c r="I22" s="10"/>
      <c r="J22" s="10"/>
      <c r="K22" s="11"/>
      <c r="M22" s="12"/>
    </row>
    <row r="23" spans="1:13" s="14" customFormat="1" x14ac:dyDescent="0.2">
      <c r="A23" s="13" t="s">
        <v>26</v>
      </c>
      <c r="B23" s="13">
        <v>221410.17440165114</v>
      </c>
      <c r="C23" s="13">
        <v>39171.045961284144</v>
      </c>
      <c r="D23" s="13">
        <v>25632.484632707776</v>
      </c>
      <c r="E23" s="13">
        <v>25578.827999999998</v>
      </c>
      <c r="F23" s="13">
        <v>311792.53299564309</v>
      </c>
      <c r="G23" s="13">
        <v>1</v>
      </c>
      <c r="H23" s="13">
        <v>311793.53299564309</v>
      </c>
      <c r="I23" s="13">
        <v>167245.43620036903</v>
      </c>
      <c r="J23" s="13">
        <v>-5190.3</v>
      </c>
      <c r="K23" s="13">
        <v>473847.66919601208</v>
      </c>
      <c r="L23"/>
    </row>
    <row r="24" spans="1:13" s="16" customForma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3" s="14" customFormat="1" x14ac:dyDescent="0.2">
      <c r="A25" s="14" t="s">
        <v>25</v>
      </c>
    </row>
    <row r="26" spans="1:13" s="14" customFormat="1" x14ac:dyDescent="0.2">
      <c r="A26" s="17"/>
      <c r="B26" s="55" t="s">
        <v>51</v>
      </c>
      <c r="C26" s="55"/>
      <c r="D26" s="55"/>
      <c r="E26" s="55"/>
      <c r="F26" s="55"/>
      <c r="G26" s="55"/>
      <c r="H26" s="17"/>
      <c r="I26" s="17"/>
      <c r="J26" s="17"/>
      <c r="K26" s="17"/>
      <c r="L26" s="17"/>
    </row>
    <row r="27" spans="1:13" x14ac:dyDescent="0.2">
      <c r="A27" s="9"/>
      <c r="B27" s="21" t="s">
        <v>45</v>
      </c>
      <c r="C27" s="21"/>
      <c r="D27" s="21"/>
      <c r="E27" s="21"/>
      <c r="F27" s="21"/>
      <c r="G27" s="18"/>
      <c r="H27" s="19"/>
      <c r="I27" s="18"/>
      <c r="J27" s="18"/>
      <c r="K27" s="18"/>
      <c r="L27" s="18"/>
    </row>
    <row r="28" spans="1:13" s="3" customFormat="1" ht="76.5" x14ac:dyDescent="0.2">
      <c r="A28" s="4" t="s">
        <v>31</v>
      </c>
      <c r="B28" s="4" t="s">
        <v>37</v>
      </c>
      <c r="C28" s="4" t="s">
        <v>38</v>
      </c>
      <c r="D28" s="4" t="s">
        <v>39</v>
      </c>
      <c r="E28" s="4" t="s">
        <v>40</v>
      </c>
      <c r="F28" s="4" t="s">
        <v>53</v>
      </c>
      <c r="G28" s="4" t="s">
        <v>59</v>
      </c>
      <c r="H28" s="4" t="s">
        <v>49</v>
      </c>
      <c r="I28" s="4" t="s">
        <v>58</v>
      </c>
      <c r="J28" s="4" t="s">
        <v>54</v>
      </c>
      <c r="K28" s="4" t="s">
        <v>56</v>
      </c>
      <c r="L28" s="4" t="s">
        <v>47</v>
      </c>
    </row>
    <row r="29" spans="1:13" x14ac:dyDescent="0.2">
      <c r="A29" s="10"/>
      <c r="B29" s="10"/>
      <c r="C29" s="10"/>
      <c r="D29" s="10"/>
      <c r="E29" s="10"/>
      <c r="F29" s="11"/>
      <c r="G29" s="20"/>
      <c r="H29" s="11"/>
      <c r="I29" s="10"/>
      <c r="J29" s="10"/>
      <c r="K29" s="10"/>
      <c r="L29" s="11"/>
      <c r="M29" s="12"/>
    </row>
    <row r="30" spans="1:13" x14ac:dyDescent="0.2">
      <c r="A30" s="10" t="s">
        <v>11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35184.693041901162</v>
      </c>
      <c r="H30" s="11">
        <v>35184.693041901162</v>
      </c>
      <c r="I30" s="10">
        <v>0</v>
      </c>
      <c r="J30" s="10">
        <v>186225.48135975</v>
      </c>
      <c r="K30" s="10">
        <v>-2.9103830456733704E-11</v>
      </c>
      <c r="L30" s="11">
        <v>221410.17440165114</v>
      </c>
      <c r="M30" s="12"/>
    </row>
    <row r="31" spans="1:13" x14ac:dyDescent="0.2">
      <c r="A31" s="10" t="s">
        <v>12</v>
      </c>
      <c r="B31" s="10">
        <v>0</v>
      </c>
      <c r="C31" s="10">
        <v>0</v>
      </c>
      <c r="D31" s="10">
        <v>0</v>
      </c>
      <c r="E31" s="10">
        <v>2123.46676712722</v>
      </c>
      <c r="F31" s="11">
        <v>2123.46676712722</v>
      </c>
      <c r="G31" s="20">
        <v>574.75186675256077</v>
      </c>
      <c r="H31" s="11">
        <v>2698.218633879781</v>
      </c>
      <c r="I31" s="10">
        <v>34797.308606557373</v>
      </c>
      <c r="J31" s="10">
        <v>0</v>
      </c>
      <c r="K31" s="10">
        <v>1675.518720846987</v>
      </c>
      <c r="L31" s="11">
        <v>39171.045961284144</v>
      </c>
      <c r="M31" s="12"/>
    </row>
    <row r="32" spans="1:13" x14ac:dyDescent="0.2">
      <c r="A32" s="10" t="s">
        <v>15</v>
      </c>
      <c r="B32" s="10">
        <v>0</v>
      </c>
      <c r="C32" s="10">
        <v>0</v>
      </c>
      <c r="D32" s="10">
        <v>0</v>
      </c>
      <c r="E32" s="10">
        <v>11982.599998537513</v>
      </c>
      <c r="F32" s="11">
        <v>11982.599998537513</v>
      </c>
      <c r="G32" s="20">
        <v>17574.25633216634</v>
      </c>
      <c r="H32" s="11">
        <v>29556.856330703853</v>
      </c>
      <c r="I32" s="10">
        <v>0</v>
      </c>
      <c r="J32" s="10">
        <v>0</v>
      </c>
      <c r="K32" s="10">
        <v>-3.637978807091713E-12</v>
      </c>
      <c r="L32" s="11">
        <v>29556.856330703849</v>
      </c>
      <c r="M32" s="12"/>
    </row>
    <row r="33" spans="1:13" x14ac:dyDescent="0.2">
      <c r="A33" s="10" t="s">
        <v>16</v>
      </c>
      <c r="B33" s="10">
        <v>78.971587123482379</v>
      </c>
      <c r="C33" s="10">
        <v>42.4711149860075</v>
      </c>
      <c r="D33" s="10">
        <v>190.83641095044979</v>
      </c>
      <c r="E33" s="10">
        <v>124.92681868813796</v>
      </c>
      <c r="F33" s="11">
        <v>437.20593174807766</v>
      </c>
      <c r="G33" s="20">
        <v>15390.437393466724</v>
      </c>
      <c r="H33" s="11">
        <v>15827.643325214802</v>
      </c>
      <c r="I33" s="10">
        <v>0</v>
      </c>
      <c r="J33" s="10">
        <v>20503.178585662779</v>
      </c>
      <c r="K33" s="10">
        <v>-607.67152111368341</v>
      </c>
      <c r="L33" s="11">
        <v>35723.150389763898</v>
      </c>
      <c r="M33" s="12"/>
    </row>
    <row r="34" spans="1:13" x14ac:dyDescent="0.2">
      <c r="A34" s="10" t="s">
        <v>17</v>
      </c>
      <c r="B34" s="10">
        <v>665.6199499518882</v>
      </c>
      <c r="C34" s="10">
        <v>120.07477721527673</v>
      </c>
      <c r="D34" s="10">
        <v>1022.3412460749217</v>
      </c>
      <c r="E34" s="10">
        <v>3094.38949161864</v>
      </c>
      <c r="F34" s="11">
        <v>4902.4254648607266</v>
      </c>
      <c r="G34" s="20">
        <v>43521.187780840286</v>
      </c>
      <c r="H34" s="11">
        <v>48423.61324570101</v>
      </c>
      <c r="I34" s="10">
        <v>0</v>
      </c>
      <c r="J34" s="10">
        <v>1872.109437563186</v>
      </c>
      <c r="K34" s="10">
        <v>3111.9052558783151</v>
      </c>
      <c r="L34" s="11">
        <v>53407.627939142512</v>
      </c>
      <c r="M34" s="12"/>
    </row>
    <row r="35" spans="1:13" x14ac:dyDescent="0.2">
      <c r="A35" s="10" t="s">
        <v>18</v>
      </c>
      <c r="B35" s="10">
        <v>0</v>
      </c>
      <c r="C35" s="10">
        <v>0</v>
      </c>
      <c r="D35" s="10">
        <v>2890.2752836059503</v>
      </c>
      <c r="E35" s="10">
        <v>14785.449881934877</v>
      </c>
      <c r="F35" s="11">
        <v>17675.725165540829</v>
      </c>
      <c r="G35" s="20">
        <v>8602.2994719214057</v>
      </c>
      <c r="H35" s="11">
        <v>26278.024637462237</v>
      </c>
      <c r="I35" s="10">
        <v>0</v>
      </c>
      <c r="J35" s="10">
        <v>0</v>
      </c>
      <c r="K35" s="10">
        <v>-788.06296072507394</v>
      </c>
      <c r="L35" s="11">
        <v>25489.961676737163</v>
      </c>
      <c r="M35" s="12"/>
    </row>
    <row r="36" spans="1:13" x14ac:dyDescent="0.2">
      <c r="A36" s="10" t="s">
        <v>19</v>
      </c>
      <c r="B36" s="10">
        <v>0</v>
      </c>
      <c r="C36" s="10">
        <v>0</v>
      </c>
      <c r="D36" s="10">
        <v>0</v>
      </c>
      <c r="E36" s="10">
        <v>838.77050254996266</v>
      </c>
      <c r="F36" s="11">
        <v>838.77050254996266</v>
      </c>
      <c r="G36" s="20">
        <v>1893.9645534421577</v>
      </c>
      <c r="H36" s="11">
        <v>2732.7350559921206</v>
      </c>
      <c r="I36" s="10">
        <v>0</v>
      </c>
      <c r="J36" s="10">
        <v>683.85795559089206</v>
      </c>
      <c r="K36" s="10">
        <v>-227.56154440154523</v>
      </c>
      <c r="L36" s="11">
        <v>3189.0314671814672</v>
      </c>
      <c r="M36" s="12"/>
    </row>
    <row r="37" spans="1:13" x14ac:dyDescent="0.2">
      <c r="A37" s="10" t="s">
        <v>20</v>
      </c>
      <c r="B37" s="10">
        <v>0</v>
      </c>
      <c r="C37" s="10">
        <v>0</v>
      </c>
      <c r="D37" s="10">
        <v>0</v>
      </c>
      <c r="E37" s="10">
        <v>0</v>
      </c>
      <c r="F37" s="11">
        <v>0</v>
      </c>
      <c r="G37" s="20">
        <v>3563.9217794660508</v>
      </c>
      <c r="H37" s="11">
        <v>3563.9217794660508</v>
      </c>
      <c r="I37" s="10">
        <v>0</v>
      </c>
      <c r="J37" s="10">
        <v>6308.3701518644193</v>
      </c>
      <c r="K37" s="10">
        <v>2310.552755364808</v>
      </c>
      <c r="L37" s="11">
        <v>12182.844686695278</v>
      </c>
      <c r="M37" s="12"/>
    </row>
    <row r="38" spans="1:13" x14ac:dyDescent="0.2">
      <c r="A38" s="10" t="s">
        <v>60</v>
      </c>
      <c r="B38" s="10">
        <v>0</v>
      </c>
      <c r="C38" s="10">
        <v>0</v>
      </c>
      <c r="D38" s="10">
        <v>0</v>
      </c>
      <c r="E38" s="10">
        <v>1997.403164911648</v>
      </c>
      <c r="F38" s="11">
        <v>1997.403164911648</v>
      </c>
      <c r="G38" s="20">
        <v>5046.2696827119689</v>
      </c>
      <c r="H38" s="11">
        <v>7043.6728476236167</v>
      </c>
      <c r="I38" s="10">
        <v>0</v>
      </c>
      <c r="J38" s="10">
        <v>120.53294947782935</v>
      </c>
      <c r="K38" s="10">
        <v>448.2739130434793</v>
      </c>
      <c r="L38" s="11">
        <v>7612.4797101449258</v>
      </c>
      <c r="M38" s="12"/>
    </row>
    <row r="39" spans="1:13" x14ac:dyDescent="0.2">
      <c r="A39" s="10" t="s">
        <v>13</v>
      </c>
      <c r="B39" s="10">
        <v>0</v>
      </c>
      <c r="C39" s="10">
        <v>0</v>
      </c>
      <c r="D39" s="10">
        <v>0</v>
      </c>
      <c r="E39" s="10">
        <v>23052.868632707774</v>
      </c>
      <c r="F39" s="11">
        <v>23052.868632707774</v>
      </c>
      <c r="G39" s="20">
        <v>0</v>
      </c>
      <c r="H39" s="11">
        <v>23052.868632707774</v>
      </c>
      <c r="I39" s="10">
        <v>0</v>
      </c>
      <c r="J39" s="10">
        <v>0</v>
      </c>
      <c r="K39" s="10">
        <v>0</v>
      </c>
      <c r="L39" s="11">
        <v>23052.868632707774</v>
      </c>
      <c r="M39" s="12"/>
    </row>
    <row r="40" spans="1:13" x14ac:dyDescent="0.2">
      <c r="A40" s="10" t="s">
        <v>14</v>
      </c>
      <c r="B40" s="10">
        <v>0</v>
      </c>
      <c r="C40" s="10">
        <v>41.555005631015021</v>
      </c>
      <c r="D40" s="10">
        <v>156.39796139333674</v>
      </c>
      <c r="E40" s="10">
        <v>81.108000000000004</v>
      </c>
      <c r="F40" s="11">
        <v>279.06096702435178</v>
      </c>
      <c r="G40" s="20">
        <v>16491.150413668514</v>
      </c>
      <c r="H40" s="11">
        <v>16770.211380692865</v>
      </c>
      <c r="I40" s="10">
        <v>1207.5840000000001</v>
      </c>
      <c r="J40" s="10">
        <v>5073.8326193071334</v>
      </c>
      <c r="K40" s="10">
        <v>1.7053025658242404E-11</v>
      </c>
      <c r="L40" s="11">
        <v>23051.628000000015</v>
      </c>
      <c r="M40" s="12"/>
    </row>
    <row r="41" spans="1:13" x14ac:dyDescent="0.2">
      <c r="A41" s="10"/>
      <c r="B41" s="10"/>
      <c r="C41" s="10"/>
      <c r="D41" s="10"/>
      <c r="E41" s="10"/>
      <c r="F41" s="11"/>
      <c r="G41" s="20"/>
      <c r="H41" s="11"/>
      <c r="I41" s="10"/>
      <c r="J41" s="10"/>
      <c r="K41" s="10"/>
      <c r="L41" s="11"/>
      <c r="M41" s="12"/>
    </row>
    <row r="42" spans="1:13" s="14" customFormat="1" x14ac:dyDescent="0.2">
      <c r="A42" s="13" t="s">
        <v>27</v>
      </c>
      <c r="B42" s="13">
        <v>744.59153707537052</v>
      </c>
      <c r="C42" s="13">
        <v>204.10089783229927</v>
      </c>
      <c r="D42" s="13">
        <v>4259.8509020246584</v>
      </c>
      <c r="E42" s="13">
        <v>58080.983258075779</v>
      </c>
      <c r="F42" s="13">
        <v>63289.526595008101</v>
      </c>
      <c r="G42" s="13">
        <v>147842.93231633719</v>
      </c>
      <c r="H42" s="13">
        <v>211132.45891134525</v>
      </c>
      <c r="I42" s="13">
        <v>36004.892606557376</v>
      </c>
      <c r="J42" s="13">
        <v>220787.36305921624</v>
      </c>
      <c r="K42" s="13">
        <v>5922.9546188932709</v>
      </c>
      <c r="L42" s="13">
        <v>473847.66919601208</v>
      </c>
    </row>
  </sheetData>
  <mergeCells count="2">
    <mergeCell ref="B7:G7"/>
    <mergeCell ref="B26:G26"/>
  </mergeCells>
  <hyperlinks>
    <hyperlink ref="M1" location="Indice!A1" display="Regresar al í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Normal="100" workbookViewId="0">
      <selection activeCell="D40" sqref="D40"/>
    </sheetView>
  </sheetViews>
  <sheetFormatPr baseColWidth="10" defaultRowHeight="12.75" x14ac:dyDescent="0.2"/>
  <cols>
    <col min="1" max="1" width="53.6640625" style="12" bestFit="1" customWidth="1"/>
    <col min="2" max="5" width="18.1640625" style="12" customWidth="1"/>
    <col min="6" max="6" width="18.1640625" style="14" customWidth="1"/>
    <col min="7" max="7" width="18.1640625" style="12" customWidth="1"/>
    <col min="8" max="8" width="18.1640625" style="14" customWidth="1"/>
    <col min="9" max="11" width="18.1640625" style="12" customWidth="1"/>
    <col min="12" max="12" width="14.33203125" style="12" customWidth="1"/>
    <col min="13" max="13" width="14.33203125" style="14" customWidth="1"/>
    <col min="14" max="14" width="14.33203125" style="12" customWidth="1"/>
    <col min="15" max="16384" width="12" style="12"/>
  </cols>
  <sheetData>
    <row r="1" spans="1:13" s="5" customFormat="1" x14ac:dyDescent="0.2">
      <c r="A1" s="1" t="s">
        <v>28</v>
      </c>
      <c r="F1" s="6"/>
      <c r="H1" s="6"/>
      <c r="M1" s="24" t="s">
        <v>71</v>
      </c>
    </row>
    <row r="2" spans="1:13" s="5" customFormat="1" x14ac:dyDescent="0.2">
      <c r="A2" s="1" t="s">
        <v>29</v>
      </c>
      <c r="F2" s="6"/>
      <c r="H2" s="6"/>
      <c r="M2" s="6"/>
    </row>
    <row r="3" spans="1:13" s="5" customFormat="1" x14ac:dyDescent="0.2">
      <c r="A3" s="1" t="s">
        <v>30</v>
      </c>
      <c r="F3" s="6"/>
      <c r="H3" s="6"/>
      <c r="M3" s="6"/>
    </row>
    <row r="4" spans="1:13" s="5" customFormat="1" x14ac:dyDescent="0.2">
      <c r="A4" s="2">
        <v>2006</v>
      </c>
      <c r="F4" s="6"/>
      <c r="H4" s="6"/>
      <c r="M4" s="6"/>
    </row>
    <row r="5" spans="1:13" s="5" customFormat="1" x14ac:dyDescent="0.2">
      <c r="F5" s="6"/>
      <c r="H5" s="6"/>
      <c r="M5" s="6"/>
    </row>
    <row r="6" spans="1:13" s="5" customFormat="1" x14ac:dyDescent="0.2">
      <c r="A6" s="6" t="s">
        <v>24</v>
      </c>
      <c r="F6" s="6"/>
      <c r="H6" s="6"/>
      <c r="M6" s="6"/>
    </row>
    <row r="7" spans="1:13" s="5" customFormat="1" x14ac:dyDescent="0.2">
      <c r="A7" s="7"/>
      <c r="B7" s="54" t="s">
        <v>52</v>
      </c>
      <c r="C7" s="54"/>
      <c r="D7" s="54"/>
      <c r="E7" s="54"/>
      <c r="F7" s="54"/>
      <c r="G7" s="54"/>
      <c r="H7" s="7"/>
      <c r="I7" s="8"/>
      <c r="J7" s="8"/>
      <c r="K7" s="8"/>
      <c r="M7" s="6"/>
    </row>
    <row r="8" spans="1:13" s="6" customFormat="1" x14ac:dyDescent="0.2">
      <c r="A8" s="9"/>
      <c r="B8" s="21" t="s">
        <v>45</v>
      </c>
      <c r="C8" s="21"/>
      <c r="D8" s="21"/>
      <c r="E8" s="21"/>
      <c r="F8" s="21"/>
      <c r="G8" s="9"/>
      <c r="H8" s="9"/>
      <c r="I8" s="9"/>
      <c r="J8" s="9"/>
      <c r="K8" s="9"/>
    </row>
    <row r="9" spans="1:13" s="3" customFormat="1" ht="63.75" x14ac:dyDescent="0.2">
      <c r="A9" s="4" t="s">
        <v>31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46</v>
      </c>
      <c r="G9" s="4" t="s">
        <v>48</v>
      </c>
      <c r="H9" s="4" t="s">
        <v>50</v>
      </c>
      <c r="I9" s="4" t="s">
        <v>57</v>
      </c>
      <c r="J9" s="4" t="s">
        <v>55</v>
      </c>
      <c r="K9" s="4" t="s">
        <v>47</v>
      </c>
    </row>
    <row r="10" spans="1:13" x14ac:dyDescent="0.2">
      <c r="A10" s="10"/>
      <c r="B10" s="10"/>
      <c r="C10" s="10"/>
      <c r="D10" s="10"/>
      <c r="E10" s="10"/>
      <c r="F10" s="11"/>
      <c r="G10" s="11"/>
      <c r="H10" s="11"/>
      <c r="I10" s="10"/>
      <c r="J10" s="10"/>
      <c r="K10" s="11"/>
      <c r="M10" s="12"/>
    </row>
    <row r="11" spans="1:13" x14ac:dyDescent="0.2">
      <c r="A11" s="10" t="s">
        <v>11</v>
      </c>
      <c r="B11" s="10">
        <v>224115.81257174414</v>
      </c>
      <c r="C11" s="10">
        <v>0</v>
      </c>
      <c r="D11" s="10">
        <v>0</v>
      </c>
      <c r="E11" s="10">
        <v>0</v>
      </c>
      <c r="F11" s="11">
        <v>224115.81257174414</v>
      </c>
      <c r="G11" s="11">
        <v>0</v>
      </c>
      <c r="H11" s="11">
        <v>224115.81257174414</v>
      </c>
      <c r="I11" s="10">
        <v>0</v>
      </c>
      <c r="J11" s="10">
        <v>0</v>
      </c>
      <c r="K11" s="11">
        <v>224115.81257174414</v>
      </c>
      <c r="M11" s="12"/>
    </row>
    <row r="12" spans="1:13" x14ac:dyDescent="0.2">
      <c r="A12" s="10" t="s">
        <v>12</v>
      </c>
      <c r="B12" s="10">
        <v>0</v>
      </c>
      <c r="C12" s="10">
        <v>34310.654523743164</v>
      </c>
      <c r="D12" s="10">
        <v>0</v>
      </c>
      <c r="E12" s="10">
        <v>0</v>
      </c>
      <c r="F12" s="11">
        <v>34310.654523743164</v>
      </c>
      <c r="G12" s="11">
        <v>0</v>
      </c>
      <c r="H12" s="11">
        <v>34310.654523743164</v>
      </c>
      <c r="I12" s="10">
        <v>0</v>
      </c>
      <c r="J12" s="10">
        <v>0</v>
      </c>
      <c r="K12" s="11">
        <v>34310.654523743164</v>
      </c>
      <c r="M12" s="12"/>
    </row>
    <row r="13" spans="1:13" x14ac:dyDescent="0.2">
      <c r="A13" s="10" t="s">
        <v>15</v>
      </c>
      <c r="B13" s="10">
        <v>0</v>
      </c>
      <c r="C13" s="10">
        <v>0</v>
      </c>
      <c r="D13" s="10">
        <v>0</v>
      </c>
      <c r="E13" s="10">
        <v>0</v>
      </c>
      <c r="F13" s="11">
        <v>0</v>
      </c>
      <c r="G13" s="11">
        <v>0</v>
      </c>
      <c r="H13" s="11">
        <v>0</v>
      </c>
      <c r="I13" s="10">
        <v>30503.847019187342</v>
      </c>
      <c r="J13" s="10">
        <v>0</v>
      </c>
      <c r="K13" s="11">
        <v>30503.847019187342</v>
      </c>
      <c r="M13" s="12"/>
    </row>
    <row r="14" spans="1:13" x14ac:dyDescent="0.2">
      <c r="A14" s="10" t="s">
        <v>16</v>
      </c>
      <c r="B14" s="10">
        <v>0</v>
      </c>
      <c r="C14" s="10">
        <v>0</v>
      </c>
      <c r="D14" s="10">
        <v>0</v>
      </c>
      <c r="E14" s="10">
        <v>0</v>
      </c>
      <c r="F14" s="11">
        <v>0</v>
      </c>
      <c r="G14" s="11">
        <v>0</v>
      </c>
      <c r="H14" s="11">
        <v>0</v>
      </c>
      <c r="I14" s="10">
        <v>38644.060146608434</v>
      </c>
      <c r="J14" s="10">
        <v>0</v>
      </c>
      <c r="K14" s="11">
        <v>38644.060146608434</v>
      </c>
      <c r="M14" s="12"/>
    </row>
    <row r="15" spans="1:13" x14ac:dyDescent="0.2">
      <c r="A15" s="10" t="s">
        <v>17</v>
      </c>
      <c r="B15" s="10">
        <v>0</v>
      </c>
      <c r="C15" s="10">
        <v>0</v>
      </c>
      <c r="D15" s="10">
        <v>0</v>
      </c>
      <c r="E15" s="10">
        <v>0</v>
      </c>
      <c r="F15" s="11">
        <v>0</v>
      </c>
      <c r="G15" s="11">
        <v>0</v>
      </c>
      <c r="H15" s="11">
        <v>0</v>
      </c>
      <c r="I15" s="10">
        <v>52505.193637621014</v>
      </c>
      <c r="J15" s="10">
        <v>0</v>
      </c>
      <c r="K15" s="11">
        <v>52505.193637621014</v>
      </c>
      <c r="M15" s="12"/>
    </row>
    <row r="16" spans="1:13" x14ac:dyDescent="0.2">
      <c r="A16" s="10" t="s">
        <v>18</v>
      </c>
      <c r="B16" s="10">
        <v>0</v>
      </c>
      <c r="C16" s="10">
        <v>0</v>
      </c>
      <c r="D16" s="10">
        <v>0</v>
      </c>
      <c r="E16" s="10">
        <v>0</v>
      </c>
      <c r="F16" s="11">
        <v>0</v>
      </c>
      <c r="G16" s="11">
        <v>0</v>
      </c>
      <c r="H16" s="11">
        <v>0</v>
      </c>
      <c r="I16" s="10">
        <v>30272.014003021148</v>
      </c>
      <c r="J16" s="10">
        <v>0</v>
      </c>
      <c r="K16" s="11">
        <v>30272.014003021148</v>
      </c>
      <c r="M16" s="12"/>
    </row>
    <row r="17" spans="1:13" x14ac:dyDescent="0.2">
      <c r="A17" s="10" t="s">
        <v>19</v>
      </c>
      <c r="B17" s="10">
        <v>0</v>
      </c>
      <c r="C17" s="10">
        <v>0</v>
      </c>
      <c r="D17" s="10">
        <v>0</v>
      </c>
      <c r="E17" s="10">
        <v>0</v>
      </c>
      <c r="F17" s="11">
        <v>0</v>
      </c>
      <c r="G17" s="11">
        <v>0</v>
      </c>
      <c r="H17" s="11">
        <v>0</v>
      </c>
      <c r="I17" s="10">
        <v>3389.0654054054062</v>
      </c>
      <c r="J17" s="10">
        <v>0</v>
      </c>
      <c r="K17" s="11">
        <v>3389.0654054054062</v>
      </c>
      <c r="M17" s="12"/>
    </row>
    <row r="18" spans="1:13" x14ac:dyDescent="0.2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1">
        <v>0</v>
      </c>
      <c r="G18" s="11">
        <v>0</v>
      </c>
      <c r="H18" s="11">
        <v>0</v>
      </c>
      <c r="I18" s="10">
        <v>13001.990111587982</v>
      </c>
      <c r="J18" s="10">
        <v>0</v>
      </c>
      <c r="K18" s="11">
        <v>13001.990111587982</v>
      </c>
      <c r="M18" s="12"/>
    </row>
    <row r="19" spans="1:13" x14ac:dyDescent="0.2">
      <c r="A19" s="10" t="s">
        <v>60</v>
      </c>
      <c r="B19" s="10">
        <v>0</v>
      </c>
      <c r="C19" s="10">
        <v>0</v>
      </c>
      <c r="D19" s="10">
        <v>0</v>
      </c>
      <c r="E19" s="10">
        <v>0</v>
      </c>
      <c r="F19" s="11">
        <v>0</v>
      </c>
      <c r="G19" s="11">
        <v>0</v>
      </c>
      <c r="H19" s="11">
        <v>0</v>
      </c>
      <c r="I19" s="10">
        <v>7882.9079710144933</v>
      </c>
      <c r="J19" s="10">
        <v>0</v>
      </c>
      <c r="K19" s="11">
        <v>7882.9079710144933</v>
      </c>
      <c r="M19" s="12"/>
    </row>
    <row r="20" spans="1:13" x14ac:dyDescent="0.2">
      <c r="A20" s="10" t="s">
        <v>13</v>
      </c>
      <c r="B20" s="10">
        <v>0</v>
      </c>
      <c r="C20" s="10">
        <v>0</v>
      </c>
      <c r="D20" s="10">
        <v>24197.855227882039</v>
      </c>
      <c r="E20" s="10">
        <v>0</v>
      </c>
      <c r="F20" s="11">
        <v>24197.855227882039</v>
      </c>
      <c r="G20" s="11">
        <v>0</v>
      </c>
      <c r="H20" s="11">
        <v>24197.855227882039</v>
      </c>
      <c r="I20" s="10">
        <v>0</v>
      </c>
      <c r="J20" s="10">
        <v>0</v>
      </c>
      <c r="K20" s="11">
        <v>24197.855227882039</v>
      </c>
      <c r="M20" s="12"/>
    </row>
    <row r="21" spans="1:13" x14ac:dyDescent="0.2">
      <c r="A21" s="10" t="s">
        <v>14</v>
      </c>
      <c r="B21" s="10">
        <v>0</v>
      </c>
      <c r="C21" s="10">
        <v>0</v>
      </c>
      <c r="D21" s="10">
        <v>2707.7400000000002</v>
      </c>
      <c r="E21" s="10">
        <v>25790.832000000002</v>
      </c>
      <c r="F21" s="11">
        <v>28498.572000000004</v>
      </c>
      <c r="G21" s="11">
        <v>1</v>
      </c>
      <c r="H21" s="11">
        <v>28499.572000000004</v>
      </c>
      <c r="I21" s="10">
        <v>30.276</v>
      </c>
      <c r="J21" s="10">
        <v>-3404.9879999999998</v>
      </c>
      <c r="K21" s="11">
        <v>25123.860000000004</v>
      </c>
      <c r="M21" s="12"/>
    </row>
    <row r="22" spans="1:13" x14ac:dyDescent="0.2">
      <c r="A22" s="10"/>
      <c r="B22" s="10"/>
      <c r="C22" s="10"/>
      <c r="D22" s="10"/>
      <c r="E22" s="10"/>
      <c r="F22" s="11"/>
      <c r="G22" s="11"/>
      <c r="H22" s="11"/>
      <c r="I22" s="10"/>
      <c r="J22" s="10"/>
      <c r="K22" s="11"/>
      <c r="M22" s="12"/>
    </row>
    <row r="23" spans="1:13" s="14" customFormat="1" x14ac:dyDescent="0.2">
      <c r="A23" s="13" t="s">
        <v>26</v>
      </c>
      <c r="B23" s="13">
        <v>224115.81257174414</v>
      </c>
      <c r="C23" s="13">
        <v>34310.654523743164</v>
      </c>
      <c r="D23" s="13">
        <v>26905.59522788204</v>
      </c>
      <c r="E23" s="13">
        <v>25790.832000000002</v>
      </c>
      <c r="F23" s="13">
        <v>311122.89432336931</v>
      </c>
      <c r="G23" s="13">
        <v>1</v>
      </c>
      <c r="H23" s="13">
        <v>311123.89432336931</v>
      </c>
      <c r="I23" s="13">
        <v>176229.35429444583</v>
      </c>
      <c r="J23" s="13">
        <v>-3404.9879999999998</v>
      </c>
      <c r="K23" s="13">
        <v>483947.26061781519</v>
      </c>
      <c r="L23"/>
    </row>
    <row r="24" spans="1:13" s="16" customForma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3" s="14" customFormat="1" x14ac:dyDescent="0.2">
      <c r="A25" s="14" t="s">
        <v>25</v>
      </c>
    </row>
    <row r="26" spans="1:13" s="14" customFormat="1" x14ac:dyDescent="0.2">
      <c r="A26" s="17"/>
      <c r="B26" s="55" t="s">
        <v>51</v>
      </c>
      <c r="C26" s="55"/>
      <c r="D26" s="55"/>
      <c r="E26" s="55"/>
      <c r="F26" s="55"/>
      <c r="G26" s="55"/>
      <c r="H26" s="17"/>
      <c r="I26" s="17"/>
      <c r="J26" s="17"/>
      <c r="K26" s="17"/>
      <c r="L26" s="17"/>
    </row>
    <row r="27" spans="1:13" x14ac:dyDescent="0.2">
      <c r="A27" s="9"/>
      <c r="B27" s="21" t="s">
        <v>45</v>
      </c>
      <c r="C27" s="21"/>
      <c r="D27" s="21"/>
      <c r="E27" s="21"/>
      <c r="F27" s="21"/>
      <c r="G27" s="18"/>
      <c r="H27" s="19"/>
      <c r="I27" s="18"/>
      <c r="J27" s="18"/>
      <c r="K27" s="18"/>
      <c r="L27" s="18"/>
    </row>
    <row r="28" spans="1:13" s="3" customFormat="1" ht="76.5" x14ac:dyDescent="0.2">
      <c r="A28" s="4" t="s">
        <v>31</v>
      </c>
      <c r="B28" s="4" t="s">
        <v>37</v>
      </c>
      <c r="C28" s="4" t="s">
        <v>38</v>
      </c>
      <c r="D28" s="4" t="s">
        <v>39</v>
      </c>
      <c r="E28" s="4" t="s">
        <v>40</v>
      </c>
      <c r="F28" s="4" t="s">
        <v>53</v>
      </c>
      <c r="G28" s="4" t="s">
        <v>59</v>
      </c>
      <c r="H28" s="4" t="s">
        <v>49</v>
      </c>
      <c r="I28" s="4" t="s">
        <v>58</v>
      </c>
      <c r="J28" s="4" t="s">
        <v>54</v>
      </c>
      <c r="K28" s="4" t="s">
        <v>56</v>
      </c>
      <c r="L28" s="4" t="s">
        <v>47</v>
      </c>
    </row>
    <row r="29" spans="1:13" x14ac:dyDescent="0.2">
      <c r="A29" s="10"/>
      <c r="B29" s="10"/>
      <c r="C29" s="10"/>
      <c r="D29" s="10"/>
      <c r="E29" s="10"/>
      <c r="F29" s="11"/>
      <c r="G29" s="20"/>
      <c r="H29" s="11"/>
      <c r="I29" s="10"/>
      <c r="J29" s="10"/>
      <c r="K29" s="10"/>
      <c r="L29" s="11"/>
      <c r="M29" s="12"/>
    </row>
    <row r="30" spans="1:13" x14ac:dyDescent="0.2">
      <c r="A30" s="10" t="s">
        <v>11</v>
      </c>
      <c r="B30" s="10">
        <v>0</v>
      </c>
      <c r="C30" s="10">
        <v>0</v>
      </c>
      <c r="D30" s="10">
        <v>0</v>
      </c>
      <c r="E30" s="10">
        <v>0</v>
      </c>
      <c r="F30" s="11">
        <v>0</v>
      </c>
      <c r="G30" s="20">
        <v>35614.650918744199</v>
      </c>
      <c r="H30" s="11">
        <v>35614.650918744199</v>
      </c>
      <c r="I30" s="10">
        <v>0</v>
      </c>
      <c r="J30" s="10">
        <v>188501.16165299999</v>
      </c>
      <c r="K30" s="10">
        <v>-2.9103830456733704E-11</v>
      </c>
      <c r="L30" s="11">
        <v>224115.81257174417</v>
      </c>
      <c r="M30" s="12"/>
    </row>
    <row r="31" spans="1:13" x14ac:dyDescent="0.2">
      <c r="A31" s="10" t="s">
        <v>12</v>
      </c>
      <c r="B31" s="10">
        <v>0</v>
      </c>
      <c r="C31" s="10">
        <v>0</v>
      </c>
      <c r="D31" s="10">
        <v>0</v>
      </c>
      <c r="E31" s="10">
        <v>1440.4823023689423</v>
      </c>
      <c r="F31" s="11">
        <v>1440.4823023689423</v>
      </c>
      <c r="G31" s="20">
        <v>1220.4147194889802</v>
      </c>
      <c r="H31" s="11">
        <v>2660.8970218579225</v>
      </c>
      <c r="I31" s="10">
        <v>32605.173360655728</v>
      </c>
      <c r="J31" s="10">
        <v>0</v>
      </c>
      <c r="K31" s="10">
        <v>-955.41585877048783</v>
      </c>
      <c r="L31" s="11">
        <v>34310.654523743164</v>
      </c>
      <c r="M31" s="12"/>
    </row>
    <row r="32" spans="1:13" x14ac:dyDescent="0.2">
      <c r="A32" s="10" t="s">
        <v>15</v>
      </c>
      <c r="B32" s="10">
        <v>0</v>
      </c>
      <c r="C32" s="10">
        <v>0</v>
      </c>
      <c r="D32" s="10">
        <v>0</v>
      </c>
      <c r="E32" s="10">
        <v>12366.518047719541</v>
      </c>
      <c r="F32" s="11">
        <v>12366.518047719541</v>
      </c>
      <c r="G32" s="20">
        <v>18137.328971467796</v>
      </c>
      <c r="H32" s="11">
        <v>30503.847019187335</v>
      </c>
      <c r="I32" s="10">
        <v>0</v>
      </c>
      <c r="J32" s="10">
        <v>0</v>
      </c>
      <c r="K32" s="10">
        <v>7.2759576141834259E-12</v>
      </c>
      <c r="L32" s="11">
        <v>30503.847019187342</v>
      </c>
      <c r="M32" s="12"/>
    </row>
    <row r="33" spans="1:13" x14ac:dyDescent="0.2">
      <c r="A33" s="10" t="s">
        <v>16</v>
      </c>
      <c r="B33" s="10">
        <v>86.914586397647753</v>
      </c>
      <c r="C33" s="10">
        <v>38.384552155186483</v>
      </c>
      <c r="D33" s="10">
        <v>197.96644935690216</v>
      </c>
      <c r="E33" s="10">
        <v>53.225700844631476</v>
      </c>
      <c r="F33" s="11">
        <v>376.49128875436787</v>
      </c>
      <c r="G33" s="20">
        <v>16713.365666519323</v>
      </c>
      <c r="H33" s="11">
        <v>17089.856955273692</v>
      </c>
      <c r="I33" s="10">
        <v>0</v>
      </c>
      <c r="J33" s="10">
        <v>20752.58838374637</v>
      </c>
      <c r="K33" s="10">
        <v>801.61480758838297</v>
      </c>
      <c r="L33" s="11">
        <v>38644.060146608448</v>
      </c>
      <c r="M33" s="12"/>
    </row>
    <row r="34" spans="1:13" x14ac:dyDescent="0.2">
      <c r="A34" s="10" t="s">
        <v>17</v>
      </c>
      <c r="B34" s="10">
        <v>688.78074000501704</v>
      </c>
      <c r="C34" s="10">
        <v>100.77397245394256</v>
      </c>
      <c r="D34" s="10">
        <v>984.40932210563722</v>
      </c>
      <c r="E34" s="10">
        <v>2997.529619676644</v>
      </c>
      <c r="F34" s="11">
        <v>4771.4936542412406</v>
      </c>
      <c r="G34" s="20">
        <v>44620.479551464727</v>
      </c>
      <c r="H34" s="11">
        <v>49391.973205705966</v>
      </c>
      <c r="I34" s="10">
        <v>0</v>
      </c>
      <c r="J34" s="10">
        <v>1866.2598510021492</v>
      </c>
      <c r="K34" s="10">
        <v>1246.9605809128552</v>
      </c>
      <c r="L34" s="11">
        <v>52505.193637620971</v>
      </c>
      <c r="M34" s="12"/>
    </row>
    <row r="35" spans="1:13" x14ac:dyDescent="0.2">
      <c r="A35" s="10" t="s">
        <v>18</v>
      </c>
      <c r="B35" s="10">
        <v>0</v>
      </c>
      <c r="C35" s="10">
        <v>0</v>
      </c>
      <c r="D35" s="10">
        <v>3010.2017078743488</v>
      </c>
      <c r="E35" s="10">
        <v>17490.034516350792</v>
      </c>
      <c r="F35" s="11">
        <v>20500.23622422514</v>
      </c>
      <c r="G35" s="20">
        <v>9527.922204777873</v>
      </c>
      <c r="H35" s="11">
        <v>30028.158429003015</v>
      </c>
      <c r="I35" s="10">
        <v>0</v>
      </c>
      <c r="J35" s="10">
        <v>0</v>
      </c>
      <c r="K35" s="10">
        <v>243.85557401813639</v>
      </c>
      <c r="L35" s="11">
        <v>30272.014003021151</v>
      </c>
      <c r="M35" s="12"/>
    </row>
    <row r="36" spans="1:13" x14ac:dyDescent="0.2">
      <c r="A36" s="10" t="s">
        <v>19</v>
      </c>
      <c r="B36" s="10">
        <v>0</v>
      </c>
      <c r="C36" s="10">
        <v>0</v>
      </c>
      <c r="D36" s="10">
        <v>0</v>
      </c>
      <c r="E36" s="10">
        <v>834.43927134925252</v>
      </c>
      <c r="F36" s="11">
        <v>834.43927134925252</v>
      </c>
      <c r="G36" s="20">
        <v>1951.2608270700518</v>
      </c>
      <c r="H36" s="11">
        <v>2785.7000984193046</v>
      </c>
      <c r="I36" s="10">
        <v>0</v>
      </c>
      <c r="J36" s="10">
        <v>584.12378832458216</v>
      </c>
      <c r="K36" s="10">
        <v>19.241518661519422</v>
      </c>
      <c r="L36" s="11">
        <v>3389.0654054054062</v>
      </c>
      <c r="M36" s="12"/>
    </row>
    <row r="37" spans="1:13" x14ac:dyDescent="0.2">
      <c r="A37" s="10" t="s">
        <v>20</v>
      </c>
      <c r="B37" s="10">
        <v>0</v>
      </c>
      <c r="C37" s="10">
        <v>0</v>
      </c>
      <c r="D37" s="10">
        <v>0</v>
      </c>
      <c r="E37" s="10">
        <v>0</v>
      </c>
      <c r="F37" s="11">
        <v>0</v>
      </c>
      <c r="G37" s="20">
        <v>3400.8908094608769</v>
      </c>
      <c r="H37" s="11">
        <v>3400.8908094608769</v>
      </c>
      <c r="I37" s="10">
        <v>0</v>
      </c>
      <c r="J37" s="10">
        <v>6784.0453450455616</v>
      </c>
      <c r="K37" s="10">
        <v>2817.0539570815436</v>
      </c>
      <c r="L37" s="11">
        <v>13001.990111587982</v>
      </c>
      <c r="M37" s="12"/>
    </row>
    <row r="38" spans="1:13" x14ac:dyDescent="0.2">
      <c r="A38" s="10" t="s">
        <v>60</v>
      </c>
      <c r="B38" s="10">
        <v>0</v>
      </c>
      <c r="C38" s="10">
        <v>0</v>
      </c>
      <c r="D38" s="10">
        <v>0</v>
      </c>
      <c r="E38" s="10">
        <v>2067.7963762951958</v>
      </c>
      <c r="F38" s="11">
        <v>2067.7963762951958</v>
      </c>
      <c r="G38" s="20">
        <v>5297.0115266863559</v>
      </c>
      <c r="H38" s="11">
        <v>7364.8079029815517</v>
      </c>
      <c r="I38" s="10">
        <v>0</v>
      </c>
      <c r="J38" s="10">
        <v>134.51528542424509</v>
      </c>
      <c r="K38" s="10">
        <v>383.58478260869742</v>
      </c>
      <c r="L38" s="11">
        <v>7882.9079710144943</v>
      </c>
      <c r="M38" s="12"/>
    </row>
    <row r="39" spans="1:13" x14ac:dyDescent="0.2">
      <c r="A39" s="10" t="s">
        <v>13</v>
      </c>
      <c r="B39" s="10">
        <v>0</v>
      </c>
      <c r="C39" s="10">
        <v>0</v>
      </c>
      <c r="D39" s="10">
        <v>0</v>
      </c>
      <c r="E39" s="10">
        <v>24197.855227882039</v>
      </c>
      <c r="F39" s="11">
        <v>24197.855227882039</v>
      </c>
      <c r="G39" s="20">
        <v>0</v>
      </c>
      <c r="H39" s="11">
        <v>24197.855227882039</v>
      </c>
      <c r="I39" s="10">
        <v>0</v>
      </c>
      <c r="J39" s="10">
        <v>0</v>
      </c>
      <c r="K39" s="10">
        <v>0</v>
      </c>
      <c r="L39" s="11">
        <v>24197.855227882039</v>
      </c>
      <c r="M39" s="12"/>
    </row>
    <row r="40" spans="1:13" x14ac:dyDescent="0.2">
      <c r="A40" s="10" t="s">
        <v>14</v>
      </c>
      <c r="B40" s="10">
        <v>0</v>
      </c>
      <c r="C40" s="10">
        <v>38.990771908421614</v>
      </c>
      <c r="D40" s="10">
        <v>168.36718425981709</v>
      </c>
      <c r="E40" s="10">
        <v>146.41199999999998</v>
      </c>
      <c r="F40" s="11">
        <v>353.76995616823865</v>
      </c>
      <c r="G40" s="20">
        <v>18778.68584347095</v>
      </c>
      <c r="H40" s="11">
        <v>19132.455799639189</v>
      </c>
      <c r="I40" s="10">
        <v>317.66399999999999</v>
      </c>
      <c r="J40" s="10">
        <v>5673.740200360804</v>
      </c>
      <c r="K40" s="10">
        <v>1.8872015061788261E-11</v>
      </c>
      <c r="L40" s="11">
        <v>25123.860000000011</v>
      </c>
      <c r="M40" s="12"/>
    </row>
    <row r="41" spans="1:13" x14ac:dyDescent="0.2">
      <c r="A41" s="10"/>
      <c r="B41" s="10"/>
      <c r="C41" s="10"/>
      <c r="D41" s="10"/>
      <c r="E41" s="10"/>
      <c r="F41" s="11"/>
      <c r="G41" s="20"/>
      <c r="H41" s="11"/>
      <c r="I41" s="10"/>
      <c r="J41" s="10"/>
      <c r="K41" s="10"/>
      <c r="L41" s="11"/>
      <c r="M41" s="12"/>
    </row>
    <row r="42" spans="1:13" s="14" customFormat="1" x14ac:dyDescent="0.2">
      <c r="A42" s="13" t="s">
        <v>27</v>
      </c>
      <c r="B42" s="13">
        <v>775.69532640266482</v>
      </c>
      <c r="C42" s="13">
        <v>178.14929651755065</v>
      </c>
      <c r="D42" s="13">
        <v>4360.9446635967051</v>
      </c>
      <c r="E42" s="13">
        <v>61594.29306248705</v>
      </c>
      <c r="F42" s="13">
        <v>66909.082349003962</v>
      </c>
      <c r="G42" s="13">
        <v>155262.01103915111</v>
      </c>
      <c r="H42" s="13">
        <v>222171.0933881551</v>
      </c>
      <c r="I42" s="13">
        <v>32922.837360655729</v>
      </c>
      <c r="J42" s="13">
        <v>224296.43450690372</v>
      </c>
      <c r="K42" s="13">
        <v>4556.8953621006449</v>
      </c>
      <c r="L42" s="13">
        <v>483947.26061781519</v>
      </c>
    </row>
  </sheetData>
  <mergeCells count="2">
    <mergeCell ref="B7:G7"/>
    <mergeCell ref="B26:G26"/>
  </mergeCells>
  <hyperlinks>
    <hyperlink ref="M1" location="Indice!A1" display="Regresar al índi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Origen</vt:lpstr>
      <vt:lpstr>Salida</vt:lpstr>
      <vt:lpstr>Indice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Serie P</vt:lpstr>
      <vt:lpstr>Serie AE</vt:lpstr>
    </vt:vector>
  </TitlesOfParts>
  <Company>ICEFI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ICEFI</dc:creator>
  <cp:lastModifiedBy>Jaime L. Carrera</cp:lastModifiedBy>
  <dcterms:created xsi:type="dcterms:W3CDTF">2013-02-25T23:14:47Z</dcterms:created>
  <dcterms:modified xsi:type="dcterms:W3CDTF">2013-10-02T15:26:01Z</dcterms:modified>
</cp:coreProperties>
</file>