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인력투입계획" sheetId="1" r:id="rId1"/>
    <sheet name="제안서 인력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3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" i="1"/>
  <c r="F52" i="1"/>
  <c r="G52" i="1"/>
  <c r="H52" i="1"/>
  <c r="I52" i="1"/>
  <c r="J52" i="1"/>
  <c r="K52" i="1"/>
  <c r="L52" i="1"/>
  <c r="M52" i="1"/>
  <c r="N52" i="1"/>
  <c r="O52" i="1"/>
  <c r="E5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" i="1"/>
  <c r="P52" i="1" l="1"/>
</calcChain>
</file>

<file path=xl/sharedStrings.xml><?xml version="1.0" encoding="utf-8"?>
<sst xmlns="http://schemas.openxmlformats.org/spreadsheetml/2006/main" count="413" uniqueCount="183">
  <si>
    <t>투입 인력</t>
  </si>
  <si>
    <t>역할</t>
  </si>
  <si>
    <t>2019 년</t>
  </si>
  <si>
    <t>2020 년</t>
  </si>
  <si>
    <t>8월</t>
  </si>
  <si>
    <t>9월</t>
  </si>
  <si>
    <t>10월</t>
  </si>
  <si>
    <t>11월</t>
  </si>
  <si>
    <t>12월</t>
  </si>
  <si>
    <t>1월</t>
  </si>
  <si>
    <t>2월</t>
  </si>
  <si>
    <t>3월</t>
  </si>
  <si>
    <t>4월</t>
  </si>
  <si>
    <t>5월</t>
  </si>
  <si>
    <t>6월</t>
  </si>
  <si>
    <t>총계</t>
  </si>
  <si>
    <t>박지선</t>
  </si>
  <si>
    <t>PM</t>
  </si>
  <si>
    <t>양중근</t>
  </si>
  <si>
    <t>사업지원</t>
  </si>
  <si>
    <t>김진수</t>
  </si>
  <si>
    <t>기획</t>
  </si>
  <si>
    <t>김영광</t>
  </si>
  <si>
    <t>이현진</t>
  </si>
  <si>
    <t>유진아</t>
  </si>
  <si>
    <t>김남길</t>
  </si>
  <si>
    <t>개발</t>
  </si>
  <si>
    <t>이영민</t>
  </si>
  <si>
    <t>디자인</t>
  </si>
  <si>
    <t>민현경</t>
  </si>
  <si>
    <t>유은지</t>
  </si>
  <si>
    <t>최향미</t>
  </si>
  <si>
    <t>권순한</t>
  </si>
  <si>
    <t>퍼블리싱</t>
  </si>
  <si>
    <t>성연욱</t>
  </si>
  <si>
    <t>김예솔</t>
  </si>
  <si>
    <t>배소희</t>
  </si>
  <si>
    <t>웹개발</t>
  </si>
  <si>
    <t>김대우</t>
  </si>
  <si>
    <t>김환석</t>
  </si>
  <si>
    <t>나덕주</t>
  </si>
  <si>
    <t>서광원</t>
  </si>
  <si>
    <t>이정훈</t>
  </si>
  <si>
    <t>App.개발</t>
  </si>
  <si>
    <t>김용선</t>
  </si>
  <si>
    <t>박병진</t>
  </si>
  <si>
    <t>오주봉</t>
  </si>
  <si>
    <t>김웅환</t>
  </si>
  <si>
    <t>서버개발</t>
  </si>
  <si>
    <t>이준</t>
  </si>
  <si>
    <t>이병철</t>
  </si>
  <si>
    <t>강윤경</t>
  </si>
  <si>
    <t>윤병원</t>
  </si>
  <si>
    <t>박형주</t>
  </si>
  <si>
    <t>오정환</t>
  </si>
  <si>
    <t>강주영</t>
  </si>
  <si>
    <t>송성환</t>
  </si>
  <si>
    <t>주상현</t>
  </si>
  <si>
    <t>윤수연</t>
  </si>
  <si>
    <t>배수산</t>
  </si>
  <si>
    <t>김승회</t>
  </si>
  <si>
    <t>김용우</t>
  </si>
  <si>
    <t>DBM/DBA</t>
  </si>
  <si>
    <t>임창규</t>
  </si>
  <si>
    <t>정덕현</t>
  </si>
  <si>
    <t>유용훈</t>
  </si>
  <si>
    <t>운영인프라(SE)</t>
  </si>
  <si>
    <t>송재욱</t>
  </si>
  <si>
    <t>박지환</t>
  </si>
  <si>
    <t>송정윤</t>
  </si>
  <si>
    <t>김태종</t>
  </si>
  <si>
    <t>QA</t>
  </si>
  <si>
    <t>김승진</t>
  </si>
  <si>
    <t>김새롬</t>
  </si>
  <si>
    <t>박성민</t>
  </si>
  <si>
    <t>합계</t>
    <phoneticPr fontId="4" type="noConversion"/>
  </si>
  <si>
    <t>Data Scientist (교수)</t>
    <phoneticPr fontId="4" type="noConversion"/>
  </si>
  <si>
    <t>Data Scientist (Assistant)</t>
    <phoneticPr fontId="4" type="noConversion"/>
  </si>
  <si>
    <t>비고</t>
    <phoneticPr fontId="4" type="noConversion"/>
  </si>
  <si>
    <t>순번</t>
  </si>
  <si>
    <t>성명</t>
  </si>
  <si>
    <t>직급</t>
  </si>
  <si>
    <t>학교</t>
  </si>
  <si>
    <t>전공/부전공</t>
  </si>
  <si>
    <t>학위</t>
  </si>
  <si>
    <t>등급</t>
  </si>
  <si>
    <t>경력</t>
  </si>
  <si>
    <t>소속</t>
  </si>
  <si>
    <t>담당 분야</t>
  </si>
  <si>
    <t>부장</t>
  </si>
  <si>
    <t>성균관대학교</t>
  </si>
  <si>
    <t>정보보호학</t>
  </si>
  <si>
    <t>석사</t>
  </si>
  <si>
    <t>특급</t>
  </si>
  <si>
    <t>㈜폴라리움</t>
  </si>
  <si>
    <t>CTO</t>
  </si>
  <si>
    <t>경북대학교</t>
  </si>
  <si>
    <t>전자공학</t>
  </si>
  <si>
    <t>학사</t>
  </si>
  <si>
    <t>PMO</t>
  </si>
  <si>
    <t>성균관대학교-대학원</t>
    <phoneticPr fontId="4" type="noConversion"/>
  </si>
  <si>
    <t>차장</t>
  </si>
  <si>
    <t>정치외교</t>
  </si>
  <si>
    <t>고급</t>
  </si>
  <si>
    <t>과장</t>
  </si>
  <si>
    <t>경희대학교　</t>
  </si>
  <si>
    <t>국어국문학</t>
  </si>
  <si>
    <t>중급</t>
  </si>
  <si>
    <t>이혜진</t>
  </si>
  <si>
    <t>서울여자대학교</t>
  </si>
  <si>
    <t>언론영상</t>
  </si>
  <si>
    <t>리젠컴퍼니</t>
  </si>
  <si>
    <t>대리</t>
  </si>
  <si>
    <t>중앙대학교</t>
  </si>
  <si>
    <t>조소학과</t>
  </si>
  <si>
    <t>고려대학교</t>
  </si>
  <si>
    <t>경영학과</t>
  </si>
  <si>
    <t>제츠</t>
  </si>
  <si>
    <t>계명대학교</t>
  </si>
  <si>
    <t>경영정보</t>
  </si>
  <si>
    <t>단국대학교</t>
  </si>
  <si>
    <t>초급</t>
  </si>
  <si>
    <t>계원예술대학교</t>
  </si>
  <si>
    <t>전문학사</t>
  </si>
  <si>
    <t>대진대학교</t>
  </si>
  <si>
    <t>행정학과</t>
  </si>
  <si>
    <t>시각디자인학과</t>
    <phoneticPr fontId="4" type="noConversion"/>
  </si>
  <si>
    <t>매체예술과/판화</t>
    <phoneticPr fontId="4" type="noConversion"/>
  </si>
  <si>
    <t>권순환</t>
  </si>
  <si>
    <t>금형설계</t>
  </si>
  <si>
    <t>총신대학교</t>
  </si>
  <si>
    <t>교회음악학과</t>
  </si>
  <si>
    <t>성신여자대학교</t>
  </si>
  <si>
    <t>심리학과</t>
  </si>
  <si>
    <t>서울과학기술대학교</t>
    <phoneticPr fontId="4" type="noConversion"/>
  </si>
  <si>
    <t>수학과</t>
  </si>
  <si>
    <t>목원대학교</t>
  </si>
  <si>
    <t>컴퓨터공학과</t>
  </si>
  <si>
    <t>조윤환</t>
  </si>
  <si>
    <t>동서울대학교</t>
  </si>
  <si>
    <t>소프트웨어</t>
  </si>
  <si>
    <t>서일대학</t>
  </si>
  <si>
    <t>가천대학</t>
  </si>
  <si>
    <t>컴퓨터소프트웨어</t>
    <phoneticPr fontId="4" type="noConversion"/>
  </si>
  <si>
    <t>조선대학교</t>
  </si>
  <si>
    <t>앱개발</t>
  </si>
  <si>
    <t>대구카톨릭대학교</t>
  </si>
  <si>
    <t>사회학과</t>
  </si>
  <si>
    <t>정보통신공학과</t>
    <phoneticPr fontId="4" type="noConversion"/>
  </si>
  <si>
    <t>한국산업기술대학교</t>
    <phoneticPr fontId="4" type="noConversion"/>
  </si>
  <si>
    <t>컨설팅　</t>
  </si>
  <si>
    <t>정보공학과</t>
  </si>
  <si>
    <t>기술자문</t>
  </si>
  <si>
    <t>한국교원대학교</t>
  </si>
  <si>
    <t>광주대학교</t>
  </si>
  <si>
    <t>정보통신학과</t>
  </si>
  <si>
    <t>서버</t>
  </si>
  <si>
    <t>안양대학교</t>
  </si>
  <si>
    <t>디지털미디어공학과</t>
  </si>
  <si>
    <t>정수대학</t>
  </si>
  <si>
    <t>㈜바인소프트</t>
  </si>
  <si>
    <t>인하대학교</t>
  </si>
  <si>
    <t>화학과</t>
  </si>
  <si>
    <t>독어교육/영어교육</t>
    <phoneticPr fontId="4" type="noConversion"/>
  </si>
  <si>
    <t>컴퓨터정보학과</t>
    <phoneticPr fontId="4" type="noConversion"/>
  </si>
  <si>
    <t>김지훈</t>
  </si>
  <si>
    <t>한국해양대학교</t>
  </si>
  <si>
    <t>국가평생교육원</t>
  </si>
  <si>
    <t>경영학</t>
  </si>
  <si>
    <t>대진전자공예</t>
  </si>
  <si>
    <t>고등학교</t>
  </si>
  <si>
    <t>전자계산기과</t>
  </si>
  <si>
    <t>고졸</t>
  </si>
  <si>
    <t>Information technology</t>
  </si>
  <si>
    <t>제스웨어</t>
  </si>
  <si>
    <t>서울디지털대학</t>
  </si>
  <si>
    <t>Central Queensland University (in Australia)</t>
    <phoneticPr fontId="4" type="noConversion"/>
  </si>
  <si>
    <t>호서전문대학</t>
  </si>
  <si>
    <t>정보보호학과</t>
  </si>
  <si>
    <t>충북대학교</t>
  </si>
  <si>
    <t>정보통신공학</t>
  </si>
  <si>
    <t>등급</t>
    <phoneticPr fontId="4" type="noConversion"/>
  </si>
  <si>
    <t>투입계획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</si>
</sst>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18"/>
      <name val="Arial"/>
      <family val="2"/>
    </font>
    <font>
      <b/>
      <sz val="14"/>
      <color rgb="FF000000"/>
      <name val="현대하모니 L"/>
      <family val="1"/>
      <charset val="129"/>
    </font>
    <font>
      <sz val="12"/>
      <color rgb="FF000000"/>
      <name val="현대하모니 L"/>
      <family val="1"/>
      <charset val="129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readingOrder="1"/>
    </xf>
    <xf numFmtId="0" fontId="0" fillId="0" borderId="1" xfId="0" applyBorder="1">
      <alignment vertical="center"/>
    </xf>
    <xf numFmtId="0" fontId="5" fillId="3" borderId="2" xfId="0" applyFont="1" applyFill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5" borderId="2" xfId="0" applyFont="1" applyFill="1" applyBorder="1" applyAlignment="1">
      <alignment horizontal="center" vertical="center" wrapText="1" readingOrder="1"/>
    </xf>
    <xf numFmtId="0" fontId="6" fillId="5" borderId="3" xfId="0" applyFont="1" applyFill="1" applyBorder="1" applyAlignment="1">
      <alignment horizontal="center" vertical="center" wrapText="1" readingOrder="1"/>
    </xf>
    <xf numFmtId="0" fontId="6" fillId="5" borderId="4" xfId="0" applyFont="1" applyFill="1" applyBorder="1" applyAlignment="1">
      <alignment horizontal="center" vertical="center" wrapText="1" readingOrder="1"/>
    </xf>
    <xf numFmtId="0" fontId="6" fillId="5" borderId="3" xfId="0" applyFont="1" applyFill="1" applyBorder="1" applyAlignment="1">
      <alignment horizontal="center" vertical="center" wrapText="1" readingOrder="1"/>
    </xf>
    <xf numFmtId="0" fontId="6" fillId="5" borderId="4" xfId="0" applyFont="1" applyFill="1" applyBorder="1" applyAlignment="1">
      <alignment horizontal="center" vertical="center" wrapText="1" readingOrder="1"/>
    </xf>
    <xf numFmtId="0" fontId="5" fillId="3" borderId="5" xfId="0" applyFont="1" applyFill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6" fillId="4" borderId="5" xfId="0" applyFont="1" applyFill="1" applyBorder="1" applyAlignment="1">
      <alignment horizontal="center" vertical="center" wrapText="1" readingOrder="1"/>
    </xf>
    <xf numFmtId="0" fontId="6" fillId="5" borderId="5" xfId="0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 readingOrder="1"/>
    </xf>
    <xf numFmtId="0" fontId="6" fillId="5" borderId="7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7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2"/>
  <sheetViews>
    <sheetView topLeftCell="A37" workbookViewId="0">
      <selection activeCell="D9" sqref="D9"/>
    </sheetView>
  </sheetViews>
  <sheetFormatPr defaultRowHeight="16.5" x14ac:dyDescent="0.3"/>
  <cols>
    <col min="1" max="1" width="3.75" customWidth="1"/>
    <col min="2" max="2" width="11.75" bestFit="1" customWidth="1"/>
    <col min="3" max="3" width="27" bestFit="1" customWidth="1"/>
    <col min="4" max="4" width="9.75" customWidth="1"/>
    <col min="17" max="17" width="30" customWidth="1"/>
  </cols>
  <sheetData>
    <row r="3" spans="2:17" ht="17.25" x14ac:dyDescent="0.3">
      <c r="B3" s="1" t="s">
        <v>0</v>
      </c>
      <c r="C3" s="1" t="s">
        <v>1</v>
      </c>
      <c r="D3" s="1" t="s">
        <v>181</v>
      </c>
      <c r="E3" s="1" t="s">
        <v>2</v>
      </c>
      <c r="F3" s="1"/>
      <c r="G3" s="1"/>
      <c r="H3" s="1"/>
      <c r="I3" s="1"/>
      <c r="J3" s="1" t="s">
        <v>3</v>
      </c>
      <c r="K3" s="1"/>
      <c r="L3" s="1"/>
      <c r="M3" s="1"/>
      <c r="N3" s="1"/>
      <c r="O3" s="1"/>
      <c r="P3" s="1" t="s">
        <v>15</v>
      </c>
      <c r="Q3" s="1" t="s">
        <v>78</v>
      </c>
    </row>
    <row r="4" spans="2:17" ht="17.25" x14ac:dyDescent="0.3">
      <c r="B4" s="1"/>
      <c r="C4" s="1"/>
      <c r="D4" s="1"/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1"/>
      <c r="Q4" s="1"/>
    </row>
    <row r="5" spans="2:17" x14ac:dyDescent="0.3">
      <c r="B5" s="3" t="s">
        <v>16</v>
      </c>
      <c r="C5" s="3" t="s">
        <v>17</v>
      </c>
      <c r="D5" s="3" t="str">
        <f>VLOOKUP(B5,'제안서 인력'!$C$3:$H$39,6,FALSE)</f>
        <v>특급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f>SUM(E5:O5)</f>
        <v>11</v>
      </c>
      <c r="Q5" s="3"/>
    </row>
    <row r="6" spans="2:17" ht="23.25" x14ac:dyDescent="0.3">
      <c r="B6" s="3" t="s">
        <v>18</v>
      </c>
      <c r="C6" s="3" t="s">
        <v>19</v>
      </c>
      <c r="D6" s="3" t="str">
        <f>VLOOKUP(B6,'제안서 인력'!$C$3:$H$39,6,FALSE)</f>
        <v>특급</v>
      </c>
      <c r="E6" s="3">
        <v>0.2</v>
      </c>
      <c r="F6" s="3">
        <v>0.2</v>
      </c>
      <c r="G6" s="3">
        <v>0.2</v>
      </c>
      <c r="H6" s="3">
        <v>0.2</v>
      </c>
      <c r="I6" s="3">
        <v>0.2</v>
      </c>
      <c r="J6" s="3">
        <v>0.2</v>
      </c>
      <c r="K6" s="3">
        <v>0.2</v>
      </c>
      <c r="L6" s="3">
        <v>0.2</v>
      </c>
      <c r="M6" s="3">
        <v>0.2</v>
      </c>
      <c r="N6" s="3">
        <v>0.2</v>
      </c>
      <c r="O6" s="4"/>
      <c r="P6" s="3">
        <f t="shared" ref="P6:P51" si="0">SUM(E6:O6)</f>
        <v>1.9999999999999998</v>
      </c>
      <c r="Q6" s="3"/>
    </row>
    <row r="7" spans="2:17" ht="23.25" x14ac:dyDescent="0.3">
      <c r="B7" s="3" t="s">
        <v>20</v>
      </c>
      <c r="C7" s="3" t="s">
        <v>21</v>
      </c>
      <c r="D7" s="3" t="str">
        <f>VLOOKUP(B7,'제안서 인력'!$C$3:$H$39,6,FALSE)</f>
        <v>고급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4"/>
      <c r="P7" s="3">
        <f t="shared" si="0"/>
        <v>10</v>
      </c>
      <c r="Q7" s="3"/>
    </row>
    <row r="8" spans="2:17" ht="23.25" x14ac:dyDescent="0.3">
      <c r="B8" s="3" t="s">
        <v>22</v>
      </c>
      <c r="C8" s="3" t="s">
        <v>21</v>
      </c>
      <c r="D8" s="3" t="str">
        <f>VLOOKUP(B8,'제안서 인력'!$C$3:$H$39,6,FALSE)</f>
        <v>중급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4"/>
      <c r="P8" s="3">
        <f t="shared" si="0"/>
        <v>10</v>
      </c>
      <c r="Q8" s="3"/>
    </row>
    <row r="9" spans="2:17" ht="23.25" x14ac:dyDescent="0.3">
      <c r="B9" s="3" t="s">
        <v>23</v>
      </c>
      <c r="C9" s="3" t="s">
        <v>21</v>
      </c>
      <c r="D9" s="3" t="e">
        <f>VLOOKUP(B9,'제안서 인력'!$C$3:$H$39,6,FALSE)</f>
        <v>#N/A</v>
      </c>
      <c r="E9" s="4"/>
      <c r="F9" s="3">
        <v>1</v>
      </c>
      <c r="G9" s="3">
        <v>1</v>
      </c>
      <c r="H9" s="3">
        <v>1</v>
      </c>
      <c r="I9" s="4"/>
      <c r="J9" s="4"/>
      <c r="K9" s="4"/>
      <c r="L9" s="4"/>
      <c r="M9" s="4"/>
      <c r="N9" s="4"/>
      <c r="O9" s="4"/>
      <c r="P9" s="3">
        <f t="shared" si="0"/>
        <v>3</v>
      </c>
      <c r="Q9" s="3"/>
    </row>
    <row r="10" spans="2:17" ht="23.25" x14ac:dyDescent="0.3">
      <c r="B10" s="3" t="s">
        <v>24</v>
      </c>
      <c r="C10" s="3" t="s">
        <v>21</v>
      </c>
      <c r="D10" s="3" t="str">
        <f>VLOOKUP(B10,'제안서 인력'!$C$3:$H$39,6,FALSE)</f>
        <v>중급</v>
      </c>
      <c r="E10" s="4"/>
      <c r="F10" s="3">
        <v>1</v>
      </c>
      <c r="G10" s="3">
        <v>1</v>
      </c>
      <c r="H10" s="3">
        <v>1</v>
      </c>
      <c r="I10" s="4"/>
      <c r="J10" s="4"/>
      <c r="K10" s="4"/>
      <c r="L10" s="4"/>
      <c r="M10" s="4"/>
      <c r="N10" s="4"/>
      <c r="O10" s="4"/>
      <c r="P10" s="3">
        <f t="shared" si="0"/>
        <v>3</v>
      </c>
      <c r="Q10" s="3"/>
    </row>
    <row r="11" spans="2:17" ht="23.25" x14ac:dyDescent="0.3">
      <c r="B11" s="3" t="s">
        <v>25</v>
      </c>
      <c r="C11" s="3" t="s">
        <v>21</v>
      </c>
      <c r="D11" s="3" t="str">
        <f>VLOOKUP(B11,'제안서 인력'!$C$3:$H$39,6,FALSE)</f>
        <v>특급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0.5</v>
      </c>
      <c r="N11" s="3">
        <v>0.5</v>
      </c>
      <c r="O11" s="4"/>
      <c r="P11" s="3">
        <f t="shared" si="0"/>
        <v>9</v>
      </c>
      <c r="Q11" s="3"/>
    </row>
    <row r="12" spans="2:17" ht="23.25" x14ac:dyDescent="0.3">
      <c r="B12" s="3" t="s">
        <v>27</v>
      </c>
      <c r="C12" s="3" t="s">
        <v>28</v>
      </c>
      <c r="D12" s="3" t="str">
        <f>VLOOKUP(B12,'제안서 인력'!$C$3:$H$39,6,FALSE)</f>
        <v>고급</v>
      </c>
      <c r="E12" s="4"/>
      <c r="F12" s="4"/>
      <c r="G12" s="3">
        <v>1</v>
      </c>
      <c r="H12" s="3">
        <v>1</v>
      </c>
      <c r="I12" s="3">
        <v>1</v>
      </c>
      <c r="J12" s="3">
        <v>1</v>
      </c>
      <c r="K12" s="3">
        <v>0.5</v>
      </c>
      <c r="L12" s="3">
        <v>0.5</v>
      </c>
      <c r="M12" s="4"/>
      <c r="N12" s="4"/>
      <c r="O12" s="4"/>
      <c r="P12" s="3">
        <f t="shared" si="0"/>
        <v>5</v>
      </c>
      <c r="Q12" s="3"/>
    </row>
    <row r="13" spans="2:17" ht="23.25" x14ac:dyDescent="0.3">
      <c r="B13" s="3" t="s">
        <v>29</v>
      </c>
      <c r="C13" s="3" t="s">
        <v>28</v>
      </c>
      <c r="D13" s="3" t="str">
        <f>VLOOKUP(B13,'제안서 인력'!$C$3:$H$39,6,FALSE)</f>
        <v>초급</v>
      </c>
      <c r="E13" s="4"/>
      <c r="F13" s="4"/>
      <c r="G13" s="3">
        <v>1</v>
      </c>
      <c r="H13" s="3">
        <v>1</v>
      </c>
      <c r="I13" s="3">
        <v>1</v>
      </c>
      <c r="J13" s="3">
        <v>1</v>
      </c>
      <c r="K13" s="4"/>
      <c r="L13" s="4"/>
      <c r="M13" s="4"/>
      <c r="N13" s="4"/>
      <c r="O13" s="4"/>
      <c r="P13" s="3">
        <f t="shared" si="0"/>
        <v>4</v>
      </c>
      <c r="Q13" s="3"/>
    </row>
    <row r="14" spans="2:17" ht="23.25" x14ac:dyDescent="0.3">
      <c r="B14" s="3" t="s">
        <v>30</v>
      </c>
      <c r="C14" s="3" t="s">
        <v>28</v>
      </c>
      <c r="D14" s="3" t="str">
        <f>VLOOKUP(B14,'제안서 인력'!$C$3:$H$39,6,FALSE)</f>
        <v>중급</v>
      </c>
      <c r="E14" s="4"/>
      <c r="F14" s="4"/>
      <c r="G14" s="3">
        <v>1</v>
      </c>
      <c r="H14" s="3">
        <v>1</v>
      </c>
      <c r="I14" s="3">
        <v>1</v>
      </c>
      <c r="J14" s="3">
        <v>1</v>
      </c>
      <c r="K14" s="4"/>
      <c r="L14" s="4"/>
      <c r="M14" s="4"/>
      <c r="N14" s="4"/>
      <c r="O14" s="4"/>
      <c r="P14" s="3">
        <f t="shared" si="0"/>
        <v>4</v>
      </c>
      <c r="Q14" s="3"/>
    </row>
    <row r="15" spans="2:17" ht="23.25" x14ac:dyDescent="0.3">
      <c r="B15" s="3" t="s">
        <v>31</v>
      </c>
      <c r="C15" s="3" t="s">
        <v>28</v>
      </c>
      <c r="D15" s="3" t="str">
        <f>VLOOKUP(B15,'제안서 인력'!$C$3:$H$39,6,FALSE)</f>
        <v>중급</v>
      </c>
      <c r="E15" s="4"/>
      <c r="F15" s="4"/>
      <c r="G15" s="3">
        <v>1</v>
      </c>
      <c r="H15" s="3">
        <v>1</v>
      </c>
      <c r="I15" s="3">
        <v>1</v>
      </c>
      <c r="J15" s="4"/>
      <c r="K15" s="4"/>
      <c r="L15" s="4"/>
      <c r="M15" s="4"/>
      <c r="N15" s="4"/>
      <c r="O15" s="4"/>
      <c r="P15" s="3">
        <f t="shared" si="0"/>
        <v>3</v>
      </c>
      <c r="Q15" s="3"/>
    </row>
    <row r="16" spans="2:17" ht="23.25" x14ac:dyDescent="0.3">
      <c r="B16" s="3" t="s">
        <v>32</v>
      </c>
      <c r="C16" s="3" t="s">
        <v>33</v>
      </c>
      <c r="D16" s="3" t="e">
        <f>VLOOKUP(B16,'제안서 인력'!$C$3:$H$39,6,FALSE)</f>
        <v>#N/A</v>
      </c>
      <c r="E16" s="4"/>
      <c r="F16" s="4"/>
      <c r="G16" s="3">
        <v>0.5</v>
      </c>
      <c r="H16" s="3">
        <v>1</v>
      </c>
      <c r="I16" s="3">
        <v>1</v>
      </c>
      <c r="J16" s="3">
        <v>1</v>
      </c>
      <c r="K16" s="3">
        <v>1</v>
      </c>
      <c r="L16" s="4"/>
      <c r="M16" s="4"/>
      <c r="N16" s="4"/>
      <c r="O16" s="4"/>
      <c r="P16" s="3">
        <f t="shared" si="0"/>
        <v>4.5</v>
      </c>
      <c r="Q16" s="3"/>
    </row>
    <row r="17" spans="2:17" ht="23.25" x14ac:dyDescent="0.3">
      <c r="B17" s="3" t="s">
        <v>34</v>
      </c>
      <c r="C17" s="3" t="s">
        <v>33</v>
      </c>
      <c r="D17" s="3" t="str">
        <f>VLOOKUP(B17,'제안서 인력'!$C$3:$H$39,6,FALSE)</f>
        <v>중급</v>
      </c>
      <c r="E17" s="4"/>
      <c r="F17" s="4"/>
      <c r="G17" s="3">
        <v>0.5</v>
      </c>
      <c r="H17" s="3">
        <v>1</v>
      </c>
      <c r="I17" s="3">
        <v>1</v>
      </c>
      <c r="J17" s="3">
        <v>1</v>
      </c>
      <c r="K17" s="3">
        <v>1</v>
      </c>
      <c r="L17" s="4"/>
      <c r="M17" s="4"/>
      <c r="N17" s="4"/>
      <c r="O17" s="4"/>
      <c r="P17" s="3">
        <f t="shared" si="0"/>
        <v>4.5</v>
      </c>
      <c r="Q17" s="3"/>
    </row>
    <row r="18" spans="2:17" ht="23.25" x14ac:dyDescent="0.3">
      <c r="B18" s="3" t="s">
        <v>35</v>
      </c>
      <c r="C18" s="3" t="s">
        <v>33</v>
      </c>
      <c r="D18" s="3" t="str">
        <f>VLOOKUP(B18,'제안서 인력'!$C$3:$H$39,6,FALSE)</f>
        <v>초급</v>
      </c>
      <c r="E18" s="4"/>
      <c r="F18" s="4"/>
      <c r="G18" s="3">
        <v>0.5</v>
      </c>
      <c r="H18" s="3">
        <v>1</v>
      </c>
      <c r="I18" s="3">
        <v>1</v>
      </c>
      <c r="J18" s="3">
        <v>1</v>
      </c>
      <c r="K18" s="3">
        <v>1</v>
      </c>
      <c r="L18" s="4"/>
      <c r="M18" s="4"/>
      <c r="N18" s="4"/>
      <c r="O18" s="4"/>
      <c r="P18" s="3">
        <f t="shared" si="0"/>
        <v>4.5</v>
      </c>
      <c r="Q18" s="3"/>
    </row>
    <row r="19" spans="2:17" x14ac:dyDescent="0.3">
      <c r="B19" s="3" t="s">
        <v>36</v>
      </c>
      <c r="C19" s="3" t="s">
        <v>37</v>
      </c>
      <c r="D19" s="3" t="str">
        <f>VLOOKUP(B19,'제안서 인력'!$C$3:$H$39,6,FALSE)</f>
        <v>고급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f t="shared" si="0"/>
        <v>11</v>
      </c>
      <c r="Q19" s="3"/>
    </row>
    <row r="20" spans="2:17" ht="23.25" x14ac:dyDescent="0.3">
      <c r="B20" s="3" t="s">
        <v>38</v>
      </c>
      <c r="C20" s="3" t="s">
        <v>37</v>
      </c>
      <c r="D20" s="3" t="str">
        <f>VLOOKUP(B20,'제안서 인력'!$C$3:$H$39,6,FALSE)</f>
        <v>중급</v>
      </c>
      <c r="E20" s="4"/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f t="shared" si="0"/>
        <v>10</v>
      </c>
      <c r="Q20" s="3"/>
    </row>
    <row r="21" spans="2:17" ht="23.25" x14ac:dyDescent="0.3">
      <c r="B21" s="3" t="s">
        <v>39</v>
      </c>
      <c r="C21" s="3" t="s">
        <v>37</v>
      </c>
      <c r="D21" s="3" t="e">
        <f>VLOOKUP(B21,'제안서 인력'!$C$3:$H$39,6,FALSE)</f>
        <v>#N/A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0.5</v>
      </c>
      <c r="L21" s="3">
        <v>0.5</v>
      </c>
      <c r="M21" s="3">
        <v>0.5</v>
      </c>
      <c r="N21" s="3">
        <v>0.5</v>
      </c>
      <c r="O21" s="4"/>
      <c r="P21" s="3">
        <f t="shared" si="0"/>
        <v>8</v>
      </c>
      <c r="Q21" s="3"/>
    </row>
    <row r="22" spans="2:17" ht="23.25" x14ac:dyDescent="0.3">
      <c r="B22" s="3" t="s">
        <v>40</v>
      </c>
      <c r="C22" s="3" t="s">
        <v>37</v>
      </c>
      <c r="D22" s="3" t="str">
        <f>VLOOKUP(B22,'제안서 인력'!$C$3:$H$39,6,FALSE)</f>
        <v>중급</v>
      </c>
      <c r="E22" s="4"/>
      <c r="F22" s="4"/>
      <c r="G22" s="4"/>
      <c r="H22" s="3">
        <v>1</v>
      </c>
      <c r="I22" s="3">
        <v>1</v>
      </c>
      <c r="J22" s="3">
        <v>0.5</v>
      </c>
      <c r="K22" s="3">
        <v>0.5</v>
      </c>
      <c r="L22" s="3">
        <v>0.5</v>
      </c>
      <c r="M22" s="3">
        <v>0.5</v>
      </c>
      <c r="N22" s="4"/>
      <c r="O22" s="4"/>
      <c r="P22" s="3">
        <f t="shared" si="0"/>
        <v>4</v>
      </c>
      <c r="Q22" s="3"/>
    </row>
    <row r="23" spans="2:17" ht="23.25" x14ac:dyDescent="0.3">
      <c r="B23" s="3" t="s">
        <v>41</v>
      </c>
      <c r="C23" s="3" t="s">
        <v>37</v>
      </c>
      <c r="D23" s="3" t="str">
        <f>VLOOKUP(B23,'제안서 인력'!$C$3:$H$39,6,FALSE)</f>
        <v>중급</v>
      </c>
      <c r="E23" s="4"/>
      <c r="F23" s="4"/>
      <c r="G23" s="4"/>
      <c r="H23" s="3">
        <v>0.5</v>
      </c>
      <c r="I23" s="3">
        <v>0.5</v>
      </c>
      <c r="J23" s="3">
        <v>0.5</v>
      </c>
      <c r="K23" s="3">
        <v>0.5</v>
      </c>
      <c r="L23" s="3">
        <v>0.5</v>
      </c>
      <c r="M23" s="3">
        <v>0.5</v>
      </c>
      <c r="N23" s="4"/>
      <c r="O23" s="4"/>
      <c r="P23" s="3">
        <f t="shared" si="0"/>
        <v>3</v>
      </c>
      <c r="Q23" s="3"/>
    </row>
    <row r="24" spans="2:17" ht="23.25" x14ac:dyDescent="0.3">
      <c r="B24" s="3" t="s">
        <v>42</v>
      </c>
      <c r="C24" s="3" t="s">
        <v>43</v>
      </c>
      <c r="D24" s="3" t="str">
        <f>VLOOKUP(B24,'제안서 인력'!$C$3:$H$39,6,FALSE)</f>
        <v>고급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4"/>
      <c r="P24" s="3">
        <f t="shared" si="0"/>
        <v>10</v>
      </c>
      <c r="Q24" s="3"/>
    </row>
    <row r="25" spans="2:17" ht="23.25" x14ac:dyDescent="0.3">
      <c r="B25" s="3" t="s">
        <v>44</v>
      </c>
      <c r="C25" s="3" t="s">
        <v>43</v>
      </c>
      <c r="D25" s="3" t="str">
        <f>VLOOKUP(B25,'제안서 인력'!$C$3:$H$39,6,FALSE)</f>
        <v>고급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0.9</v>
      </c>
      <c r="O25" s="4"/>
      <c r="P25" s="3">
        <f t="shared" si="0"/>
        <v>9.9</v>
      </c>
      <c r="Q25" s="3"/>
    </row>
    <row r="26" spans="2:17" ht="23.25" x14ac:dyDescent="0.3">
      <c r="B26" s="3" t="s">
        <v>45</v>
      </c>
      <c r="C26" s="3" t="s">
        <v>43</v>
      </c>
      <c r="D26" s="3" t="str">
        <f>VLOOKUP(B26,'제안서 인력'!$C$3:$H$39,6,FALSE)</f>
        <v>중급</v>
      </c>
      <c r="E26" s="4"/>
      <c r="F26" s="4"/>
      <c r="G26" s="4"/>
      <c r="H26" s="3">
        <v>1</v>
      </c>
      <c r="I26" s="3">
        <v>1</v>
      </c>
      <c r="J26" s="3">
        <v>1</v>
      </c>
      <c r="K26" s="3">
        <v>1</v>
      </c>
      <c r="L26" s="4"/>
      <c r="M26" s="4"/>
      <c r="N26" s="4"/>
      <c r="O26" s="4"/>
      <c r="P26" s="3">
        <f t="shared" si="0"/>
        <v>4</v>
      </c>
      <c r="Q26" s="3"/>
    </row>
    <row r="27" spans="2:17" ht="23.25" x14ac:dyDescent="0.3">
      <c r="B27" s="3" t="s">
        <v>46</v>
      </c>
      <c r="C27" s="3" t="s">
        <v>43</v>
      </c>
      <c r="D27" s="3" t="str">
        <f>VLOOKUP(B27,'제안서 인력'!$C$3:$H$39,6,FALSE)</f>
        <v>중급</v>
      </c>
      <c r="E27" s="4"/>
      <c r="F27" s="4"/>
      <c r="G27" s="4"/>
      <c r="H27" s="3">
        <v>1</v>
      </c>
      <c r="I27" s="3">
        <v>1</v>
      </c>
      <c r="J27" s="3">
        <v>1</v>
      </c>
      <c r="K27" s="3">
        <v>0.9</v>
      </c>
      <c r="L27" s="4"/>
      <c r="M27" s="4"/>
      <c r="N27" s="4"/>
      <c r="O27" s="4"/>
      <c r="P27" s="3">
        <f t="shared" si="0"/>
        <v>3.9</v>
      </c>
      <c r="Q27" s="3"/>
    </row>
    <row r="28" spans="2:17" ht="23.25" x14ac:dyDescent="0.3">
      <c r="B28" s="3" t="s">
        <v>47</v>
      </c>
      <c r="C28" s="3" t="s">
        <v>48</v>
      </c>
      <c r="D28" s="3" t="str">
        <f>VLOOKUP(B28,'제안서 인력'!$C$3:$H$39,6,FALSE)</f>
        <v>특급</v>
      </c>
      <c r="E28" s="3">
        <v>0.5</v>
      </c>
      <c r="F28" s="3">
        <v>0.5</v>
      </c>
      <c r="G28" s="3">
        <v>0.5</v>
      </c>
      <c r="H28" s="3">
        <v>0.5</v>
      </c>
      <c r="I28" s="3">
        <v>0.5</v>
      </c>
      <c r="J28" s="3">
        <v>0.5</v>
      </c>
      <c r="K28" s="3">
        <v>0.5</v>
      </c>
      <c r="L28" s="3">
        <v>0.5</v>
      </c>
      <c r="M28" s="3">
        <v>0.5</v>
      </c>
      <c r="N28" s="3">
        <v>0.5</v>
      </c>
      <c r="O28" s="4"/>
      <c r="P28" s="3">
        <f t="shared" si="0"/>
        <v>5</v>
      </c>
      <c r="Q28" s="3"/>
    </row>
    <row r="29" spans="2:17" ht="23.25" x14ac:dyDescent="0.3">
      <c r="B29" s="3" t="s">
        <v>49</v>
      </c>
      <c r="C29" s="3" t="s">
        <v>48</v>
      </c>
      <c r="D29" s="3" t="str">
        <f>VLOOKUP(B29,'제안서 인력'!$C$3:$H$39,6,FALSE)</f>
        <v>고급</v>
      </c>
      <c r="E29" s="4"/>
      <c r="F29" s="4"/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4"/>
      <c r="M29" s="4"/>
      <c r="N29" s="4"/>
      <c r="O29" s="4"/>
      <c r="P29" s="3">
        <f t="shared" si="0"/>
        <v>5</v>
      </c>
      <c r="Q29" s="3"/>
    </row>
    <row r="30" spans="2:17" x14ac:dyDescent="0.3">
      <c r="B30" s="3" t="s">
        <v>50</v>
      </c>
      <c r="C30" s="3" t="s">
        <v>48</v>
      </c>
      <c r="D30" s="3" t="str">
        <f>VLOOKUP(B30,'제안서 인력'!$C$3:$H$39,6,FALSE)</f>
        <v>고급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f t="shared" si="0"/>
        <v>11</v>
      </c>
      <c r="Q30" s="3"/>
    </row>
    <row r="31" spans="2:17" ht="23.25" x14ac:dyDescent="0.3">
      <c r="B31" s="3" t="s">
        <v>51</v>
      </c>
      <c r="C31" s="3" t="s">
        <v>48</v>
      </c>
      <c r="D31" s="3" t="str">
        <f>VLOOKUP(B31,'제안서 인력'!$C$3:$H$39,6,FALSE)</f>
        <v>고급</v>
      </c>
      <c r="E31" s="4"/>
      <c r="F31" s="4"/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4"/>
      <c r="M31" s="4"/>
      <c r="N31" s="4"/>
      <c r="O31" s="4"/>
      <c r="P31" s="3">
        <f t="shared" si="0"/>
        <v>5</v>
      </c>
      <c r="Q31" s="3"/>
    </row>
    <row r="32" spans="2:17" ht="23.25" x14ac:dyDescent="0.3">
      <c r="B32" s="3" t="s">
        <v>52</v>
      </c>
      <c r="C32" s="3" t="s">
        <v>48</v>
      </c>
      <c r="D32" s="3" t="str">
        <f>VLOOKUP(B32,'제안서 인력'!$C$3:$H$39,6,FALSE)</f>
        <v>고급</v>
      </c>
      <c r="E32" s="4"/>
      <c r="F32" s="4"/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0.7</v>
      </c>
      <c r="M32" s="4"/>
      <c r="N32" s="4"/>
      <c r="O32" s="4"/>
      <c r="P32" s="3">
        <f t="shared" si="0"/>
        <v>5.7</v>
      </c>
      <c r="Q32" s="3"/>
    </row>
    <row r="33" spans="2:17" ht="23.25" x14ac:dyDescent="0.3">
      <c r="B33" s="3" t="s">
        <v>53</v>
      </c>
      <c r="C33" s="3" t="s">
        <v>48</v>
      </c>
      <c r="D33" s="3" t="str">
        <f>VLOOKUP(B33,'제안서 인력'!$C$3:$H$39,6,FALSE)</f>
        <v>고급</v>
      </c>
      <c r="E33" s="4"/>
      <c r="F33" s="4"/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4"/>
      <c r="N33" s="4"/>
      <c r="O33" s="4"/>
      <c r="P33" s="3">
        <f t="shared" si="0"/>
        <v>6</v>
      </c>
      <c r="Q33" s="3"/>
    </row>
    <row r="34" spans="2:17" x14ac:dyDescent="0.3">
      <c r="B34" s="3" t="s">
        <v>54</v>
      </c>
      <c r="C34" s="3" t="s">
        <v>48</v>
      </c>
      <c r="D34" s="3" t="e">
        <f>VLOOKUP(B34,'제안서 인력'!$C$3:$H$39,6,FALSE)</f>
        <v>#N/A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f t="shared" si="0"/>
        <v>11</v>
      </c>
      <c r="Q34" s="3"/>
    </row>
    <row r="35" spans="2:17" ht="23.25" x14ac:dyDescent="0.3">
      <c r="B35" s="3" t="s">
        <v>55</v>
      </c>
      <c r="C35" s="3" t="s">
        <v>48</v>
      </c>
      <c r="D35" s="3" t="str">
        <f>VLOOKUP(B35,'제안서 인력'!$C$3:$H$39,6,FALSE)</f>
        <v>고급</v>
      </c>
      <c r="E35" s="4"/>
      <c r="F35" s="4"/>
      <c r="G35" s="3">
        <v>1</v>
      </c>
      <c r="H35" s="3">
        <v>1</v>
      </c>
      <c r="I35" s="3">
        <v>1</v>
      </c>
      <c r="J35" s="3">
        <v>1</v>
      </c>
      <c r="K35" s="4"/>
      <c r="L35" s="4"/>
      <c r="M35" s="4"/>
      <c r="N35" s="4"/>
      <c r="O35" s="4"/>
      <c r="P35" s="3">
        <f t="shared" si="0"/>
        <v>4</v>
      </c>
      <c r="Q35" s="3"/>
    </row>
    <row r="36" spans="2:17" x14ac:dyDescent="0.3">
      <c r="B36" s="3" t="s">
        <v>56</v>
      </c>
      <c r="C36" s="3" t="s">
        <v>48</v>
      </c>
      <c r="D36" s="3" t="str">
        <f>VLOOKUP(B36,'제안서 인력'!$C$3:$H$39,6,FALSE)</f>
        <v>중급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f t="shared" si="0"/>
        <v>11</v>
      </c>
      <c r="Q36" s="3"/>
    </row>
    <row r="37" spans="2:17" ht="23.25" x14ac:dyDescent="0.3">
      <c r="B37" s="3" t="s">
        <v>57</v>
      </c>
      <c r="C37" s="3" t="s">
        <v>48</v>
      </c>
      <c r="D37" s="3" t="str">
        <f>VLOOKUP(B37,'제안서 인력'!$C$3:$H$39,6,FALSE)</f>
        <v>고급</v>
      </c>
      <c r="E37" s="4"/>
      <c r="F37" s="4"/>
      <c r="G37" s="4"/>
      <c r="H37" s="3">
        <v>1</v>
      </c>
      <c r="I37" s="3">
        <v>1</v>
      </c>
      <c r="J37" s="3">
        <v>1</v>
      </c>
      <c r="K37" s="3">
        <v>1</v>
      </c>
      <c r="L37" s="4"/>
      <c r="M37" s="4"/>
      <c r="N37" s="4"/>
      <c r="O37" s="4"/>
      <c r="P37" s="3">
        <f t="shared" si="0"/>
        <v>4</v>
      </c>
      <c r="Q37" s="3"/>
    </row>
    <row r="38" spans="2:17" ht="23.25" x14ac:dyDescent="0.3">
      <c r="B38" s="3" t="s">
        <v>58</v>
      </c>
      <c r="C38" s="3" t="s">
        <v>48</v>
      </c>
      <c r="D38" s="3" t="str">
        <f>VLOOKUP(B38,'제안서 인력'!$C$3:$H$39,6,FALSE)</f>
        <v>고급</v>
      </c>
      <c r="E38" s="4"/>
      <c r="F38" s="4"/>
      <c r="G38" s="4"/>
      <c r="H38" s="3">
        <v>1</v>
      </c>
      <c r="I38" s="3">
        <v>1</v>
      </c>
      <c r="J38" s="3">
        <v>1</v>
      </c>
      <c r="K38" s="3">
        <v>0.5</v>
      </c>
      <c r="L38" s="4"/>
      <c r="M38" s="4"/>
      <c r="N38" s="4"/>
      <c r="O38" s="4"/>
      <c r="P38" s="3">
        <f t="shared" si="0"/>
        <v>3.5</v>
      </c>
      <c r="Q38" s="3"/>
    </row>
    <row r="39" spans="2:17" ht="23.25" x14ac:dyDescent="0.3">
      <c r="B39" s="3" t="s">
        <v>59</v>
      </c>
      <c r="C39" s="3" t="s">
        <v>48</v>
      </c>
      <c r="D39" s="3" t="str">
        <f>VLOOKUP(B39,'제안서 인력'!$C$3:$H$39,6,FALSE)</f>
        <v>중급</v>
      </c>
      <c r="E39" s="4"/>
      <c r="F39" s="4"/>
      <c r="G39" s="4"/>
      <c r="H39" s="3">
        <v>1</v>
      </c>
      <c r="I39" s="3">
        <v>1</v>
      </c>
      <c r="J39" s="3">
        <v>1</v>
      </c>
      <c r="K39" s="4"/>
      <c r="L39" s="4"/>
      <c r="M39" s="4"/>
      <c r="N39" s="4"/>
      <c r="O39" s="4"/>
      <c r="P39" s="3">
        <f t="shared" si="0"/>
        <v>3</v>
      </c>
      <c r="Q39" s="3"/>
    </row>
    <row r="40" spans="2:17" ht="23.25" x14ac:dyDescent="0.3">
      <c r="B40" s="3" t="s">
        <v>60</v>
      </c>
      <c r="C40" s="3" t="s">
        <v>48</v>
      </c>
      <c r="D40" s="3" t="str">
        <f>VLOOKUP(B40,'제안서 인력'!$C$3:$H$39,6,FALSE)</f>
        <v>초급</v>
      </c>
      <c r="E40" s="4"/>
      <c r="F40" s="4"/>
      <c r="G40" s="4"/>
      <c r="H40" s="3">
        <v>1</v>
      </c>
      <c r="I40" s="3">
        <v>1</v>
      </c>
      <c r="J40" s="3">
        <v>1</v>
      </c>
      <c r="K40" s="4"/>
      <c r="L40" s="4"/>
      <c r="M40" s="4"/>
      <c r="N40" s="4"/>
      <c r="O40" s="4"/>
      <c r="P40" s="3">
        <f t="shared" si="0"/>
        <v>3</v>
      </c>
      <c r="Q40" s="3"/>
    </row>
    <row r="41" spans="2:17" ht="23.25" x14ac:dyDescent="0.3">
      <c r="B41" s="3" t="s">
        <v>61</v>
      </c>
      <c r="C41" s="3" t="s">
        <v>62</v>
      </c>
      <c r="D41" s="3" t="e">
        <f>VLOOKUP(B41,'제안서 인력'!$C$3:$H$39,6,FALSE)</f>
        <v>#N/A</v>
      </c>
      <c r="E41" s="4"/>
      <c r="F41" s="4"/>
      <c r="G41" s="3">
        <v>1</v>
      </c>
      <c r="H41" s="3">
        <v>1</v>
      </c>
      <c r="I41" s="4"/>
      <c r="J41" s="4"/>
      <c r="K41" s="4"/>
      <c r="L41" s="4"/>
      <c r="M41" s="4"/>
      <c r="N41" s="4"/>
      <c r="O41" s="4"/>
      <c r="P41" s="3">
        <f t="shared" si="0"/>
        <v>2</v>
      </c>
      <c r="Q41" s="3"/>
    </row>
    <row r="42" spans="2:17" ht="23.25" x14ac:dyDescent="0.3">
      <c r="B42" s="3" t="s">
        <v>63</v>
      </c>
      <c r="C42" s="3" t="s">
        <v>62</v>
      </c>
      <c r="D42" s="3" t="e">
        <f>VLOOKUP(B42,'제안서 인력'!$C$3:$H$39,6,FALSE)</f>
        <v>#N/A</v>
      </c>
      <c r="E42" s="4"/>
      <c r="F42" s="4"/>
      <c r="G42" s="4"/>
      <c r="H42" s="4"/>
      <c r="I42" s="3">
        <v>1</v>
      </c>
      <c r="J42" s="3">
        <v>1</v>
      </c>
      <c r="K42" s="3">
        <v>1</v>
      </c>
      <c r="L42" s="3">
        <v>1</v>
      </c>
      <c r="M42" s="4"/>
      <c r="N42" s="4"/>
      <c r="O42" s="4"/>
      <c r="P42" s="3">
        <f t="shared" si="0"/>
        <v>4</v>
      </c>
      <c r="Q42" s="3"/>
    </row>
    <row r="43" spans="2:17" ht="23.25" x14ac:dyDescent="0.3">
      <c r="B43" s="3" t="s">
        <v>64</v>
      </c>
      <c r="C43" s="3" t="s">
        <v>62</v>
      </c>
      <c r="D43" s="3" t="e">
        <f>VLOOKUP(B43,'제안서 인력'!$C$3:$H$39,6,FALSE)</f>
        <v>#N/A</v>
      </c>
      <c r="E43" s="4"/>
      <c r="F43" s="4"/>
      <c r="G43" s="4"/>
      <c r="H43" s="4"/>
      <c r="I43" s="4"/>
      <c r="J43" s="4"/>
      <c r="K43" s="3">
        <v>1</v>
      </c>
      <c r="L43" s="4"/>
      <c r="M43" s="4"/>
      <c r="N43" s="4"/>
      <c r="O43" s="4"/>
      <c r="P43" s="3">
        <f t="shared" si="0"/>
        <v>1</v>
      </c>
      <c r="Q43" s="3"/>
    </row>
    <row r="44" spans="2:17" ht="23.25" x14ac:dyDescent="0.3">
      <c r="B44" s="3" t="s">
        <v>65</v>
      </c>
      <c r="C44" s="3" t="s">
        <v>66</v>
      </c>
      <c r="D44" s="3" t="e">
        <f>VLOOKUP(B44,'제안서 인력'!$C$3:$H$39,6,FALSE)</f>
        <v>#N/A</v>
      </c>
      <c r="E44" s="4"/>
      <c r="F44" s="4"/>
      <c r="G44" s="4"/>
      <c r="H44" s="4"/>
      <c r="I44" s="4"/>
      <c r="J44" s="4"/>
      <c r="K44" s="4"/>
      <c r="L44" s="4"/>
      <c r="M44" s="3">
        <v>1</v>
      </c>
      <c r="N44" s="3">
        <v>1</v>
      </c>
      <c r="O44" s="3">
        <v>1</v>
      </c>
      <c r="P44" s="3">
        <f t="shared" si="0"/>
        <v>3</v>
      </c>
      <c r="Q44" s="3"/>
    </row>
    <row r="45" spans="2:17" ht="23.25" x14ac:dyDescent="0.3">
      <c r="B45" s="3" t="s">
        <v>67</v>
      </c>
      <c r="C45" s="3" t="s">
        <v>76</v>
      </c>
      <c r="D45" s="3" t="e">
        <f>VLOOKUP(B45,'제안서 인력'!$C$3:$H$39,6,FALSE)</f>
        <v>#N/A</v>
      </c>
      <c r="E45" s="4"/>
      <c r="F45" s="3">
        <v>0.3</v>
      </c>
      <c r="G45" s="3">
        <v>1</v>
      </c>
      <c r="H45" s="3">
        <v>1</v>
      </c>
      <c r="I45" s="3">
        <v>1</v>
      </c>
      <c r="J45" s="4"/>
      <c r="K45" s="4"/>
      <c r="L45" s="4"/>
      <c r="M45" s="4"/>
      <c r="N45" s="4"/>
      <c r="O45" s="4"/>
      <c r="P45" s="3">
        <f t="shared" si="0"/>
        <v>3.3</v>
      </c>
      <c r="Q45" s="3"/>
    </row>
    <row r="46" spans="2:17" ht="23.25" x14ac:dyDescent="0.3">
      <c r="B46" s="3" t="s">
        <v>68</v>
      </c>
      <c r="C46" s="3" t="s">
        <v>77</v>
      </c>
      <c r="D46" s="3" t="e">
        <f>VLOOKUP(B46,'제안서 인력'!$C$3:$H$39,6,FALSE)</f>
        <v>#N/A</v>
      </c>
      <c r="E46" s="4"/>
      <c r="F46" s="4"/>
      <c r="G46" s="3">
        <v>1</v>
      </c>
      <c r="H46" s="3">
        <v>1</v>
      </c>
      <c r="I46" s="3">
        <v>1</v>
      </c>
      <c r="J46" s="4"/>
      <c r="K46" s="4"/>
      <c r="L46" s="4"/>
      <c r="M46" s="4"/>
      <c r="N46" s="4"/>
      <c r="O46" s="4"/>
      <c r="P46" s="3">
        <f t="shared" si="0"/>
        <v>3</v>
      </c>
      <c r="Q46" s="3"/>
    </row>
    <row r="47" spans="2:17" ht="23.25" x14ac:dyDescent="0.3">
      <c r="B47" s="3" t="s">
        <v>69</v>
      </c>
      <c r="C47" s="3" t="s">
        <v>77</v>
      </c>
      <c r="D47" s="3" t="e">
        <f>VLOOKUP(B47,'제안서 인력'!$C$3:$H$39,6,FALSE)</f>
        <v>#N/A</v>
      </c>
      <c r="E47" s="4"/>
      <c r="F47" s="4"/>
      <c r="G47" s="3">
        <v>1</v>
      </c>
      <c r="H47" s="3">
        <v>1</v>
      </c>
      <c r="I47" s="3">
        <v>1</v>
      </c>
      <c r="J47" s="4"/>
      <c r="K47" s="4"/>
      <c r="L47" s="4"/>
      <c r="M47" s="4"/>
      <c r="N47" s="4"/>
      <c r="O47" s="4"/>
      <c r="P47" s="3">
        <f t="shared" si="0"/>
        <v>3</v>
      </c>
      <c r="Q47" s="3"/>
    </row>
    <row r="48" spans="2:17" ht="23.25" x14ac:dyDescent="0.3">
      <c r="B48" s="3" t="s">
        <v>70</v>
      </c>
      <c r="C48" s="3" t="s">
        <v>71</v>
      </c>
      <c r="D48" s="3" t="e">
        <f>VLOOKUP(B48,'제안서 인력'!$C$3:$H$39,6,FALSE)</f>
        <v>#N/A</v>
      </c>
      <c r="E48" s="4"/>
      <c r="F48" s="4"/>
      <c r="G48" s="4"/>
      <c r="H48" s="4"/>
      <c r="I48" s="4"/>
      <c r="J48" s="4"/>
      <c r="K48" s="3">
        <v>1</v>
      </c>
      <c r="L48" s="3">
        <v>1</v>
      </c>
      <c r="M48" s="4"/>
      <c r="N48" s="3">
        <v>1</v>
      </c>
      <c r="O48" s="4"/>
      <c r="P48" s="3">
        <f t="shared" si="0"/>
        <v>3</v>
      </c>
      <c r="Q48" s="3"/>
    </row>
    <row r="49" spans="2:17" ht="23.25" x14ac:dyDescent="0.3">
      <c r="B49" s="3" t="s">
        <v>72</v>
      </c>
      <c r="C49" s="3" t="s">
        <v>71</v>
      </c>
      <c r="D49" s="3" t="e">
        <f>VLOOKUP(B49,'제안서 인력'!$C$3:$H$39,6,FALSE)</f>
        <v>#N/A</v>
      </c>
      <c r="E49" s="4"/>
      <c r="F49" s="4"/>
      <c r="G49" s="4"/>
      <c r="H49" s="4"/>
      <c r="I49" s="4"/>
      <c r="J49" s="4"/>
      <c r="K49" s="3">
        <v>1</v>
      </c>
      <c r="L49" s="3">
        <v>1</v>
      </c>
      <c r="M49" s="4"/>
      <c r="N49" s="3">
        <v>1</v>
      </c>
      <c r="O49" s="4"/>
      <c r="P49" s="3">
        <f t="shared" si="0"/>
        <v>3</v>
      </c>
      <c r="Q49" s="3"/>
    </row>
    <row r="50" spans="2:17" ht="23.25" x14ac:dyDescent="0.3">
      <c r="B50" s="3" t="s">
        <v>73</v>
      </c>
      <c r="C50" s="3" t="s">
        <v>71</v>
      </c>
      <c r="D50" s="3" t="e">
        <f>VLOOKUP(B50,'제안서 인력'!$C$3:$H$39,6,FALSE)</f>
        <v>#N/A</v>
      </c>
      <c r="E50" s="4"/>
      <c r="F50" s="4"/>
      <c r="G50" s="4"/>
      <c r="H50" s="4"/>
      <c r="I50" s="4"/>
      <c r="J50" s="4"/>
      <c r="K50" s="3">
        <v>1</v>
      </c>
      <c r="L50" s="3">
        <v>1</v>
      </c>
      <c r="M50" s="4"/>
      <c r="N50" s="3">
        <v>1</v>
      </c>
      <c r="O50" s="4"/>
      <c r="P50" s="3">
        <f t="shared" si="0"/>
        <v>3</v>
      </c>
      <c r="Q50" s="3"/>
    </row>
    <row r="51" spans="2:17" ht="23.25" x14ac:dyDescent="0.3">
      <c r="B51" s="3" t="s">
        <v>74</v>
      </c>
      <c r="C51" s="3" t="s">
        <v>71</v>
      </c>
      <c r="D51" s="3" t="e">
        <f>VLOOKUP(B51,'제안서 인력'!$C$3:$H$39,6,FALSE)</f>
        <v>#N/A</v>
      </c>
      <c r="E51" s="4"/>
      <c r="F51" s="4"/>
      <c r="G51" s="4"/>
      <c r="H51" s="4"/>
      <c r="I51" s="4"/>
      <c r="J51" s="4"/>
      <c r="K51" s="3">
        <v>1</v>
      </c>
      <c r="L51" s="3">
        <v>1</v>
      </c>
      <c r="M51" s="4"/>
      <c r="N51" s="3">
        <v>1</v>
      </c>
      <c r="O51" s="4"/>
      <c r="P51" s="3">
        <f t="shared" si="0"/>
        <v>3</v>
      </c>
      <c r="Q51" s="3"/>
    </row>
    <row r="52" spans="2:17" x14ac:dyDescent="0.3">
      <c r="B52" s="5" t="s">
        <v>75</v>
      </c>
      <c r="C52" s="6"/>
      <c r="D52" s="6"/>
      <c r="E52" s="6">
        <f>SUM(E5:E51)</f>
        <v>11.7</v>
      </c>
      <c r="F52" s="6">
        <f t="shared" ref="F52:P52" si="1">SUM(F5:F51)</f>
        <v>15</v>
      </c>
      <c r="G52" s="6">
        <f t="shared" si="1"/>
        <v>29.2</v>
      </c>
      <c r="H52" s="6">
        <f t="shared" si="1"/>
        <v>38.200000000000003</v>
      </c>
      <c r="I52" s="6">
        <f t="shared" si="1"/>
        <v>36.200000000000003</v>
      </c>
      <c r="J52" s="6">
        <f t="shared" si="1"/>
        <v>31.7</v>
      </c>
      <c r="K52" s="6">
        <f t="shared" si="1"/>
        <v>30.1</v>
      </c>
      <c r="L52" s="6">
        <f t="shared" si="1"/>
        <v>20.399999999999999</v>
      </c>
      <c r="M52" s="6">
        <f t="shared" si="1"/>
        <v>13.7</v>
      </c>
      <c r="N52" s="6">
        <f t="shared" si="1"/>
        <v>16.600000000000001</v>
      </c>
      <c r="O52" s="6">
        <f t="shared" si="1"/>
        <v>7</v>
      </c>
      <c r="P52" s="6">
        <f t="shared" si="1"/>
        <v>249.8</v>
      </c>
      <c r="Q52" s="6"/>
    </row>
  </sheetData>
  <mergeCells count="7">
    <mergeCell ref="P3:P4"/>
    <mergeCell ref="Q3:Q4"/>
    <mergeCell ref="D3:D4"/>
    <mergeCell ref="B3:B4"/>
    <mergeCell ref="C3:C4"/>
    <mergeCell ref="E3:I3"/>
    <mergeCell ref="J3:O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abSelected="1" workbookViewId="0">
      <selection activeCell="N19" sqref="N19"/>
    </sheetView>
  </sheetViews>
  <sheetFormatPr defaultRowHeight="16.5" x14ac:dyDescent="0.3"/>
  <cols>
    <col min="5" max="5" width="17.5" bestFit="1" customWidth="1"/>
    <col min="6" max="6" width="25" customWidth="1"/>
    <col min="10" max="10" width="11.375" bestFit="1" customWidth="1"/>
  </cols>
  <sheetData>
    <row r="2" spans="2:12" x14ac:dyDescent="0.3">
      <c r="B2" s="7" t="s">
        <v>79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87</v>
      </c>
      <c r="K2" s="16" t="s">
        <v>88</v>
      </c>
      <c r="L2" s="24" t="s">
        <v>182</v>
      </c>
    </row>
    <row r="3" spans="2:12" x14ac:dyDescent="0.3">
      <c r="B3" s="8">
        <v>1</v>
      </c>
      <c r="C3" s="8" t="s">
        <v>16</v>
      </c>
      <c r="D3" s="8" t="s">
        <v>89</v>
      </c>
      <c r="E3" s="8" t="s">
        <v>100</v>
      </c>
      <c r="F3" s="8" t="s">
        <v>91</v>
      </c>
      <c r="G3" s="8" t="s">
        <v>92</v>
      </c>
      <c r="H3" s="8" t="s">
        <v>93</v>
      </c>
      <c r="I3" s="8">
        <v>18</v>
      </c>
      <c r="J3" s="8" t="s">
        <v>94</v>
      </c>
      <c r="K3" s="17" t="s">
        <v>17</v>
      </c>
      <c r="L3" s="25" t="str">
        <f>VLOOKUP(C3,인력투입계획!$B$5:$C$51,1,FALSE)</f>
        <v>박지선</v>
      </c>
    </row>
    <row r="4" spans="2:12" x14ac:dyDescent="0.3">
      <c r="B4" s="8">
        <v>2</v>
      </c>
      <c r="C4" s="8" t="s">
        <v>18</v>
      </c>
      <c r="D4" s="8" t="s">
        <v>95</v>
      </c>
      <c r="E4" s="8" t="s">
        <v>96</v>
      </c>
      <c r="F4" s="8" t="s">
        <v>97</v>
      </c>
      <c r="G4" s="8" t="s">
        <v>98</v>
      </c>
      <c r="H4" s="8" t="s">
        <v>93</v>
      </c>
      <c r="I4" s="8">
        <v>30</v>
      </c>
      <c r="J4" s="8" t="s">
        <v>94</v>
      </c>
      <c r="K4" s="17" t="s">
        <v>99</v>
      </c>
      <c r="L4" s="25" t="str">
        <f>VLOOKUP(C4,인력투입계획!$B$5:$C$51,1,FALSE)</f>
        <v>양중근</v>
      </c>
    </row>
    <row r="5" spans="2:12" x14ac:dyDescent="0.3">
      <c r="B5" s="9">
        <v>3</v>
      </c>
      <c r="C5" s="9" t="s">
        <v>20</v>
      </c>
      <c r="D5" s="9" t="s">
        <v>101</v>
      </c>
      <c r="E5" s="9" t="s">
        <v>96</v>
      </c>
      <c r="F5" s="9" t="s">
        <v>102</v>
      </c>
      <c r="G5" s="9" t="s">
        <v>98</v>
      </c>
      <c r="H5" s="9" t="s">
        <v>103</v>
      </c>
      <c r="I5" s="9">
        <v>14.7</v>
      </c>
      <c r="J5" s="9" t="s">
        <v>94</v>
      </c>
      <c r="K5" s="18" t="s">
        <v>21</v>
      </c>
      <c r="L5" s="25" t="str">
        <f>VLOOKUP(C5,인력투입계획!$B$5:$C$51,1,FALSE)</f>
        <v>김진수</v>
      </c>
    </row>
    <row r="6" spans="2:12" x14ac:dyDescent="0.3">
      <c r="B6" s="9">
        <v>4</v>
      </c>
      <c r="C6" s="9" t="s">
        <v>22</v>
      </c>
      <c r="D6" s="9" t="s">
        <v>104</v>
      </c>
      <c r="E6" s="9" t="s">
        <v>105</v>
      </c>
      <c r="F6" s="9" t="s">
        <v>106</v>
      </c>
      <c r="G6" s="9" t="s">
        <v>92</v>
      </c>
      <c r="H6" s="9" t="s">
        <v>107</v>
      </c>
      <c r="I6" s="9">
        <v>6.5</v>
      </c>
      <c r="J6" s="9" t="s">
        <v>94</v>
      </c>
      <c r="K6" s="18" t="s">
        <v>21</v>
      </c>
      <c r="L6" s="25" t="str">
        <f>VLOOKUP(C6,인력투입계획!$B$5:$C$51,1,FALSE)</f>
        <v>김영광</v>
      </c>
    </row>
    <row r="7" spans="2:12" x14ac:dyDescent="0.3">
      <c r="B7" s="9">
        <v>5</v>
      </c>
      <c r="C7" s="9" t="s">
        <v>108</v>
      </c>
      <c r="D7" s="9" t="s">
        <v>89</v>
      </c>
      <c r="E7" s="9" t="s">
        <v>109</v>
      </c>
      <c r="F7" s="9" t="s">
        <v>110</v>
      </c>
      <c r="G7" s="9" t="s">
        <v>98</v>
      </c>
      <c r="H7" s="9" t="s">
        <v>103</v>
      </c>
      <c r="I7" s="9">
        <v>15</v>
      </c>
      <c r="J7" s="9" t="s">
        <v>111</v>
      </c>
      <c r="K7" s="18" t="s">
        <v>21</v>
      </c>
      <c r="L7" s="25" t="e">
        <f>VLOOKUP(C7,인력투입계획!$B$5:$C$51,1,FALSE)</f>
        <v>#N/A</v>
      </c>
    </row>
    <row r="8" spans="2:12" x14ac:dyDescent="0.3">
      <c r="B8" s="9">
        <v>6</v>
      </c>
      <c r="C8" s="9" t="s">
        <v>24</v>
      </c>
      <c r="D8" s="9" t="s">
        <v>112</v>
      </c>
      <c r="E8" s="9" t="s">
        <v>113</v>
      </c>
      <c r="F8" s="9" t="s">
        <v>114</v>
      </c>
      <c r="G8" s="9" t="s">
        <v>98</v>
      </c>
      <c r="H8" s="9" t="s">
        <v>107</v>
      </c>
      <c r="I8" s="9">
        <v>6.1</v>
      </c>
      <c r="J8" s="9" t="s">
        <v>111</v>
      </c>
      <c r="K8" s="18" t="s">
        <v>21</v>
      </c>
      <c r="L8" s="25" t="str">
        <f>VLOOKUP(C8,인력투입계획!$B$5:$C$51,1,FALSE)</f>
        <v>유진아</v>
      </c>
    </row>
    <row r="9" spans="2:12" x14ac:dyDescent="0.3">
      <c r="B9" s="10">
        <v>7</v>
      </c>
      <c r="C9" s="10" t="s">
        <v>25</v>
      </c>
      <c r="D9" s="10" t="s">
        <v>89</v>
      </c>
      <c r="E9" s="10" t="s">
        <v>115</v>
      </c>
      <c r="F9" s="10" t="s">
        <v>116</v>
      </c>
      <c r="G9" s="10" t="s">
        <v>98</v>
      </c>
      <c r="H9" s="10" t="s">
        <v>93</v>
      </c>
      <c r="I9" s="10">
        <v>18.2</v>
      </c>
      <c r="J9" s="10" t="s">
        <v>117</v>
      </c>
      <c r="K9" s="19" t="s">
        <v>21</v>
      </c>
      <c r="L9" s="25" t="str">
        <f>VLOOKUP(C9,인력투입계획!$B$5:$C$51,1,FALSE)</f>
        <v>김남길</v>
      </c>
    </row>
    <row r="10" spans="2:12" x14ac:dyDescent="0.3">
      <c r="B10" s="9">
        <v>8</v>
      </c>
      <c r="C10" s="9" t="s">
        <v>27</v>
      </c>
      <c r="D10" s="9" t="s">
        <v>89</v>
      </c>
      <c r="E10" s="9" t="s">
        <v>118</v>
      </c>
      <c r="F10" s="9" t="s">
        <v>119</v>
      </c>
      <c r="G10" s="9" t="s">
        <v>98</v>
      </c>
      <c r="H10" s="9" t="s">
        <v>103</v>
      </c>
      <c r="I10" s="9">
        <v>14.3</v>
      </c>
      <c r="J10" s="9" t="s">
        <v>94</v>
      </c>
      <c r="K10" s="18" t="s">
        <v>28</v>
      </c>
      <c r="L10" s="25" t="str">
        <f>VLOOKUP(C10,인력투입계획!$B$5:$C$51,1,FALSE)</f>
        <v>이영민</v>
      </c>
    </row>
    <row r="11" spans="2:12" x14ac:dyDescent="0.3">
      <c r="B11" s="8">
        <v>9</v>
      </c>
      <c r="C11" s="8" t="s">
        <v>29</v>
      </c>
      <c r="D11" s="8" t="s">
        <v>112</v>
      </c>
      <c r="E11" s="8" t="s">
        <v>120</v>
      </c>
      <c r="F11" s="8" t="s">
        <v>126</v>
      </c>
      <c r="G11" s="8" t="s">
        <v>98</v>
      </c>
      <c r="H11" s="8" t="s">
        <v>121</v>
      </c>
      <c r="I11" s="8">
        <v>2.1</v>
      </c>
      <c r="J11" s="8" t="s">
        <v>94</v>
      </c>
      <c r="K11" s="17" t="s">
        <v>28</v>
      </c>
      <c r="L11" s="25" t="str">
        <f>VLOOKUP(C11,인력투입계획!$B$5:$C$51,1,FALSE)</f>
        <v>민현경</v>
      </c>
    </row>
    <row r="12" spans="2:12" x14ac:dyDescent="0.3">
      <c r="B12" s="8">
        <v>10</v>
      </c>
      <c r="C12" s="8" t="s">
        <v>30</v>
      </c>
      <c r="D12" s="8" t="s">
        <v>104</v>
      </c>
      <c r="E12" s="8" t="s">
        <v>122</v>
      </c>
      <c r="F12" s="8" t="s">
        <v>127</v>
      </c>
      <c r="G12" s="8" t="s">
        <v>123</v>
      </c>
      <c r="H12" s="8" t="s">
        <v>107</v>
      </c>
      <c r="I12" s="8">
        <v>9.1999999999999993</v>
      </c>
      <c r="J12" s="8" t="s">
        <v>94</v>
      </c>
      <c r="K12" s="17" t="s">
        <v>28</v>
      </c>
      <c r="L12" s="25" t="str">
        <f>VLOOKUP(C12,인력투입계획!$B$5:$C$51,1,FALSE)</f>
        <v>유은지</v>
      </c>
    </row>
    <row r="13" spans="2:12" x14ac:dyDescent="0.3">
      <c r="B13" s="9">
        <v>11</v>
      </c>
      <c r="C13" s="9" t="s">
        <v>31</v>
      </c>
      <c r="D13" s="9" t="s">
        <v>104</v>
      </c>
      <c r="E13" s="9" t="s">
        <v>124</v>
      </c>
      <c r="F13" s="9" t="s">
        <v>125</v>
      </c>
      <c r="G13" s="9" t="s">
        <v>98</v>
      </c>
      <c r="H13" s="9" t="s">
        <v>107</v>
      </c>
      <c r="I13" s="9">
        <v>9.3000000000000007</v>
      </c>
      <c r="J13" s="9" t="s">
        <v>94</v>
      </c>
      <c r="K13" s="18" t="s">
        <v>28</v>
      </c>
      <c r="L13" s="25" t="str">
        <f>VLOOKUP(C13,인력투입계획!$B$5:$C$51,1,FALSE)</f>
        <v>최향미</v>
      </c>
    </row>
    <row r="14" spans="2:12" x14ac:dyDescent="0.3">
      <c r="B14" s="8">
        <v>12</v>
      </c>
      <c r="C14" s="8" t="s">
        <v>128</v>
      </c>
      <c r="D14" s="8" t="s">
        <v>104</v>
      </c>
      <c r="E14" s="8" t="s">
        <v>134</v>
      </c>
      <c r="F14" s="8" t="s">
        <v>129</v>
      </c>
      <c r="G14" s="8" t="s">
        <v>98</v>
      </c>
      <c r="H14" s="8" t="s">
        <v>107</v>
      </c>
      <c r="I14" s="8">
        <v>8.1</v>
      </c>
      <c r="J14" s="8" t="s">
        <v>94</v>
      </c>
      <c r="K14" s="17" t="s">
        <v>33</v>
      </c>
      <c r="L14" s="25" t="e">
        <f>VLOOKUP(C14,인력투입계획!$B$5:$C$51,1,FALSE)</f>
        <v>#N/A</v>
      </c>
    </row>
    <row r="15" spans="2:12" x14ac:dyDescent="0.3">
      <c r="B15" s="11">
        <v>13</v>
      </c>
      <c r="C15" s="11" t="s">
        <v>34</v>
      </c>
      <c r="D15" s="11" t="s">
        <v>112</v>
      </c>
      <c r="E15" s="11" t="s">
        <v>130</v>
      </c>
      <c r="F15" s="11" t="s">
        <v>131</v>
      </c>
      <c r="G15" s="11" t="s">
        <v>98</v>
      </c>
      <c r="H15" s="11" t="s">
        <v>107</v>
      </c>
      <c r="I15" s="11">
        <v>6</v>
      </c>
      <c r="J15" s="11" t="s">
        <v>94</v>
      </c>
      <c r="K15" s="20" t="s">
        <v>33</v>
      </c>
      <c r="L15" s="25" t="str">
        <f>VLOOKUP(C15,인력투입계획!$B$5:$C$51,1,FALSE)</f>
        <v>성연욱</v>
      </c>
    </row>
    <row r="16" spans="2:12" x14ac:dyDescent="0.3">
      <c r="B16" s="9">
        <v>14</v>
      </c>
      <c r="C16" s="9" t="s">
        <v>35</v>
      </c>
      <c r="D16" s="9" t="s">
        <v>112</v>
      </c>
      <c r="E16" s="9" t="s">
        <v>132</v>
      </c>
      <c r="F16" s="9" t="s">
        <v>133</v>
      </c>
      <c r="G16" s="9" t="s">
        <v>98</v>
      </c>
      <c r="H16" s="9" t="s">
        <v>121</v>
      </c>
      <c r="I16" s="9">
        <v>4</v>
      </c>
      <c r="J16" s="9" t="s">
        <v>94</v>
      </c>
      <c r="K16" s="18" t="s">
        <v>33</v>
      </c>
      <c r="L16" s="25" t="str">
        <f>VLOOKUP(C16,인력투입계획!$B$5:$C$51,1,FALSE)</f>
        <v>김예솔</v>
      </c>
    </row>
    <row r="17" spans="2:12" x14ac:dyDescent="0.3">
      <c r="B17" s="11">
        <v>15</v>
      </c>
      <c r="C17" s="11" t="s">
        <v>36</v>
      </c>
      <c r="D17" s="11" t="s">
        <v>101</v>
      </c>
      <c r="E17" s="11" t="s">
        <v>113</v>
      </c>
      <c r="F17" s="11" t="s">
        <v>135</v>
      </c>
      <c r="G17" s="11" t="s">
        <v>98</v>
      </c>
      <c r="H17" s="11" t="s">
        <v>103</v>
      </c>
      <c r="I17" s="11">
        <v>13</v>
      </c>
      <c r="J17" s="11" t="s">
        <v>94</v>
      </c>
      <c r="K17" s="20" t="s">
        <v>37</v>
      </c>
      <c r="L17" s="25" t="str">
        <f>VLOOKUP(C17,인력투입계획!$B$5:$C$51,1,FALSE)</f>
        <v>배소희</v>
      </c>
    </row>
    <row r="18" spans="2:12" x14ac:dyDescent="0.3">
      <c r="B18" s="11">
        <v>16</v>
      </c>
      <c r="C18" s="11" t="s">
        <v>38</v>
      </c>
      <c r="D18" s="11" t="s">
        <v>104</v>
      </c>
      <c r="E18" s="11" t="s">
        <v>136</v>
      </c>
      <c r="F18" s="11" t="s">
        <v>137</v>
      </c>
      <c r="G18" s="11" t="s">
        <v>98</v>
      </c>
      <c r="H18" s="11" t="s">
        <v>107</v>
      </c>
      <c r="I18" s="11">
        <v>6</v>
      </c>
      <c r="J18" s="11" t="s">
        <v>94</v>
      </c>
      <c r="K18" s="20" t="s">
        <v>37</v>
      </c>
      <c r="L18" s="25" t="str">
        <f>VLOOKUP(C18,인력투입계획!$B$5:$C$51,1,FALSE)</f>
        <v>김대우</v>
      </c>
    </row>
    <row r="19" spans="2:12" x14ac:dyDescent="0.3">
      <c r="B19" s="12">
        <v>17</v>
      </c>
      <c r="C19" s="12" t="s">
        <v>138</v>
      </c>
      <c r="D19" s="12" t="s">
        <v>112</v>
      </c>
      <c r="E19" s="12" t="s">
        <v>139</v>
      </c>
      <c r="F19" s="12" t="s">
        <v>143</v>
      </c>
      <c r="G19" s="12" t="s">
        <v>123</v>
      </c>
      <c r="H19" s="12" t="s">
        <v>107</v>
      </c>
      <c r="I19" s="12">
        <v>6.8</v>
      </c>
      <c r="J19" s="12" t="s">
        <v>94</v>
      </c>
      <c r="K19" s="21" t="s">
        <v>37</v>
      </c>
      <c r="L19" s="25" t="e">
        <f>VLOOKUP(C19,인력투입계획!$B$5:$C$51,1,FALSE)</f>
        <v>#N/A</v>
      </c>
    </row>
    <row r="20" spans="2:12" x14ac:dyDescent="0.3">
      <c r="B20" s="9">
        <v>18</v>
      </c>
      <c r="C20" s="9" t="s">
        <v>40</v>
      </c>
      <c r="D20" s="9" t="s">
        <v>104</v>
      </c>
      <c r="E20" s="9" t="s">
        <v>141</v>
      </c>
      <c r="F20" s="9" t="s">
        <v>140</v>
      </c>
      <c r="G20" s="9" t="s">
        <v>123</v>
      </c>
      <c r="H20" s="9" t="s">
        <v>107</v>
      </c>
      <c r="I20" s="9">
        <v>10.3</v>
      </c>
      <c r="J20" s="9" t="s">
        <v>94</v>
      </c>
      <c r="K20" s="18" t="s">
        <v>26</v>
      </c>
      <c r="L20" s="25" t="str">
        <f>VLOOKUP(C20,인력투입계획!$B$5:$C$51,1,FALSE)</f>
        <v>나덕주</v>
      </c>
    </row>
    <row r="21" spans="2:12" x14ac:dyDescent="0.3">
      <c r="B21" s="8">
        <v>19</v>
      </c>
      <c r="C21" s="8" t="s">
        <v>41</v>
      </c>
      <c r="D21" s="8" t="s">
        <v>104</v>
      </c>
      <c r="E21" s="8" t="s">
        <v>142</v>
      </c>
      <c r="F21" s="12" t="s">
        <v>143</v>
      </c>
      <c r="G21" s="8" t="s">
        <v>98</v>
      </c>
      <c r="H21" s="8" t="s">
        <v>107</v>
      </c>
      <c r="I21" s="8">
        <v>7.6</v>
      </c>
      <c r="J21" s="8" t="s">
        <v>94</v>
      </c>
      <c r="K21" s="17" t="s">
        <v>26</v>
      </c>
      <c r="L21" s="25" t="str">
        <f>VLOOKUP(C21,인력투입계획!$B$5:$C$51,1,FALSE)</f>
        <v>서광원</v>
      </c>
    </row>
    <row r="22" spans="2:12" x14ac:dyDescent="0.3">
      <c r="B22" s="8">
        <v>20</v>
      </c>
      <c r="C22" s="8" t="s">
        <v>42</v>
      </c>
      <c r="D22" s="8" t="s">
        <v>101</v>
      </c>
      <c r="E22" s="8" t="s">
        <v>144</v>
      </c>
      <c r="F22" s="8" t="s">
        <v>148</v>
      </c>
      <c r="G22" s="8" t="s">
        <v>98</v>
      </c>
      <c r="H22" s="8" t="s">
        <v>103</v>
      </c>
      <c r="I22" s="8">
        <v>14.8</v>
      </c>
      <c r="J22" s="8" t="s">
        <v>94</v>
      </c>
      <c r="K22" s="17" t="s">
        <v>145</v>
      </c>
      <c r="L22" s="25" t="str">
        <f>VLOOKUP(C22,인력투입계획!$B$5:$C$51,1,FALSE)</f>
        <v>이정훈</v>
      </c>
    </row>
    <row r="23" spans="2:12" x14ac:dyDescent="0.3">
      <c r="B23" s="8">
        <v>21</v>
      </c>
      <c r="C23" s="8" t="s">
        <v>44</v>
      </c>
      <c r="D23" s="8" t="s">
        <v>101</v>
      </c>
      <c r="E23" s="8" t="s">
        <v>136</v>
      </c>
      <c r="F23" s="8" t="s">
        <v>148</v>
      </c>
      <c r="G23" s="8" t="s">
        <v>98</v>
      </c>
      <c r="H23" s="8" t="s">
        <v>103</v>
      </c>
      <c r="I23" s="8">
        <v>11.1</v>
      </c>
      <c r="J23" s="8" t="s">
        <v>94</v>
      </c>
      <c r="K23" s="17" t="s">
        <v>145</v>
      </c>
      <c r="L23" s="25" t="str">
        <f>VLOOKUP(C23,인력투입계획!$B$5:$C$51,1,FALSE)</f>
        <v>김용선</v>
      </c>
    </row>
    <row r="24" spans="2:12" x14ac:dyDescent="0.3">
      <c r="B24" s="8">
        <v>22</v>
      </c>
      <c r="C24" s="8" t="s">
        <v>45</v>
      </c>
      <c r="D24" s="8" t="s">
        <v>101</v>
      </c>
      <c r="E24" s="8" t="s">
        <v>149</v>
      </c>
      <c r="F24" s="8" t="s">
        <v>137</v>
      </c>
      <c r="G24" s="8" t="s">
        <v>98</v>
      </c>
      <c r="H24" s="8" t="s">
        <v>107</v>
      </c>
      <c r="I24" s="8">
        <v>9.1999999999999993</v>
      </c>
      <c r="J24" s="8" t="s">
        <v>94</v>
      </c>
      <c r="K24" s="17" t="s">
        <v>26</v>
      </c>
      <c r="L24" s="25" t="str">
        <f>VLOOKUP(C24,인력투입계획!$B$5:$C$51,1,FALSE)</f>
        <v>박병진</v>
      </c>
    </row>
    <row r="25" spans="2:12" x14ac:dyDescent="0.3">
      <c r="B25" s="9">
        <v>23</v>
      </c>
      <c r="C25" s="9" t="s">
        <v>46</v>
      </c>
      <c r="D25" s="9" t="s">
        <v>101</v>
      </c>
      <c r="E25" s="9" t="s">
        <v>146</v>
      </c>
      <c r="F25" s="9" t="s">
        <v>147</v>
      </c>
      <c r="G25" s="9" t="s">
        <v>98</v>
      </c>
      <c r="H25" s="9" t="s">
        <v>107</v>
      </c>
      <c r="I25" s="9">
        <v>8.1</v>
      </c>
      <c r="J25" s="9" t="s">
        <v>94</v>
      </c>
      <c r="K25" s="18" t="s">
        <v>26</v>
      </c>
      <c r="L25" s="25" t="str">
        <f>VLOOKUP(C25,인력투입계획!$B$5:$C$51,1,FALSE)</f>
        <v>오주봉</v>
      </c>
    </row>
    <row r="26" spans="2:12" x14ac:dyDescent="0.3">
      <c r="B26" s="9">
        <v>24</v>
      </c>
      <c r="C26" s="9" t="s">
        <v>47</v>
      </c>
      <c r="D26" s="9" t="s">
        <v>150</v>
      </c>
      <c r="E26" s="9" t="s">
        <v>90</v>
      </c>
      <c r="F26" s="9" t="s">
        <v>151</v>
      </c>
      <c r="G26" s="9" t="s">
        <v>98</v>
      </c>
      <c r="H26" s="9" t="s">
        <v>93</v>
      </c>
      <c r="I26" s="9">
        <v>30.1</v>
      </c>
      <c r="J26" s="9" t="s">
        <v>94</v>
      </c>
      <c r="K26" s="18" t="s">
        <v>152</v>
      </c>
      <c r="L26" s="25" t="str">
        <f>VLOOKUP(C26,인력투입계획!$B$5:$C$51,1,FALSE)</f>
        <v>김웅환</v>
      </c>
    </row>
    <row r="27" spans="2:12" x14ac:dyDescent="0.3">
      <c r="B27" s="8">
        <v>25</v>
      </c>
      <c r="C27" s="8" t="s">
        <v>49</v>
      </c>
      <c r="D27" s="8" t="s">
        <v>89</v>
      </c>
      <c r="E27" s="8" t="s">
        <v>153</v>
      </c>
      <c r="F27" s="8" t="s">
        <v>163</v>
      </c>
      <c r="G27" s="8" t="s">
        <v>98</v>
      </c>
      <c r="H27" s="8" t="s">
        <v>103</v>
      </c>
      <c r="I27" s="8">
        <v>16.2</v>
      </c>
      <c r="J27" s="8" t="s">
        <v>94</v>
      </c>
      <c r="K27" s="17" t="s">
        <v>26</v>
      </c>
      <c r="L27" s="25" t="str">
        <f>VLOOKUP(C27,인력투입계획!$B$5:$C$51,1,FALSE)</f>
        <v>이준</v>
      </c>
    </row>
    <row r="28" spans="2:12" x14ac:dyDescent="0.3">
      <c r="B28" s="9">
        <v>26</v>
      </c>
      <c r="C28" s="9" t="s">
        <v>50</v>
      </c>
      <c r="D28" s="9" t="s">
        <v>101</v>
      </c>
      <c r="E28" s="9" t="s">
        <v>154</v>
      </c>
      <c r="F28" s="9" t="s">
        <v>155</v>
      </c>
      <c r="G28" s="9" t="s">
        <v>98</v>
      </c>
      <c r="H28" s="9" t="s">
        <v>103</v>
      </c>
      <c r="I28" s="9">
        <v>11.6</v>
      </c>
      <c r="J28" s="9" t="s">
        <v>94</v>
      </c>
      <c r="K28" s="18" t="s">
        <v>156</v>
      </c>
      <c r="L28" s="25" t="str">
        <f>VLOOKUP(C28,인력투입계획!$B$5:$C$51,1,FALSE)</f>
        <v>이병철</v>
      </c>
    </row>
    <row r="29" spans="2:12" x14ac:dyDescent="0.3">
      <c r="B29" s="9">
        <v>27</v>
      </c>
      <c r="C29" s="9" t="s">
        <v>51</v>
      </c>
      <c r="D29" s="9" t="s">
        <v>101</v>
      </c>
      <c r="E29" s="9" t="s">
        <v>157</v>
      </c>
      <c r="F29" s="9" t="s">
        <v>158</v>
      </c>
      <c r="G29" s="9" t="s">
        <v>98</v>
      </c>
      <c r="H29" s="9" t="s">
        <v>103</v>
      </c>
      <c r="I29" s="9">
        <v>13.2</v>
      </c>
      <c r="J29" s="9" t="s">
        <v>94</v>
      </c>
      <c r="K29" s="18" t="s">
        <v>26</v>
      </c>
      <c r="L29" s="25" t="str">
        <f>VLOOKUP(C29,인력투입계획!$B$5:$C$51,1,FALSE)</f>
        <v>강윤경</v>
      </c>
    </row>
    <row r="30" spans="2:12" ht="16.5" customHeight="1" x14ac:dyDescent="0.3">
      <c r="B30" s="12">
        <v>28</v>
      </c>
      <c r="C30" s="12" t="s">
        <v>52</v>
      </c>
      <c r="D30" s="12" t="s">
        <v>101</v>
      </c>
      <c r="E30" s="12" t="s">
        <v>159</v>
      </c>
      <c r="F30" s="12" t="s">
        <v>164</v>
      </c>
      <c r="G30" s="12" t="s">
        <v>123</v>
      </c>
      <c r="H30" s="12" t="s">
        <v>103</v>
      </c>
      <c r="I30" s="12">
        <v>15.2</v>
      </c>
      <c r="J30" s="12" t="s">
        <v>160</v>
      </c>
      <c r="K30" s="21" t="s">
        <v>26</v>
      </c>
      <c r="L30" s="25" t="str">
        <f>VLOOKUP(C30,인력투입계획!$B$5:$C$51,1,FALSE)</f>
        <v>윤병원</v>
      </c>
    </row>
    <row r="31" spans="2:12" x14ac:dyDescent="0.3">
      <c r="B31" s="11">
        <v>29</v>
      </c>
      <c r="C31" s="11" t="s">
        <v>53</v>
      </c>
      <c r="D31" s="11" t="s">
        <v>104</v>
      </c>
      <c r="E31" s="11" t="s">
        <v>161</v>
      </c>
      <c r="F31" s="11" t="s">
        <v>162</v>
      </c>
      <c r="G31" s="11" t="s">
        <v>98</v>
      </c>
      <c r="H31" s="11" t="s">
        <v>103</v>
      </c>
      <c r="I31" s="11">
        <v>13.2</v>
      </c>
      <c r="J31" s="11" t="s">
        <v>160</v>
      </c>
      <c r="K31" s="20" t="s">
        <v>26</v>
      </c>
      <c r="L31" s="25" t="str">
        <f>VLOOKUP(C31,인력투입계획!$B$5:$C$51,1,FALSE)</f>
        <v>박형주</v>
      </c>
    </row>
    <row r="32" spans="2:12" x14ac:dyDescent="0.3">
      <c r="B32" s="8">
        <v>30</v>
      </c>
      <c r="C32" s="8" t="s">
        <v>165</v>
      </c>
      <c r="D32" s="8" t="s">
        <v>112</v>
      </c>
      <c r="E32" s="8" t="s">
        <v>166</v>
      </c>
      <c r="F32" s="12" t="s">
        <v>164</v>
      </c>
      <c r="G32" s="8" t="s">
        <v>98</v>
      </c>
      <c r="H32" s="8" t="s">
        <v>107</v>
      </c>
      <c r="I32" s="8">
        <v>6.1</v>
      </c>
      <c r="J32" s="8" t="s">
        <v>94</v>
      </c>
      <c r="K32" s="17" t="s">
        <v>156</v>
      </c>
      <c r="L32" s="25" t="e">
        <f>VLOOKUP(C32,인력투입계획!$B$5:$C$51,1,FALSE)</f>
        <v>#N/A</v>
      </c>
    </row>
    <row r="33" spans="2:12" x14ac:dyDescent="0.3">
      <c r="B33" s="11">
        <v>31</v>
      </c>
      <c r="C33" s="11" t="s">
        <v>55</v>
      </c>
      <c r="D33" s="11" t="s">
        <v>101</v>
      </c>
      <c r="E33" s="11" t="s">
        <v>167</v>
      </c>
      <c r="F33" s="11" t="s">
        <v>168</v>
      </c>
      <c r="G33" s="11" t="s">
        <v>98</v>
      </c>
      <c r="H33" s="11" t="s">
        <v>103</v>
      </c>
      <c r="I33" s="11">
        <v>14.6</v>
      </c>
      <c r="J33" s="11" t="s">
        <v>94</v>
      </c>
      <c r="K33" s="20" t="s">
        <v>156</v>
      </c>
      <c r="L33" s="25" t="str">
        <f>VLOOKUP(C33,인력투입계획!$B$5:$C$51,1,FALSE)</f>
        <v>강주영</v>
      </c>
    </row>
    <row r="34" spans="2:12" x14ac:dyDescent="0.3">
      <c r="B34" s="14">
        <v>32</v>
      </c>
      <c r="C34" s="14" t="s">
        <v>56</v>
      </c>
      <c r="D34" s="14" t="s">
        <v>104</v>
      </c>
      <c r="E34" s="12" t="s">
        <v>169</v>
      </c>
      <c r="F34" s="14" t="s">
        <v>171</v>
      </c>
      <c r="G34" s="14" t="s">
        <v>172</v>
      </c>
      <c r="H34" s="14" t="s">
        <v>107</v>
      </c>
      <c r="I34" s="14">
        <v>9.3000000000000007</v>
      </c>
      <c r="J34" s="14" t="s">
        <v>160</v>
      </c>
      <c r="K34" s="22" t="s">
        <v>156</v>
      </c>
      <c r="L34" s="25" t="str">
        <f>VLOOKUP(C34,인력투입계획!$B$5:$C$51,1,FALSE)</f>
        <v>송성환</v>
      </c>
    </row>
    <row r="35" spans="2:12" x14ac:dyDescent="0.3">
      <c r="B35" s="15"/>
      <c r="C35" s="15"/>
      <c r="D35" s="15"/>
      <c r="E35" s="13" t="s">
        <v>170</v>
      </c>
      <c r="F35" s="15"/>
      <c r="G35" s="15"/>
      <c r="H35" s="15"/>
      <c r="I35" s="15"/>
      <c r="J35" s="15"/>
      <c r="K35" s="23"/>
      <c r="L35" s="25" t="e">
        <f>VLOOKUP(C35,인력투입계획!$B$5:$C$51,1,FALSE)</f>
        <v>#N/A</v>
      </c>
    </row>
    <row r="36" spans="2:12" ht="40.5" x14ac:dyDescent="0.3">
      <c r="B36" s="12">
        <v>33</v>
      </c>
      <c r="C36" s="12" t="s">
        <v>57</v>
      </c>
      <c r="D36" s="8" t="s">
        <v>89</v>
      </c>
      <c r="E36" s="8" t="s">
        <v>176</v>
      </c>
      <c r="F36" s="8" t="s">
        <v>173</v>
      </c>
      <c r="G36" s="12" t="s">
        <v>98</v>
      </c>
      <c r="H36" s="12" t="s">
        <v>103</v>
      </c>
      <c r="I36" s="12">
        <v>12</v>
      </c>
      <c r="J36" s="12" t="s">
        <v>174</v>
      </c>
      <c r="K36" s="21" t="s">
        <v>156</v>
      </c>
      <c r="L36" s="25" t="str">
        <f>VLOOKUP(C36,인력투입계획!$B$5:$C$51,1,FALSE)</f>
        <v>주상현</v>
      </c>
    </row>
    <row r="37" spans="2:12" x14ac:dyDescent="0.3">
      <c r="B37" s="11">
        <v>34</v>
      </c>
      <c r="C37" s="11" t="s">
        <v>58</v>
      </c>
      <c r="D37" s="11" t="s">
        <v>101</v>
      </c>
      <c r="E37" s="11" t="s">
        <v>175</v>
      </c>
      <c r="F37" s="11" t="s">
        <v>137</v>
      </c>
      <c r="G37" s="11" t="s">
        <v>123</v>
      </c>
      <c r="H37" s="11" t="s">
        <v>103</v>
      </c>
      <c r="I37" s="11">
        <v>11</v>
      </c>
      <c r="J37" s="11" t="s">
        <v>174</v>
      </c>
      <c r="K37" s="20" t="s">
        <v>156</v>
      </c>
      <c r="L37" s="25" t="str">
        <f>VLOOKUP(C37,인력투입계획!$B$5:$C$51,1,FALSE)</f>
        <v>윤수연</v>
      </c>
    </row>
    <row r="38" spans="2:12" x14ac:dyDescent="0.3">
      <c r="B38" s="11">
        <v>35</v>
      </c>
      <c r="C38" s="11" t="s">
        <v>59</v>
      </c>
      <c r="D38" s="11" t="s">
        <v>112</v>
      </c>
      <c r="E38" s="11" t="s">
        <v>177</v>
      </c>
      <c r="F38" s="9" t="s">
        <v>178</v>
      </c>
      <c r="G38" s="11" t="s">
        <v>123</v>
      </c>
      <c r="H38" s="11" t="s">
        <v>107</v>
      </c>
      <c r="I38" s="11">
        <v>6</v>
      </c>
      <c r="J38" s="11" t="s">
        <v>174</v>
      </c>
      <c r="K38" s="20" t="s">
        <v>156</v>
      </c>
      <c r="L38" s="25" t="str">
        <f>VLOOKUP(C38,인력투입계획!$B$5:$C$51,1,FALSE)</f>
        <v>배수산</v>
      </c>
    </row>
    <row r="39" spans="2:12" x14ac:dyDescent="0.3">
      <c r="B39" s="11">
        <v>36</v>
      </c>
      <c r="C39" s="11" t="s">
        <v>60</v>
      </c>
      <c r="D39" s="11" t="s">
        <v>112</v>
      </c>
      <c r="E39" s="11" t="s">
        <v>179</v>
      </c>
      <c r="F39" s="11" t="s">
        <v>180</v>
      </c>
      <c r="G39" s="11" t="s">
        <v>98</v>
      </c>
      <c r="H39" s="11" t="s">
        <v>121</v>
      </c>
      <c r="I39" s="11">
        <v>2.5</v>
      </c>
      <c r="J39" s="11" t="s">
        <v>174</v>
      </c>
      <c r="K39" s="20" t="s">
        <v>156</v>
      </c>
      <c r="L39" s="25" t="str">
        <f>VLOOKUP(C39,인력투입계획!$B$5:$C$51,1,FALSE)</f>
        <v>김승회</v>
      </c>
    </row>
  </sheetData>
  <mergeCells count="9">
    <mergeCell ref="J34:J35"/>
    <mergeCell ref="K34:K35"/>
    <mergeCell ref="B34:B35"/>
    <mergeCell ref="C34:C35"/>
    <mergeCell ref="D34:D35"/>
    <mergeCell ref="F34:F35"/>
    <mergeCell ref="G34:G35"/>
    <mergeCell ref="H34:H35"/>
    <mergeCell ref="I34:I3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인력투입계획</vt:lpstr>
      <vt:lpstr>제안서 인력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2019-08-12T07:51:22Z</dcterms:created>
  <dcterms:modified xsi:type="dcterms:W3CDTF">2019-08-12T08:11:31Z</dcterms:modified>
</cp:coreProperties>
</file>