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140" activeTab="1"/>
  </bookViews>
  <sheets>
    <sheet name="Skills" sheetId="1" r:id="rId1"/>
    <sheet name="Features" sheetId="3" r:id="rId2"/>
    <sheet name="Triggers" sheetId="4" r:id="rId3"/>
    <sheet name="TextData" sheetId="2" r:id="rId4"/>
    <sheet name="Define" sheetId="5" r:id="rId5"/>
  </sheets>
  <externalReferences>
    <externalReference r:id="rId6"/>
  </externalReferences>
  <calcPr calcId="144525"/>
</workbook>
</file>

<file path=xl/sharedStrings.xml><?xml version="1.0" encoding="utf-8"?>
<sst xmlns="http://schemas.openxmlformats.org/spreadsheetml/2006/main" count="147" uniqueCount="106">
  <si>
    <t>Id</t>
  </si>
  <si>
    <t>NameId</t>
  </si>
  <si>
    <t>Name</t>
  </si>
  <si>
    <t>IconIndex</t>
  </si>
  <si>
    <t>AnimationName</t>
  </si>
  <si>
    <t>AnimationType</t>
  </si>
  <si>
    <t>DamageTiming</t>
  </si>
  <si>
    <t>MpCost</t>
  </si>
  <si>
    <t>Attribute</t>
  </si>
  <si>
    <t>SkillType</t>
  </si>
  <si>
    <t>TargetType</t>
  </si>
  <si>
    <t>Scope</t>
  </si>
  <si>
    <t>Range</t>
  </si>
  <si>
    <t>AliveOnly</t>
  </si>
  <si>
    <t>tktk01/Fire2</t>
  </si>
  <si>
    <t>tktk01/Magic2</t>
  </si>
  <si>
    <t>MAGICALxSPIRAL/Thunder3</t>
  </si>
  <si>
    <t>拘束ダメージ解除</t>
  </si>
  <si>
    <t>NA_Fire_001</t>
  </si>
  <si>
    <t>MAGICALxSPIRAL/Thunder2</t>
  </si>
  <si>
    <t>tktk01/Dark1</t>
  </si>
  <si>
    <t>tktk01/Dark3</t>
  </si>
  <si>
    <t>tktk01/Dark2</t>
  </si>
  <si>
    <t>SkillId</t>
  </si>
  <si>
    <t>FeatureType</t>
  </si>
  <si>
    <t>Param1</t>
  </si>
  <si>
    <t>Param2</t>
  </si>
  <si>
    <t>Param3</t>
  </si>
  <si>
    <t>TriggerType</t>
  </si>
  <si>
    <t>TriggerTiming</t>
  </si>
  <si>
    <t>Text</t>
  </si>
  <si>
    <t>Help</t>
  </si>
  <si>
    <t>攻撃</t>
  </si>
  <si>
    <t>""</t>
  </si>
  <si>
    <t>神化</t>
  </si>
  <si>
    <t>神化解除</t>
  </si>
  <si>
    <t>拘束制御</t>
  </si>
  <si>
    <t>ファイアボール</t>
  </si>
  <si>
    <t>敵単体にダメージ</t>
  </si>
  <si>
    <t>バーンストーム</t>
  </si>
  <si>
    <t>敵一列にダメージ</t>
  </si>
  <si>
    <t>ヒートウェーブ</t>
  </si>
  <si>
    <t>敵単体に火傷付与</t>
  </si>
  <si>
    <t>インフェルノ</t>
  </si>
  <si>
    <t>(条件)自身のMpが0
敵単体にダメージ 神化状態に移行</t>
  </si>
  <si>
    <t>スベテモヤシツクス</t>
  </si>
  <si>
    <t>(条件)神化状態
敵全体にダメージ 神化解除</t>
  </si>
  <si>
    <t>ボルトアンカー</t>
  </si>
  <si>
    <t>敵単体に1ダメージの拘束付与</t>
  </si>
  <si>
    <t>シャープコード</t>
  </si>
  <si>
    <t>1ターン自身の回避率を50アップ</t>
  </si>
  <si>
    <t>ライトニングハウンド</t>
  </si>
  <si>
    <t>(条件)拘束解除を3回成功
自身に再行動を付与 神化状態に移行</t>
  </si>
  <si>
    <t>ユビサキデカラメトル</t>
  </si>
  <si>
    <t>(条件)神化状態
敵全体に1ダメージの拘束付与 神化解除</t>
  </si>
  <si>
    <t>カウンターオーラ</t>
  </si>
  <si>
    <t>自身にCAを付与</t>
  </si>
  <si>
    <t>シールドスペル</t>
  </si>
  <si>
    <t>味方一人の防御を4アップ</t>
  </si>
  <si>
    <t>フリジットシェル</t>
  </si>
  <si>
    <t>(条件)敵の行動で味方が戦闘不能
味方全員にシールドを付与 神化状態に移行</t>
  </si>
  <si>
    <t>ノロマナカメニナレ</t>
  </si>
  <si>
    <t>(条件)神化状態
敵全体に鈍足付与 神化解除</t>
  </si>
  <si>
    <t>ペネトレイト</t>
  </si>
  <si>
    <t>相手の効果を無視して攻撃</t>
  </si>
  <si>
    <t>ヒーリング</t>
  </si>
  <si>
    <t>味方一人のHpを回復</t>
  </si>
  <si>
    <t>エリクシール</t>
  </si>
  <si>
    <t>(条件)自身のみが生存
味方全員を蘇生する 神化状態に移行</t>
  </si>
  <si>
    <t>エンジェルフェザー</t>
  </si>
  <si>
    <t>(条件)神化状態
味方全員に20回復のリジェネ付与 神化解除</t>
  </si>
  <si>
    <t>ユーサネイジア</t>
  </si>
  <si>
    <t>敵全体にダメージ</t>
  </si>
  <si>
    <t>ドレインヒール</t>
  </si>
  <si>
    <t>敵単体にダメージ
ダメージの25%をHp回復</t>
  </si>
  <si>
    <t>ディストラクション</t>
  </si>
  <si>
    <t>(条件)自身が戦闘不能になる
敵全体にダメージ 神化状態に移行</t>
  </si>
  <si>
    <t>カオスペイン</t>
  </si>
  <si>
    <t>(条件)神化状態
敵単体にダメージ 神化解除</t>
  </si>
  <si>
    <t>Feature</t>
  </si>
  <si>
    <t>State</t>
  </si>
  <si>
    <t>単体</t>
  </si>
  <si>
    <t>なし</t>
  </si>
  <si>
    <t>ない</t>
  </si>
  <si>
    <t>列</t>
  </si>
  <si>
    <t>炎</t>
  </si>
  <si>
    <t>魔法</t>
  </si>
  <si>
    <t>相手</t>
  </si>
  <si>
    <t>Hpダメージ</t>
  </si>
  <si>
    <t>全体</t>
  </si>
  <si>
    <t>雷</t>
  </si>
  <si>
    <t>パッシブ</t>
  </si>
  <si>
    <t>味方</t>
  </si>
  <si>
    <t>Hp回復</t>
  </si>
  <si>
    <t>氷</t>
  </si>
  <si>
    <t>全員</t>
  </si>
  <si>
    <t>Hp吸収ダメージ</t>
  </si>
  <si>
    <t>光</t>
  </si>
  <si>
    <t>覚醒</t>
  </si>
  <si>
    <t>自身</t>
  </si>
  <si>
    <t>効果無視Hpダメージ</t>
  </si>
  <si>
    <t>闇</t>
  </si>
  <si>
    <t>ステート付与</t>
  </si>
  <si>
    <t>ステート解除</t>
  </si>
  <si>
    <t>行動後スキル</t>
  </si>
  <si>
    <t>回復特性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</si>
</sst>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176" formatCode="_-&quot;\&quot;* #,##0_-\ ;\-&quot;\&quot;* #,##0_-\ ;_-&quot;\&quot;* &quot;-&quot;??_-\ ;_-@_-"/>
    <numFmt numFmtId="177" formatCode="_ * #,##0_ ;_ * \-#,##0_ ;_ * &quot;-&quot;??_ ;_ @_ "/>
    <numFmt numFmtId="178" formatCode="_-&quot;\&quot;* #,##0.00_-\ ;\-&quot;\&quot;* #,##0.00_-\ ;_-&quot;\&quot;* &quot;-&quot;??_-\ ;_-@_-"/>
  </numFmts>
  <fonts count="20">
    <font>
      <sz val="11"/>
      <color theme="1"/>
      <name val="ＭＳ Ｐゴシック"/>
      <charset val="134"/>
      <scheme val="minor"/>
    </font>
    <font>
      <sz val="11"/>
      <color theme="1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sz val="11"/>
      <color rgb="FFFA7D00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sz val="11"/>
      <color rgb="FF006100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b/>
      <sz val="15"/>
      <color theme="3"/>
      <name val="ＭＳ Ｐゴシック"/>
      <charset val="134"/>
      <scheme val="minor"/>
    </font>
    <font>
      <b/>
      <sz val="11"/>
      <color rgb="FFFA7D00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5" borderId="1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0" fillId="15" borderId="5" applyNumberFormat="0" applyFont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1" fillId="13" borderId="4" applyNumberFormat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7" fillId="13" borderId="1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9" fillId="24" borderId="8" applyNumberFormat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vertical="center" wrapText="1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ate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tates"/>
      <sheetName val="TextData"/>
    </sheetNames>
    <sheetDataSet>
      <sheetData sheetId="0"/>
      <sheetData sheetId="1">
        <row r="1">
          <cell r="A1" t="str">
            <v>Id</v>
          </cell>
          <cell r="B1" t="str">
            <v>Text</v>
          </cell>
        </row>
        <row r="2">
          <cell r="A2">
            <v>1</v>
          </cell>
          <cell r="B2" t="str">
            <v>戦闘不能</v>
          </cell>
        </row>
        <row r="3">
          <cell r="A3">
            <v>11</v>
          </cell>
          <cell r="B3" t="str">
            <v>神化</v>
          </cell>
        </row>
        <row r="4">
          <cell r="A4">
            <v>21</v>
          </cell>
          <cell r="B4" t="str">
            <v>鈍足</v>
          </cell>
        </row>
        <row r="5">
          <cell r="A5">
            <v>44</v>
          </cell>
          <cell r="B5" t="str">
            <v>防御アップ</v>
          </cell>
        </row>
        <row r="6">
          <cell r="A6">
            <v>52</v>
          </cell>
          <cell r="B6" t="str">
            <v>回避アップ</v>
          </cell>
        </row>
        <row r="7">
          <cell r="A7">
            <v>101</v>
          </cell>
          <cell r="B7" t="str">
            <v>拘束</v>
          </cell>
        </row>
        <row r="8">
          <cell r="A8">
            <v>102</v>
          </cell>
          <cell r="B8" t="str">
            <v>拘束ダメージ</v>
          </cell>
        </row>
        <row r="9">
          <cell r="A9">
            <v>103</v>
          </cell>
          <cell r="B9" t="str">
            <v>CA</v>
          </cell>
        </row>
        <row r="10">
          <cell r="A10">
            <v>104</v>
          </cell>
          <cell r="B10" t="str">
            <v>攻撃無効</v>
          </cell>
        </row>
        <row r="11">
          <cell r="A11">
            <v>105</v>
          </cell>
          <cell r="B11" t="str">
            <v>リジェネ</v>
          </cell>
        </row>
        <row r="12">
          <cell r="A12">
            <v>106</v>
          </cell>
          <cell r="B12" t="str">
            <v>行動後AP設定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27"/>
  <sheetViews>
    <sheetView topLeftCell="A4" workbookViewId="0">
      <selection activeCell="H26" sqref="H26"/>
    </sheetView>
  </sheetViews>
  <sheetFormatPr defaultColWidth="9" defaultRowHeight="13"/>
  <cols>
    <col min="1" max="1" width="4.54545454545455" customWidth="1"/>
    <col min="2" max="2" width="7.63636363636364" customWidth="1"/>
    <col min="3" max="3" width="19.7272727272727" customWidth="1"/>
    <col min="5" max="5" width="15.0909090909091" customWidth="1"/>
    <col min="6" max="6" width="14.4545454545455" customWidth="1"/>
    <col min="7" max="7" width="5.54545454545455" customWidth="1"/>
    <col min="8" max="8" width="9.63636363636364" customWidth="1"/>
    <col min="9" max="9" width="6.63636363636364" customWidth="1"/>
    <col min="10" max="10" width="4.54545454545455" style="2" customWidth="1"/>
    <col min="11" max="11" width="4.90909090909091" style="2" customWidth="1"/>
    <col min="12" max="12" width="4.72727272727273" customWidth="1"/>
    <col min="13" max="13" width="5.54545454545455" customWidth="1"/>
    <col min="14" max="14" width="4.90909090909091" customWidth="1"/>
    <col min="15" max="15" width="5.54545454545455" customWidth="1"/>
    <col min="16" max="16" width="5" customWidth="1"/>
    <col min="17" max="17" width="5.54545454545455" customWidth="1"/>
    <col min="18" max="18" width="4.72727272727273" customWidth="1"/>
    <col min="19" max="19" width="7.90909090909091" customWidth="1"/>
  </cols>
  <sheetData>
    <row r="1" spans="1:1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6</v>
      </c>
      <c r="I1" t="s">
        <v>7</v>
      </c>
      <c r="J1" t="s">
        <v>8</v>
      </c>
      <c r="K1"/>
      <c r="L1" t="s">
        <v>9</v>
      </c>
      <c r="N1" t="s">
        <v>10</v>
      </c>
      <c r="P1" t="s">
        <v>11</v>
      </c>
      <c r="R1" t="s">
        <v>12</v>
      </c>
      <c r="S1" t="s">
        <v>13</v>
      </c>
    </row>
    <row r="2" spans="1:19">
      <c r="A2">
        <v>1</v>
      </c>
      <c r="B2">
        <v>1</v>
      </c>
      <c r="C2" t="str">
        <f>INDEX(TextData!B:B,MATCH(B2,TextData!A:A))</f>
        <v>攻撃</v>
      </c>
      <c r="D2">
        <v>1</v>
      </c>
      <c r="E2" t="s">
        <v>14</v>
      </c>
      <c r="F2">
        <v>1</v>
      </c>
      <c r="G2" t="str">
        <f>INDEX(Define!B:B,MATCH(F2,Define!A:A))</f>
        <v>単体</v>
      </c>
      <c r="H2">
        <v>32</v>
      </c>
      <c r="I2">
        <v>0</v>
      </c>
      <c r="J2">
        <v>0</v>
      </c>
      <c r="K2" t="str">
        <f>INDEX(Define!E:E,MATCH(J2,Define!D:D))</f>
        <v>なし</v>
      </c>
      <c r="L2">
        <v>1</v>
      </c>
      <c r="M2" t="str">
        <f>INDEX(Define!H:H,MATCH(L2,Define!G:G))</f>
        <v>魔法</v>
      </c>
      <c r="N2">
        <v>1</v>
      </c>
      <c r="O2" t="str">
        <f>INDEX(Define!K:K,MATCH(N2,Define!J:J))</f>
        <v>相手</v>
      </c>
      <c r="P2">
        <v>1</v>
      </c>
      <c r="Q2" t="str">
        <f>INDEX(Define!N:N,MATCH(P2,Define!M:M))</f>
        <v>単体</v>
      </c>
      <c r="R2">
        <v>1</v>
      </c>
      <c r="S2">
        <v>1</v>
      </c>
    </row>
    <row r="3" spans="1:19">
      <c r="A3">
        <v>11</v>
      </c>
      <c r="B3">
        <v>11</v>
      </c>
      <c r="C3" t="str">
        <f>INDEX(TextData!B:B,MATCH(B3,TextData!A:A))</f>
        <v>神化</v>
      </c>
      <c r="D3">
        <v>1</v>
      </c>
      <c r="E3" t="s">
        <v>15</v>
      </c>
      <c r="F3">
        <v>1</v>
      </c>
      <c r="G3" t="str">
        <f>INDEX(Define!B:B,MATCH(F3,Define!A:A))</f>
        <v>単体</v>
      </c>
      <c r="H3">
        <v>0</v>
      </c>
      <c r="I3">
        <v>0</v>
      </c>
      <c r="J3">
        <v>0</v>
      </c>
      <c r="K3" t="str">
        <f>INDEX(Define!E:E,MATCH(J3,Define!D:D))</f>
        <v>なし</v>
      </c>
      <c r="L3">
        <v>1</v>
      </c>
      <c r="M3" t="str">
        <f>INDEX(Define!H:H,MATCH(L3,Define!G:G))</f>
        <v>魔法</v>
      </c>
      <c r="N3">
        <v>4</v>
      </c>
      <c r="O3" t="str">
        <f>INDEX(Define!K:K,MATCH(N3,Define!J:J))</f>
        <v>自身</v>
      </c>
      <c r="P3">
        <v>4</v>
      </c>
      <c r="Q3" t="str">
        <f>INDEX(Define!N:N,MATCH(P3,Define!M:M))</f>
        <v>自身</v>
      </c>
      <c r="R3">
        <v>1</v>
      </c>
      <c r="S3">
        <v>1</v>
      </c>
    </row>
    <row r="4" spans="1:19">
      <c r="A4">
        <v>21</v>
      </c>
      <c r="B4">
        <v>21</v>
      </c>
      <c r="C4" t="str">
        <f>INDEX(TextData!B:B,MATCH(B4,TextData!A:A))</f>
        <v>神化解除</v>
      </c>
      <c r="D4">
        <v>1</v>
      </c>
      <c r="E4" t="s">
        <v>15</v>
      </c>
      <c r="F4">
        <v>1</v>
      </c>
      <c r="G4" t="str">
        <f>INDEX(Define!B:B,MATCH(F4,Define!A:A))</f>
        <v>単体</v>
      </c>
      <c r="H4">
        <v>0</v>
      </c>
      <c r="I4">
        <v>0</v>
      </c>
      <c r="J4">
        <v>0</v>
      </c>
      <c r="K4" t="str">
        <f>INDEX(Define!E:E,MATCH(J4,Define!D:D))</f>
        <v>なし</v>
      </c>
      <c r="L4">
        <v>1</v>
      </c>
      <c r="M4" t="str">
        <f>INDEX(Define!H:H,MATCH(L4,Define!G:G))</f>
        <v>魔法</v>
      </c>
      <c r="N4">
        <v>4</v>
      </c>
      <c r="O4" t="str">
        <f>INDEX(Define!K:K,MATCH(N4,Define!J:J))</f>
        <v>自身</v>
      </c>
      <c r="P4">
        <v>4</v>
      </c>
      <c r="Q4" t="str">
        <f>INDEX(Define!N:N,MATCH(P4,Define!M:M))</f>
        <v>自身</v>
      </c>
      <c r="R4">
        <v>1</v>
      </c>
      <c r="S4">
        <v>1</v>
      </c>
    </row>
    <row r="5" spans="1:19">
      <c r="A5">
        <v>31</v>
      </c>
      <c r="B5">
        <v>31</v>
      </c>
      <c r="C5" t="str">
        <f>INDEX(TextData!B:B,MATCH(B5,TextData!A:A))</f>
        <v>拘束制御</v>
      </c>
      <c r="D5">
        <v>1</v>
      </c>
      <c r="E5" t="s">
        <v>16</v>
      </c>
      <c r="F5">
        <v>1</v>
      </c>
      <c r="G5" t="str">
        <f>INDEX(Define!B:B,MATCH(F5,Define!A:A))</f>
        <v>単体</v>
      </c>
      <c r="H5">
        <v>26</v>
      </c>
      <c r="I5">
        <v>0</v>
      </c>
      <c r="J5">
        <v>2</v>
      </c>
      <c r="K5" t="str">
        <f>INDEX(Define!E:E,MATCH(J5,Define!D:D))</f>
        <v>雷</v>
      </c>
      <c r="L5">
        <v>0</v>
      </c>
      <c r="M5" t="str">
        <f>INDEX(Define!H:H,MATCH(L5,Define!G:G))</f>
        <v>なし</v>
      </c>
      <c r="N5">
        <v>1</v>
      </c>
      <c r="O5" t="str">
        <f>INDEX(Define!K:K,MATCH(N5,Define!J:J))</f>
        <v>相手</v>
      </c>
      <c r="P5">
        <v>1</v>
      </c>
      <c r="Q5" t="str">
        <f>INDEX(Define!N:N,MATCH(P5,Define!M:M))</f>
        <v>単体</v>
      </c>
      <c r="R5">
        <v>2</v>
      </c>
      <c r="S5">
        <v>1</v>
      </c>
    </row>
    <row r="6" spans="1:19">
      <c r="A6">
        <v>32</v>
      </c>
      <c r="B6">
        <v>32</v>
      </c>
      <c r="C6" t="s">
        <v>17</v>
      </c>
      <c r="D6">
        <v>1</v>
      </c>
      <c r="E6" t="s">
        <v>16</v>
      </c>
      <c r="F6">
        <v>1</v>
      </c>
      <c r="G6" t="str">
        <f>INDEX(Define!B:B,MATCH(F6,Define!A:A))</f>
        <v>単体</v>
      </c>
      <c r="H6">
        <v>0</v>
      </c>
      <c r="I6">
        <v>0</v>
      </c>
      <c r="J6">
        <v>2</v>
      </c>
      <c r="K6" t="str">
        <f>INDEX(Define!E:E,MATCH(J6,Define!D:D))</f>
        <v>雷</v>
      </c>
      <c r="L6">
        <v>0</v>
      </c>
      <c r="M6" t="str">
        <f>INDEX(Define!H:H,MATCH(L6,Define!G:G))</f>
        <v>なし</v>
      </c>
      <c r="N6">
        <v>4</v>
      </c>
      <c r="O6" t="str">
        <f>INDEX(Define!K:K,MATCH(N6,Define!J:J))</f>
        <v>自身</v>
      </c>
      <c r="P6">
        <v>4</v>
      </c>
      <c r="Q6" t="str">
        <f>INDEX(Define!N:N,MATCH(P6,Define!M:M))</f>
        <v>自身</v>
      </c>
      <c r="R6">
        <v>1</v>
      </c>
      <c r="S6">
        <v>1</v>
      </c>
    </row>
    <row r="7" spans="1:19">
      <c r="A7">
        <v>101</v>
      </c>
      <c r="B7">
        <v>101</v>
      </c>
      <c r="C7" t="str">
        <f>INDEX(TextData!B:B,MATCH(B7,TextData!A:A))</f>
        <v>ファイアボール</v>
      </c>
      <c r="D7">
        <v>286</v>
      </c>
      <c r="E7" t="s">
        <v>18</v>
      </c>
      <c r="F7">
        <v>1</v>
      </c>
      <c r="G7" t="str">
        <f>INDEX(Define!B:B,MATCH(F7,Define!A:A))</f>
        <v>単体</v>
      </c>
      <c r="H7">
        <v>32</v>
      </c>
      <c r="I7">
        <v>0</v>
      </c>
      <c r="J7">
        <v>1</v>
      </c>
      <c r="K7" t="str">
        <f>INDEX(Define!E:E,MATCH(J7,Define!D:D))</f>
        <v>炎</v>
      </c>
      <c r="L7">
        <v>1</v>
      </c>
      <c r="M7" t="str">
        <f>INDEX(Define!H:H,MATCH(L7,Define!G:G))</f>
        <v>魔法</v>
      </c>
      <c r="N7">
        <v>1</v>
      </c>
      <c r="O7" t="str">
        <f>INDEX(Define!K:K,MATCH(N7,Define!J:J))</f>
        <v>相手</v>
      </c>
      <c r="P7">
        <v>1</v>
      </c>
      <c r="Q7" t="str">
        <f>INDEX(Define!N:N,MATCH(P7,Define!M:M))</f>
        <v>単体</v>
      </c>
      <c r="R7">
        <v>1</v>
      </c>
      <c r="S7">
        <v>1</v>
      </c>
    </row>
    <row r="8" spans="1:19">
      <c r="A8">
        <v>103</v>
      </c>
      <c r="B8">
        <v>103</v>
      </c>
      <c r="C8" t="str">
        <f>INDEX(TextData!B:B,MATCH(B8,TextData!A:A))</f>
        <v>バーンストーム</v>
      </c>
      <c r="D8">
        <v>19</v>
      </c>
      <c r="E8" t="s">
        <v>18</v>
      </c>
      <c r="F8">
        <v>2</v>
      </c>
      <c r="G8" t="str">
        <f>INDEX(Define!B:B,MATCH(F8,Define!A:A))</f>
        <v>列</v>
      </c>
      <c r="H8">
        <v>32</v>
      </c>
      <c r="I8">
        <v>5</v>
      </c>
      <c r="J8">
        <v>1</v>
      </c>
      <c r="K8" t="str">
        <f>INDEX(Define!E:E,MATCH(J8,Define!D:D))</f>
        <v>炎</v>
      </c>
      <c r="L8">
        <v>1</v>
      </c>
      <c r="M8" t="str">
        <f>INDEX(Define!H:H,MATCH(L8,Define!G:G))</f>
        <v>魔法</v>
      </c>
      <c r="N8">
        <v>1</v>
      </c>
      <c r="O8" t="str">
        <f>INDEX(Define!K:K,MATCH(N8,Define!J:J))</f>
        <v>相手</v>
      </c>
      <c r="P8">
        <v>2</v>
      </c>
      <c r="Q8" t="str">
        <f>INDEX(Define!N:N,MATCH(P8,Define!M:M))</f>
        <v>列</v>
      </c>
      <c r="R8">
        <v>1</v>
      </c>
      <c r="S8">
        <v>1</v>
      </c>
    </row>
    <row r="9" spans="1:19">
      <c r="A9">
        <v>105</v>
      </c>
      <c r="B9">
        <v>105</v>
      </c>
      <c r="C9" t="str">
        <f>INDEX(TextData!B:B,MATCH(B9,TextData!A:A))</f>
        <v>ヒートウェーブ</v>
      </c>
      <c r="D9">
        <v>57</v>
      </c>
      <c r="E9" t="s">
        <v>18</v>
      </c>
      <c r="F9">
        <v>1</v>
      </c>
      <c r="G9" t="str">
        <f>INDEX(Define!B:B,MATCH(F9,Define!A:A))</f>
        <v>単体</v>
      </c>
      <c r="H9">
        <v>32</v>
      </c>
      <c r="I9">
        <v>5</v>
      </c>
      <c r="J9">
        <v>1</v>
      </c>
      <c r="K9" t="str">
        <f>INDEX(Define!E:E,MATCH(J9,Define!D:D))</f>
        <v>炎</v>
      </c>
      <c r="L9">
        <v>1</v>
      </c>
      <c r="M9" t="str">
        <f>INDEX(Define!H:H,MATCH(L9,Define!G:G))</f>
        <v>魔法</v>
      </c>
      <c r="N9">
        <v>1</v>
      </c>
      <c r="O9" t="str">
        <f>INDEX(Define!K:K,MATCH(N9,Define!J:J))</f>
        <v>相手</v>
      </c>
      <c r="P9">
        <v>1</v>
      </c>
      <c r="Q9" t="str">
        <f>INDEX(Define!N:N,MATCH(P9,Define!M:M))</f>
        <v>単体</v>
      </c>
      <c r="R9">
        <v>1</v>
      </c>
      <c r="S9">
        <v>1</v>
      </c>
    </row>
    <row r="10" spans="1:19">
      <c r="A10">
        <v>111</v>
      </c>
      <c r="B10">
        <v>111</v>
      </c>
      <c r="C10" t="str">
        <f>INDEX(TextData!B:B,MATCH(B10,TextData!A:A))</f>
        <v>インフェルノ</v>
      </c>
      <c r="D10">
        <v>138</v>
      </c>
      <c r="E10" t="s">
        <v>18</v>
      </c>
      <c r="F10">
        <v>1</v>
      </c>
      <c r="G10" t="str">
        <f>INDEX(Define!B:B,MATCH(F10,Define!A:A))</f>
        <v>単体</v>
      </c>
      <c r="H10">
        <v>32</v>
      </c>
      <c r="I10">
        <v>0</v>
      </c>
      <c r="J10">
        <v>1</v>
      </c>
      <c r="K10" t="str">
        <f>INDEX(Define!E:E,MATCH(J10,Define!D:D))</f>
        <v>炎</v>
      </c>
      <c r="L10">
        <v>3</v>
      </c>
      <c r="M10" t="str">
        <f>INDEX(Define!H:H,MATCH(L10,Define!G:G))</f>
        <v>神化</v>
      </c>
      <c r="N10">
        <v>1</v>
      </c>
      <c r="O10" t="str">
        <f>INDEX(Define!K:K,MATCH(N10,Define!J:J))</f>
        <v>相手</v>
      </c>
      <c r="P10">
        <v>1</v>
      </c>
      <c r="Q10" t="str">
        <f>INDEX(Define!N:N,MATCH(P10,Define!M:M))</f>
        <v>単体</v>
      </c>
      <c r="R10">
        <v>2</v>
      </c>
      <c r="S10">
        <v>1</v>
      </c>
    </row>
    <row r="11" spans="1:19">
      <c r="A11">
        <v>112</v>
      </c>
      <c r="B11">
        <v>112</v>
      </c>
      <c r="C11" t="str">
        <f>INDEX(TextData!B:B,MATCH(B11,TextData!A:A))</f>
        <v>スベテモヤシツクス</v>
      </c>
      <c r="D11">
        <v>83</v>
      </c>
      <c r="E11" t="s">
        <v>18</v>
      </c>
      <c r="F11">
        <v>1</v>
      </c>
      <c r="G11" t="str">
        <f>INDEX(Define!B:B,MATCH(F11,Define!A:A))</f>
        <v>単体</v>
      </c>
      <c r="H11">
        <v>32</v>
      </c>
      <c r="I11">
        <v>0</v>
      </c>
      <c r="J11">
        <v>1</v>
      </c>
      <c r="K11" t="str">
        <f>INDEX(Define!E:E,MATCH(J11,Define!D:D))</f>
        <v>炎</v>
      </c>
      <c r="L11">
        <v>4</v>
      </c>
      <c r="M11" t="str">
        <f>INDEX(Define!H:H,MATCH(L11,Define!G:G))</f>
        <v>覚醒</v>
      </c>
      <c r="N11">
        <v>1</v>
      </c>
      <c r="O11" t="str">
        <f>INDEX(Define!K:K,MATCH(N11,Define!J:J))</f>
        <v>相手</v>
      </c>
      <c r="P11">
        <v>3</v>
      </c>
      <c r="Q11" t="str">
        <f>INDEX(Define!N:N,MATCH(P11,Define!M:M))</f>
        <v>全体</v>
      </c>
      <c r="R11">
        <v>2</v>
      </c>
      <c r="S11">
        <v>1</v>
      </c>
    </row>
    <row r="12" spans="1:19">
      <c r="A12">
        <v>201</v>
      </c>
      <c r="B12">
        <v>201</v>
      </c>
      <c r="C12" t="str">
        <f>INDEX(TextData!B:B,MATCH(B12,TextData!A:A))</f>
        <v>ボルトアンカー</v>
      </c>
      <c r="D12">
        <v>1</v>
      </c>
      <c r="E12" t="s">
        <v>19</v>
      </c>
      <c r="F12">
        <v>1</v>
      </c>
      <c r="G12" t="str">
        <f>INDEX(Define!B:B,MATCH(F12,Define!A:A))</f>
        <v>単体</v>
      </c>
      <c r="H12">
        <v>26</v>
      </c>
      <c r="I12">
        <v>0</v>
      </c>
      <c r="J12">
        <v>2</v>
      </c>
      <c r="K12" t="str">
        <f>INDEX(Define!E:E,MATCH(J12,Define!D:D))</f>
        <v>雷</v>
      </c>
      <c r="L12">
        <v>1</v>
      </c>
      <c r="M12" t="str">
        <f>INDEX(Define!H:H,MATCH(L12,Define!G:G))</f>
        <v>魔法</v>
      </c>
      <c r="N12">
        <v>1</v>
      </c>
      <c r="O12" t="str">
        <f>INDEX(Define!K:K,MATCH(N12,Define!J:J))</f>
        <v>相手</v>
      </c>
      <c r="P12">
        <v>1</v>
      </c>
      <c r="Q12" t="str">
        <f>INDEX(Define!N:N,MATCH(P12,Define!M:M))</f>
        <v>単体</v>
      </c>
      <c r="R12">
        <v>2</v>
      </c>
      <c r="S12">
        <v>1</v>
      </c>
    </row>
    <row r="13" spans="1:19">
      <c r="A13">
        <v>202</v>
      </c>
      <c r="B13">
        <v>202</v>
      </c>
      <c r="C13" t="str">
        <f>INDEX(TextData!B:B,MATCH(B13,TextData!A:A))</f>
        <v>シャープコード</v>
      </c>
      <c r="D13">
        <v>1</v>
      </c>
      <c r="E13" t="s">
        <v>19</v>
      </c>
      <c r="F13">
        <v>1</v>
      </c>
      <c r="G13" t="str">
        <f>INDEX(Define!B:B,MATCH(F13,Define!A:A))</f>
        <v>単体</v>
      </c>
      <c r="H13">
        <v>26</v>
      </c>
      <c r="I13">
        <v>5</v>
      </c>
      <c r="J13">
        <v>2</v>
      </c>
      <c r="K13" t="str">
        <f>INDEX(Define!E:E,MATCH(J13,Define!D:D))</f>
        <v>雷</v>
      </c>
      <c r="L13">
        <v>1</v>
      </c>
      <c r="M13" t="str">
        <f>INDEX(Define!H:H,MATCH(L13,Define!G:G))</f>
        <v>魔法</v>
      </c>
      <c r="N13">
        <v>4</v>
      </c>
      <c r="O13" t="str">
        <f>INDEX(Define!K:K,MATCH(N13,Define!J:J))</f>
        <v>自身</v>
      </c>
      <c r="P13">
        <v>4</v>
      </c>
      <c r="Q13" t="str">
        <f>INDEX(Define!N:N,MATCH(P13,Define!M:M))</f>
        <v>自身</v>
      </c>
      <c r="R13">
        <v>1</v>
      </c>
      <c r="S13">
        <v>1</v>
      </c>
    </row>
    <row r="14" spans="1:19">
      <c r="A14">
        <v>211</v>
      </c>
      <c r="B14">
        <v>211</v>
      </c>
      <c r="C14" t="str">
        <f>INDEX(TextData!B:B,MATCH(B14,TextData!A:A))</f>
        <v>ライトニングハウンド</v>
      </c>
      <c r="D14">
        <v>79</v>
      </c>
      <c r="E14" t="s">
        <v>16</v>
      </c>
      <c r="F14">
        <v>1</v>
      </c>
      <c r="G14" t="str">
        <f>INDEX(Define!B:B,MATCH(F14,Define!A:A))</f>
        <v>単体</v>
      </c>
      <c r="H14">
        <v>26</v>
      </c>
      <c r="I14">
        <v>0</v>
      </c>
      <c r="J14">
        <v>2</v>
      </c>
      <c r="K14" t="str">
        <f>INDEX(Define!E:E,MATCH(J14,Define!D:D))</f>
        <v>雷</v>
      </c>
      <c r="L14">
        <v>3</v>
      </c>
      <c r="M14" t="str">
        <f>INDEX(Define!H:H,MATCH(L14,Define!G:G))</f>
        <v>神化</v>
      </c>
      <c r="N14">
        <v>4</v>
      </c>
      <c r="O14" t="str">
        <f>INDEX(Define!K:K,MATCH(N14,Define!J:J))</f>
        <v>自身</v>
      </c>
      <c r="P14">
        <v>4</v>
      </c>
      <c r="Q14" t="str">
        <f>INDEX(Define!N:N,MATCH(P14,Define!M:M))</f>
        <v>自身</v>
      </c>
      <c r="R14">
        <v>1</v>
      </c>
      <c r="S14">
        <v>1</v>
      </c>
    </row>
    <row r="15" spans="1:19">
      <c r="A15">
        <v>212</v>
      </c>
      <c r="B15">
        <v>212</v>
      </c>
      <c r="C15" t="str">
        <f>INDEX(TextData!B:B,MATCH(B15,TextData!A:A))</f>
        <v>ユビサキデカラメトル</v>
      </c>
      <c r="D15">
        <v>216</v>
      </c>
      <c r="E15" t="s">
        <v>16</v>
      </c>
      <c r="F15">
        <v>1</v>
      </c>
      <c r="G15" t="str">
        <f>INDEX(Define!B:B,MATCH(F15,Define!A:A))</f>
        <v>単体</v>
      </c>
      <c r="H15">
        <v>26</v>
      </c>
      <c r="I15">
        <v>0</v>
      </c>
      <c r="J15">
        <v>2</v>
      </c>
      <c r="K15" t="str">
        <f>INDEX(Define!E:E,MATCH(J15,Define!D:D))</f>
        <v>雷</v>
      </c>
      <c r="L15">
        <v>4</v>
      </c>
      <c r="M15" t="str">
        <f>INDEX(Define!H:H,MATCH(L15,Define!G:G))</f>
        <v>覚醒</v>
      </c>
      <c r="N15">
        <v>1</v>
      </c>
      <c r="O15" t="str">
        <f>INDEX(Define!K:K,MATCH(N15,Define!J:J))</f>
        <v>相手</v>
      </c>
      <c r="P15">
        <v>3</v>
      </c>
      <c r="Q15" t="str">
        <f>INDEX(Define!N:N,MATCH(P15,Define!M:M))</f>
        <v>全体</v>
      </c>
      <c r="R15">
        <v>2</v>
      </c>
      <c r="S15">
        <v>1</v>
      </c>
    </row>
    <row r="16" spans="1:19">
      <c r="A16">
        <v>301</v>
      </c>
      <c r="B16">
        <v>301</v>
      </c>
      <c r="C16" t="str">
        <f>INDEX(TextData!B:B,MATCH(B16,TextData!A:A))</f>
        <v>カウンターオーラ</v>
      </c>
      <c r="D16">
        <v>370</v>
      </c>
      <c r="E16" t="s">
        <v>18</v>
      </c>
      <c r="F16">
        <v>1</v>
      </c>
      <c r="G16" t="str">
        <f>INDEX(Define!B:B,MATCH(F16,Define!A:A))</f>
        <v>単体</v>
      </c>
      <c r="H16">
        <v>26</v>
      </c>
      <c r="I16">
        <v>0</v>
      </c>
      <c r="J16">
        <v>3</v>
      </c>
      <c r="K16" t="str">
        <f>INDEX(Define!E:E,MATCH(J16,Define!D:D))</f>
        <v>氷</v>
      </c>
      <c r="L16">
        <v>1</v>
      </c>
      <c r="M16" t="str">
        <f>INDEX(Define!H:H,MATCH(L16,Define!G:G))</f>
        <v>魔法</v>
      </c>
      <c r="N16">
        <v>4</v>
      </c>
      <c r="O16" t="str">
        <f>INDEX(Define!K:K,MATCH(N16,Define!J:J))</f>
        <v>自身</v>
      </c>
      <c r="P16">
        <v>4</v>
      </c>
      <c r="Q16" t="str">
        <f>INDEX(Define!N:N,MATCH(P16,Define!M:M))</f>
        <v>自身</v>
      </c>
      <c r="R16">
        <v>1</v>
      </c>
      <c r="S16">
        <v>1</v>
      </c>
    </row>
    <row r="17" spans="1:19">
      <c r="A17">
        <v>302</v>
      </c>
      <c r="B17">
        <v>302</v>
      </c>
      <c r="C17" t="str">
        <f>INDEX(TextData!B:B,MATCH(B17,TextData!A:A))</f>
        <v>シールドスペル</v>
      </c>
      <c r="D17">
        <v>370</v>
      </c>
      <c r="E17" t="s">
        <v>18</v>
      </c>
      <c r="F17">
        <v>1</v>
      </c>
      <c r="G17" t="str">
        <f>INDEX(Define!B:B,MATCH(F17,Define!A:A))</f>
        <v>単体</v>
      </c>
      <c r="H17">
        <v>26</v>
      </c>
      <c r="I17">
        <v>5</v>
      </c>
      <c r="J17">
        <v>3</v>
      </c>
      <c r="K17" t="str">
        <f>INDEX(Define!E:E,MATCH(J17,Define!D:D))</f>
        <v>氷</v>
      </c>
      <c r="L17">
        <v>1</v>
      </c>
      <c r="M17" t="str">
        <f>INDEX(Define!H:H,MATCH(L17,Define!G:G))</f>
        <v>魔法</v>
      </c>
      <c r="N17">
        <v>2</v>
      </c>
      <c r="O17" t="str">
        <f>INDEX(Define!K:K,MATCH(N17,Define!J:J))</f>
        <v>味方</v>
      </c>
      <c r="P17">
        <v>1</v>
      </c>
      <c r="Q17" t="str">
        <f>INDEX(Define!N:N,MATCH(P17,Define!M:M))</f>
        <v>単体</v>
      </c>
      <c r="R17">
        <v>1</v>
      </c>
      <c r="S17">
        <v>1</v>
      </c>
    </row>
    <row r="18" spans="1:19">
      <c r="A18">
        <v>311</v>
      </c>
      <c r="B18">
        <v>311</v>
      </c>
      <c r="C18" t="str">
        <f>INDEX(TextData!B:B,MATCH(B18,TextData!A:A))</f>
        <v>フリジットシェル</v>
      </c>
      <c r="D18">
        <v>145</v>
      </c>
      <c r="E18" t="s">
        <v>18</v>
      </c>
      <c r="F18">
        <v>1</v>
      </c>
      <c r="G18" t="str">
        <f>INDEX(Define!B:B,MATCH(F18,Define!A:A))</f>
        <v>単体</v>
      </c>
      <c r="H18">
        <v>26</v>
      </c>
      <c r="I18">
        <v>0</v>
      </c>
      <c r="J18">
        <v>3</v>
      </c>
      <c r="K18" t="str">
        <f>INDEX(Define!E:E,MATCH(J18,Define!D:D))</f>
        <v>氷</v>
      </c>
      <c r="L18">
        <v>3</v>
      </c>
      <c r="M18" t="str">
        <f>INDEX(Define!H:H,MATCH(L18,Define!G:G))</f>
        <v>神化</v>
      </c>
      <c r="N18">
        <v>2</v>
      </c>
      <c r="O18" t="str">
        <f>INDEX(Define!K:K,MATCH(N18,Define!J:J))</f>
        <v>味方</v>
      </c>
      <c r="P18">
        <v>3</v>
      </c>
      <c r="Q18" t="str">
        <f>INDEX(Define!N:N,MATCH(P18,Define!M:M))</f>
        <v>全体</v>
      </c>
      <c r="R18">
        <v>1</v>
      </c>
      <c r="S18">
        <v>1</v>
      </c>
    </row>
    <row r="19" spans="1:19">
      <c r="A19">
        <v>312</v>
      </c>
      <c r="B19">
        <v>312</v>
      </c>
      <c r="C19" t="str">
        <f>INDEX(TextData!B:B,MATCH(B19,TextData!A:A))</f>
        <v>ノロマナカメニナレ</v>
      </c>
      <c r="D19">
        <v>40</v>
      </c>
      <c r="E19" t="s">
        <v>18</v>
      </c>
      <c r="F19">
        <v>1</v>
      </c>
      <c r="G19" t="str">
        <f>INDEX(Define!B:B,MATCH(F19,Define!A:A))</f>
        <v>単体</v>
      </c>
      <c r="H19">
        <v>26</v>
      </c>
      <c r="I19">
        <v>0</v>
      </c>
      <c r="J19">
        <v>3</v>
      </c>
      <c r="K19" t="str">
        <f>INDEX(Define!E:E,MATCH(J19,Define!D:D))</f>
        <v>氷</v>
      </c>
      <c r="L19">
        <v>4</v>
      </c>
      <c r="M19" t="str">
        <f>INDEX(Define!H:H,MATCH(L19,Define!G:G))</f>
        <v>覚醒</v>
      </c>
      <c r="N19">
        <v>1</v>
      </c>
      <c r="O19" t="str">
        <f>INDEX(Define!K:K,MATCH(N19,Define!J:J))</f>
        <v>相手</v>
      </c>
      <c r="P19">
        <v>3</v>
      </c>
      <c r="Q19" t="str">
        <f>INDEX(Define!N:N,MATCH(P19,Define!M:M))</f>
        <v>全体</v>
      </c>
      <c r="R19">
        <v>2</v>
      </c>
      <c r="S19">
        <v>1</v>
      </c>
    </row>
    <row r="20" ht="12" customHeight="1" spans="1:19">
      <c r="A20">
        <v>401</v>
      </c>
      <c r="B20">
        <v>401</v>
      </c>
      <c r="C20" t="str">
        <f>INDEX(TextData!B:B,MATCH(B20,TextData!A:A))</f>
        <v>ペネトレイト</v>
      </c>
      <c r="D20">
        <v>382</v>
      </c>
      <c r="E20" t="s">
        <v>18</v>
      </c>
      <c r="F20">
        <v>1</v>
      </c>
      <c r="G20" t="str">
        <f>INDEX(Define!B:B,MATCH(F20,Define!A:A))</f>
        <v>単体</v>
      </c>
      <c r="H20">
        <v>26</v>
      </c>
      <c r="I20">
        <v>0</v>
      </c>
      <c r="J20">
        <v>4</v>
      </c>
      <c r="K20" t="str">
        <f>INDEX(Define!E:E,MATCH(J20,Define!D:D))</f>
        <v>光</v>
      </c>
      <c r="L20">
        <v>1</v>
      </c>
      <c r="M20" t="str">
        <f>INDEX(Define!H:H,MATCH(L20,Define!G:G))</f>
        <v>魔法</v>
      </c>
      <c r="N20">
        <v>1</v>
      </c>
      <c r="O20" t="str">
        <f>INDEX(Define!K:K,MATCH(N20,Define!J:J))</f>
        <v>相手</v>
      </c>
      <c r="P20">
        <v>1</v>
      </c>
      <c r="Q20" t="str">
        <f>INDEX(Define!N:N,MATCH(P20,Define!M:M))</f>
        <v>単体</v>
      </c>
      <c r="R20">
        <v>1</v>
      </c>
      <c r="S20">
        <v>1</v>
      </c>
    </row>
    <row r="21" ht="12" customHeight="1" spans="1:19">
      <c r="A21">
        <v>402</v>
      </c>
      <c r="B21">
        <v>402</v>
      </c>
      <c r="C21" t="str">
        <f>INDEX(TextData!B:B,MATCH(B21,TextData!A:A))</f>
        <v>ヒーリング</v>
      </c>
      <c r="D21">
        <v>382</v>
      </c>
      <c r="E21" t="s">
        <v>18</v>
      </c>
      <c r="F21">
        <v>1</v>
      </c>
      <c r="G21" t="str">
        <f>INDEX(Define!B:B,MATCH(F21,Define!A:A))</f>
        <v>単体</v>
      </c>
      <c r="H21">
        <v>26</v>
      </c>
      <c r="I21">
        <v>5</v>
      </c>
      <c r="J21">
        <v>4</v>
      </c>
      <c r="K21" t="str">
        <f>INDEX(Define!E:E,MATCH(J21,Define!D:D))</f>
        <v>光</v>
      </c>
      <c r="L21">
        <v>1</v>
      </c>
      <c r="M21" t="str">
        <f>INDEX(Define!H:H,MATCH(L21,Define!G:G))</f>
        <v>魔法</v>
      </c>
      <c r="N21">
        <v>3</v>
      </c>
      <c r="O21" t="str">
        <f>INDEX(Define!K:K,MATCH(N21,Define!J:J))</f>
        <v>全員</v>
      </c>
      <c r="P21">
        <v>1</v>
      </c>
      <c r="Q21" t="str">
        <f>INDEX(Define!N:N,MATCH(P21,Define!M:M))</f>
        <v>単体</v>
      </c>
      <c r="R21">
        <v>1</v>
      </c>
      <c r="S21">
        <v>1</v>
      </c>
    </row>
    <row r="22" spans="1:19">
      <c r="A22">
        <v>411</v>
      </c>
      <c r="B22">
        <v>411</v>
      </c>
      <c r="C22" t="str">
        <f>INDEX(TextData!B:B,MATCH(B22,TextData!A:A))</f>
        <v>エリクシール</v>
      </c>
      <c r="D22">
        <v>577</v>
      </c>
      <c r="E22" t="s">
        <v>18</v>
      </c>
      <c r="F22">
        <v>1</v>
      </c>
      <c r="G22" t="str">
        <f>INDEX(Define!B:B,MATCH(F22,Define!A:A))</f>
        <v>単体</v>
      </c>
      <c r="H22">
        <v>26</v>
      </c>
      <c r="I22">
        <v>0</v>
      </c>
      <c r="J22">
        <v>4</v>
      </c>
      <c r="K22" t="str">
        <f>INDEX(Define!E:E,MATCH(J22,Define!D:D))</f>
        <v>光</v>
      </c>
      <c r="L22">
        <v>3</v>
      </c>
      <c r="M22" t="str">
        <f>INDEX(Define!H:H,MATCH(L22,Define!G:G))</f>
        <v>神化</v>
      </c>
      <c r="N22">
        <v>2</v>
      </c>
      <c r="O22" t="str">
        <f>INDEX(Define!K:K,MATCH(N22,Define!J:J))</f>
        <v>味方</v>
      </c>
      <c r="P22">
        <v>3</v>
      </c>
      <c r="Q22" t="str">
        <f>INDEX(Define!N:N,MATCH(P22,Define!M:M))</f>
        <v>全体</v>
      </c>
      <c r="R22">
        <v>1</v>
      </c>
      <c r="S22">
        <v>0</v>
      </c>
    </row>
    <row r="23" spans="1:19">
      <c r="A23">
        <v>412</v>
      </c>
      <c r="B23">
        <v>412</v>
      </c>
      <c r="C23" t="str">
        <f>INDEX(TextData!B:B,MATCH(B23,TextData!A:A))</f>
        <v>エンジェルフェザー</v>
      </c>
      <c r="D23">
        <v>548</v>
      </c>
      <c r="E23" t="s">
        <v>18</v>
      </c>
      <c r="F23">
        <v>1</v>
      </c>
      <c r="G23" t="str">
        <f>INDEX(Define!B:B,MATCH(F23,Define!A:A))</f>
        <v>単体</v>
      </c>
      <c r="H23">
        <v>26</v>
      </c>
      <c r="I23">
        <v>0</v>
      </c>
      <c r="J23">
        <v>4</v>
      </c>
      <c r="K23" t="str">
        <f>INDEX(Define!E:E,MATCH(J23,Define!D:D))</f>
        <v>光</v>
      </c>
      <c r="L23">
        <v>4</v>
      </c>
      <c r="M23" t="str">
        <f>INDEX(Define!H:H,MATCH(L23,Define!G:G))</f>
        <v>覚醒</v>
      </c>
      <c r="N23">
        <v>2</v>
      </c>
      <c r="O23" t="str">
        <f>INDEX(Define!K:K,MATCH(N23,Define!J:J))</f>
        <v>味方</v>
      </c>
      <c r="P23">
        <v>3</v>
      </c>
      <c r="Q23" t="str">
        <f>INDEX(Define!N:N,MATCH(P23,Define!M:M))</f>
        <v>全体</v>
      </c>
      <c r="R23">
        <v>1</v>
      </c>
      <c r="S23">
        <v>1</v>
      </c>
    </row>
    <row r="24" ht="12" customHeight="1" spans="1:19">
      <c r="A24">
        <v>501</v>
      </c>
      <c r="B24">
        <v>501</v>
      </c>
      <c r="C24" t="str">
        <f>INDEX(TextData!B:B,MATCH(B24,TextData!A:A))</f>
        <v>ユーサネイジア</v>
      </c>
      <c r="D24">
        <v>122</v>
      </c>
      <c r="E24" t="s">
        <v>20</v>
      </c>
      <c r="F24">
        <v>3</v>
      </c>
      <c r="G24" t="str">
        <f>INDEX(Define!B:B,MATCH(F24,Define!A:A))</f>
        <v>全体</v>
      </c>
      <c r="H24">
        <v>26</v>
      </c>
      <c r="I24">
        <v>0</v>
      </c>
      <c r="J24">
        <v>5</v>
      </c>
      <c r="K24" t="str">
        <f>INDEX(Define!E:E,MATCH(J24,Define!D:D))</f>
        <v>闇</v>
      </c>
      <c r="L24">
        <v>1</v>
      </c>
      <c r="M24" t="str">
        <f>INDEX(Define!H:H,MATCH(L24,Define!G:G))</f>
        <v>魔法</v>
      </c>
      <c r="N24">
        <v>1</v>
      </c>
      <c r="O24" t="str">
        <f>INDEX(Define!K:K,MATCH(N24,Define!J:J))</f>
        <v>相手</v>
      </c>
      <c r="P24">
        <v>3</v>
      </c>
      <c r="Q24" t="str">
        <f>INDEX(Define!N:N,MATCH(P24,Define!M:M))</f>
        <v>全体</v>
      </c>
      <c r="R24">
        <v>2</v>
      </c>
      <c r="S24">
        <v>1</v>
      </c>
    </row>
    <row r="25" ht="12" customHeight="1" spans="1:19">
      <c r="A25">
        <v>502</v>
      </c>
      <c r="B25">
        <v>502</v>
      </c>
      <c r="C25" t="str">
        <f>INDEX(TextData!B:B,MATCH(B25,TextData!A:A))</f>
        <v>ドレインヒール</v>
      </c>
      <c r="D25">
        <v>193</v>
      </c>
      <c r="E25" t="s">
        <v>21</v>
      </c>
      <c r="F25">
        <v>1</v>
      </c>
      <c r="G25" t="str">
        <f>INDEX(Define!B:B,MATCH(F25,Define!A:A))</f>
        <v>単体</v>
      </c>
      <c r="H25">
        <v>20</v>
      </c>
      <c r="I25">
        <v>5</v>
      </c>
      <c r="J25">
        <v>5</v>
      </c>
      <c r="K25" t="str">
        <f>INDEX(Define!E:E,MATCH(J25,Define!D:D))</f>
        <v>闇</v>
      </c>
      <c r="L25">
        <v>1</v>
      </c>
      <c r="M25" t="str">
        <f>INDEX(Define!H:H,MATCH(L25,Define!G:G))</f>
        <v>魔法</v>
      </c>
      <c r="N25">
        <v>1</v>
      </c>
      <c r="O25" t="str">
        <f>INDEX(Define!K:K,MATCH(N25,Define!J:J))</f>
        <v>相手</v>
      </c>
      <c r="P25">
        <v>1</v>
      </c>
      <c r="Q25" t="str">
        <f>INDEX(Define!N:N,MATCH(P25,Define!M:M))</f>
        <v>単体</v>
      </c>
      <c r="R25">
        <v>1</v>
      </c>
      <c r="S25">
        <v>1</v>
      </c>
    </row>
    <row r="26" ht="12" customHeight="1" spans="1:19">
      <c r="A26">
        <v>511</v>
      </c>
      <c r="B26">
        <v>511</v>
      </c>
      <c r="C26" t="str">
        <f>INDEX(TextData!B:B,MATCH(B26,TextData!A:A))</f>
        <v>ディストラクション</v>
      </c>
      <c r="D26">
        <v>129</v>
      </c>
      <c r="E26" t="s">
        <v>22</v>
      </c>
      <c r="F26">
        <v>1</v>
      </c>
      <c r="G26" t="str">
        <f>INDEX(Define!B:B,MATCH(F26,Define!A:A))</f>
        <v>単体</v>
      </c>
      <c r="H26">
        <v>26</v>
      </c>
      <c r="I26">
        <v>0</v>
      </c>
      <c r="J26">
        <v>5</v>
      </c>
      <c r="K26" t="str">
        <f>INDEX(Define!E:E,MATCH(J26,Define!D:D))</f>
        <v>闇</v>
      </c>
      <c r="L26">
        <v>3</v>
      </c>
      <c r="M26" t="str">
        <f>INDEX(Define!H:H,MATCH(L26,Define!G:G))</f>
        <v>神化</v>
      </c>
      <c r="N26">
        <v>1</v>
      </c>
      <c r="O26" t="str">
        <f>INDEX(Define!K:K,MATCH(N26,Define!J:J))</f>
        <v>相手</v>
      </c>
      <c r="P26">
        <v>3</v>
      </c>
      <c r="Q26" t="str">
        <f>INDEX(Define!N:N,MATCH(P26,Define!M:M))</f>
        <v>全体</v>
      </c>
      <c r="R26">
        <v>2</v>
      </c>
      <c r="S26">
        <v>1</v>
      </c>
    </row>
    <row r="27" ht="12" customHeight="1" spans="1:19">
      <c r="A27">
        <v>512</v>
      </c>
      <c r="B27">
        <v>512</v>
      </c>
      <c r="C27" t="str">
        <f>INDEX(TextData!B:B,MATCH(B27,TextData!A:A))</f>
        <v>カオスペイン</v>
      </c>
      <c r="D27">
        <v>129</v>
      </c>
      <c r="E27" t="s">
        <v>22</v>
      </c>
      <c r="F27">
        <v>1</v>
      </c>
      <c r="G27" t="str">
        <f>INDEX(Define!B:B,MATCH(F27,Define!A:A))</f>
        <v>単体</v>
      </c>
      <c r="H27">
        <v>26</v>
      </c>
      <c r="I27">
        <v>0</v>
      </c>
      <c r="J27">
        <v>5</v>
      </c>
      <c r="K27" t="str">
        <f>INDEX(Define!E:E,MATCH(J27,Define!D:D))</f>
        <v>闇</v>
      </c>
      <c r="L27">
        <v>4</v>
      </c>
      <c r="M27" t="str">
        <f>INDEX(Define!H:H,MATCH(L27,Define!G:G))</f>
        <v>覚醒</v>
      </c>
      <c r="N27">
        <v>1</v>
      </c>
      <c r="O27" t="str">
        <f>INDEX(Define!K:K,MATCH(N27,Define!J:J))</f>
        <v>相手</v>
      </c>
      <c r="P27">
        <v>1</v>
      </c>
      <c r="Q27" t="str">
        <f>INDEX(Define!N:N,MATCH(P27,Define!M:M))</f>
        <v>単体</v>
      </c>
      <c r="R27">
        <v>1</v>
      </c>
      <c r="S27">
        <v>1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2"/>
  <sheetViews>
    <sheetView tabSelected="1" topLeftCell="A19" workbookViewId="0">
      <selection activeCell="D39" sqref="D39"/>
    </sheetView>
  </sheetViews>
  <sheetFormatPr defaultColWidth="8.72727272727273" defaultRowHeight="13" outlineLevelCol="6"/>
  <cols>
    <col min="2" max="3" width="12.3636363636364" customWidth="1"/>
  </cols>
  <sheetData>
    <row r="1" spans="1:6">
      <c r="A1" t="s">
        <v>23</v>
      </c>
      <c r="B1" t="s">
        <v>24</v>
      </c>
      <c r="D1" t="s">
        <v>25</v>
      </c>
      <c r="E1" t="s">
        <v>26</v>
      </c>
      <c r="F1" t="s">
        <v>27</v>
      </c>
    </row>
    <row r="2" spans="1:6">
      <c r="A2">
        <v>1</v>
      </c>
      <c r="B2">
        <v>1</v>
      </c>
      <c r="C2" t="str">
        <f>INDEX(Define!Q:Q,MATCH(B2,Define!P:P))</f>
        <v>Hpダメージ</v>
      </c>
      <c r="D2">
        <v>100</v>
      </c>
      <c r="E2">
        <v>0</v>
      </c>
      <c r="F2">
        <v>0</v>
      </c>
    </row>
    <row r="3" spans="1:7">
      <c r="A3">
        <v>11</v>
      </c>
      <c r="B3">
        <v>21</v>
      </c>
      <c r="C3" t="str">
        <f>INDEX(Define!Q:Q,MATCH(B3,Define!P:P))</f>
        <v>ステート付与</v>
      </c>
      <c r="D3">
        <v>11</v>
      </c>
      <c r="E3">
        <v>0</v>
      </c>
      <c r="F3">
        <v>10</v>
      </c>
      <c r="G3" t="str">
        <f>INDEX([1]TextData!B:B,MATCH(D3,[1]TextData!A:A))</f>
        <v>神化</v>
      </c>
    </row>
    <row r="4" spans="1:7">
      <c r="A4">
        <v>21</v>
      </c>
      <c r="B4">
        <v>22</v>
      </c>
      <c r="C4" t="str">
        <f>INDEX(Define!Q:Q,MATCH(B4,Define!P:P))</f>
        <v>ステート解除</v>
      </c>
      <c r="D4">
        <v>11</v>
      </c>
      <c r="E4">
        <v>0</v>
      </c>
      <c r="F4">
        <v>0</v>
      </c>
      <c r="G4" t="str">
        <f>INDEX([1]TextData!B:B,MATCH(D4,[1]TextData!A:A))</f>
        <v>神化</v>
      </c>
    </row>
    <row r="5" spans="1:6">
      <c r="A5">
        <v>31</v>
      </c>
      <c r="B5">
        <v>1</v>
      </c>
      <c r="C5" t="str">
        <f>INDEX(Define!Q:Q,MATCH(B5,Define!P:P))</f>
        <v>Hpダメージ</v>
      </c>
      <c r="D5">
        <v>100</v>
      </c>
      <c r="E5">
        <v>0</v>
      </c>
      <c r="F5">
        <v>0</v>
      </c>
    </row>
    <row r="6" spans="1:7">
      <c r="A6">
        <v>31</v>
      </c>
      <c r="B6">
        <v>22</v>
      </c>
      <c r="C6" t="str">
        <f>INDEX(Define!Q:Q,MATCH(B6,Define!P:P))</f>
        <v>ステート解除</v>
      </c>
      <c r="D6">
        <v>101</v>
      </c>
      <c r="E6">
        <v>0</v>
      </c>
      <c r="F6">
        <v>0</v>
      </c>
      <c r="G6" t="str">
        <f>INDEX([1]TextData!B:B,MATCH(D6,[1]TextData!A:A))</f>
        <v>拘束</v>
      </c>
    </row>
    <row r="7" spans="1:7">
      <c r="A7">
        <v>32</v>
      </c>
      <c r="B7">
        <v>22</v>
      </c>
      <c r="C7" t="str">
        <f>INDEX(Define!Q:Q,MATCH(B7,Define!P:P))</f>
        <v>ステート解除</v>
      </c>
      <c r="D7">
        <v>102</v>
      </c>
      <c r="E7">
        <v>0</v>
      </c>
      <c r="F7">
        <v>0</v>
      </c>
      <c r="G7" t="str">
        <f>INDEX([1]TextData!B:B,MATCH(D7,[1]TextData!A:A))</f>
        <v>拘束ダメージ</v>
      </c>
    </row>
    <row r="8" spans="1:6">
      <c r="A8">
        <v>101</v>
      </c>
      <c r="B8">
        <v>1</v>
      </c>
      <c r="C8" t="str">
        <f>INDEX(Define!Q:Q,MATCH(B8,Define!P:P))</f>
        <v>Hpダメージ</v>
      </c>
      <c r="D8">
        <v>200</v>
      </c>
      <c r="E8">
        <v>0</v>
      </c>
      <c r="F8">
        <v>0</v>
      </c>
    </row>
    <row r="9" spans="1:6">
      <c r="A9">
        <v>102</v>
      </c>
      <c r="B9">
        <v>1</v>
      </c>
      <c r="C9" t="str">
        <f>INDEX(Define!Q:Q,MATCH(B9,Define!P:P))</f>
        <v>Hpダメージ</v>
      </c>
      <c r="D9">
        <v>250</v>
      </c>
      <c r="E9">
        <v>0</v>
      </c>
      <c r="F9">
        <v>0</v>
      </c>
    </row>
    <row r="10" spans="1:6">
      <c r="A10">
        <v>103</v>
      </c>
      <c r="B10">
        <v>1</v>
      </c>
      <c r="C10" t="str">
        <f>INDEX(Define!Q:Q,MATCH(B10,Define!P:P))</f>
        <v>Hpダメージ</v>
      </c>
      <c r="D10">
        <v>100</v>
      </c>
      <c r="E10">
        <v>0</v>
      </c>
      <c r="F10">
        <v>0</v>
      </c>
    </row>
    <row r="11" spans="1:6">
      <c r="A11">
        <v>111</v>
      </c>
      <c r="B11">
        <v>1</v>
      </c>
      <c r="C11" t="str">
        <f>INDEX(Define!Q:Q,MATCH(B11,Define!P:P))</f>
        <v>Hpダメージ</v>
      </c>
      <c r="D11">
        <v>150</v>
      </c>
      <c r="E11">
        <v>0</v>
      </c>
      <c r="F11">
        <v>0</v>
      </c>
    </row>
    <row r="12" spans="1:6">
      <c r="A12">
        <v>111</v>
      </c>
      <c r="B12">
        <v>101</v>
      </c>
      <c r="C12" t="str">
        <f>INDEX(Define!Q:Q,MATCH(B12,Define!P:P))</f>
        <v>行動後スキル</v>
      </c>
      <c r="D12">
        <v>11</v>
      </c>
      <c r="E12">
        <v>0</v>
      </c>
      <c r="F12">
        <v>0</v>
      </c>
    </row>
    <row r="13" spans="1:6">
      <c r="A13">
        <v>112</v>
      </c>
      <c r="B13">
        <v>1</v>
      </c>
      <c r="C13" t="str">
        <f>INDEX(Define!Q:Q,MATCH(B13,Define!P:P))</f>
        <v>Hpダメージ</v>
      </c>
      <c r="D13">
        <v>350</v>
      </c>
      <c r="E13">
        <v>0</v>
      </c>
      <c r="F13">
        <v>0</v>
      </c>
    </row>
    <row r="14" spans="1:6">
      <c r="A14">
        <v>112</v>
      </c>
      <c r="B14">
        <v>101</v>
      </c>
      <c r="C14" t="str">
        <f>INDEX(Define!Q:Q,MATCH(B14,Define!P:P))</f>
        <v>行動後スキル</v>
      </c>
      <c r="D14">
        <v>21</v>
      </c>
      <c r="E14">
        <v>0</v>
      </c>
      <c r="F14">
        <v>0</v>
      </c>
    </row>
    <row r="15" spans="1:7">
      <c r="A15">
        <v>201</v>
      </c>
      <c r="B15">
        <v>21</v>
      </c>
      <c r="C15" t="str">
        <f>INDEX(Define!Q:Q,MATCH(B15,Define!P:P))</f>
        <v>ステート付与</v>
      </c>
      <c r="D15">
        <v>101</v>
      </c>
      <c r="E15">
        <v>10</v>
      </c>
      <c r="F15">
        <v>1</v>
      </c>
      <c r="G15" t="str">
        <f>INDEX([1]TextData!B:B,MATCH(D15,[1]TextData!A:A))</f>
        <v>拘束</v>
      </c>
    </row>
    <row r="16" spans="1:7">
      <c r="A16">
        <v>202</v>
      </c>
      <c r="B16">
        <v>21</v>
      </c>
      <c r="C16" t="str">
        <f>INDEX(Define!Q:Q,MATCH(B16,Define!P:P))</f>
        <v>ステート付与</v>
      </c>
      <c r="D16">
        <v>52</v>
      </c>
      <c r="E16">
        <v>1</v>
      </c>
      <c r="F16">
        <v>50</v>
      </c>
      <c r="G16" t="str">
        <f>INDEX([1]TextData!B:B,MATCH(D16,[1]TextData!A:A))</f>
        <v>回避アップ</v>
      </c>
    </row>
    <row r="17" spans="1:7">
      <c r="A17">
        <v>211</v>
      </c>
      <c r="B17">
        <v>21</v>
      </c>
      <c r="C17" t="str">
        <f>INDEX(Define!Q:Q,MATCH(B17,Define!P:P))</f>
        <v>ステート付与</v>
      </c>
      <c r="D17">
        <v>102</v>
      </c>
      <c r="E17">
        <v>0</v>
      </c>
      <c r="F17">
        <v>0</v>
      </c>
      <c r="G17" t="str">
        <f>INDEX([1]TextData!B:B,MATCH(D17,[1]TextData!A:A))</f>
        <v>拘束ダメージ</v>
      </c>
    </row>
    <row r="18" spans="1:6">
      <c r="A18">
        <v>211</v>
      </c>
      <c r="B18">
        <v>101</v>
      </c>
      <c r="C18" t="str">
        <f>INDEX(Define!Q:Q,MATCH(B18,Define!P:P))</f>
        <v>行動後スキル</v>
      </c>
      <c r="D18">
        <v>11</v>
      </c>
      <c r="E18">
        <v>0</v>
      </c>
      <c r="F18">
        <v>0</v>
      </c>
    </row>
    <row r="19" spans="1:7">
      <c r="A19">
        <v>212</v>
      </c>
      <c r="B19">
        <v>21</v>
      </c>
      <c r="C19" t="str">
        <f>INDEX(Define!Q:Q,MATCH(B19,Define!P:P))</f>
        <v>ステート付与</v>
      </c>
      <c r="D19">
        <v>101</v>
      </c>
      <c r="E19">
        <v>10</v>
      </c>
      <c r="F19">
        <v>1</v>
      </c>
      <c r="G19" t="str">
        <f>INDEX([1]TextData!B:B,MATCH(D19,[1]TextData!A:A))</f>
        <v>拘束</v>
      </c>
    </row>
    <row r="20" spans="1:6">
      <c r="A20">
        <v>212</v>
      </c>
      <c r="B20">
        <v>101</v>
      </c>
      <c r="C20" t="str">
        <f>INDEX(Define!Q:Q,MATCH(B20,Define!P:P))</f>
        <v>行動後スキル</v>
      </c>
      <c r="D20">
        <v>21</v>
      </c>
      <c r="E20">
        <v>0</v>
      </c>
      <c r="F20">
        <v>0</v>
      </c>
    </row>
    <row r="21" spans="1:6">
      <c r="A21">
        <v>212</v>
      </c>
      <c r="B21">
        <v>101</v>
      </c>
      <c r="C21" t="str">
        <f>INDEX(Define!Q:Q,MATCH(B21,Define!P:P))</f>
        <v>行動後スキル</v>
      </c>
      <c r="D21">
        <v>32</v>
      </c>
      <c r="E21">
        <v>0</v>
      </c>
      <c r="F21">
        <v>0</v>
      </c>
    </row>
    <row r="22" spans="1:7">
      <c r="A22">
        <v>301</v>
      </c>
      <c r="B22">
        <v>21</v>
      </c>
      <c r="C22" t="str">
        <f>INDEX(Define!Q:Q,MATCH(B22,Define!P:P))</f>
        <v>ステート付与</v>
      </c>
      <c r="D22">
        <v>103</v>
      </c>
      <c r="E22">
        <v>0</v>
      </c>
      <c r="F22">
        <v>0</v>
      </c>
      <c r="G22" t="str">
        <f>INDEX([1]TextData!B:B,MATCH(D22,[1]TextData!A:A))</f>
        <v>CA</v>
      </c>
    </row>
    <row r="23" spans="1:7">
      <c r="A23">
        <v>301</v>
      </c>
      <c r="B23">
        <v>21</v>
      </c>
      <c r="C23" t="str">
        <f>INDEX(Define!Q:Q,MATCH(B23,Define!P:P))</f>
        <v>ステート付与</v>
      </c>
      <c r="D23">
        <v>106</v>
      </c>
      <c r="E23">
        <v>0</v>
      </c>
      <c r="F23">
        <v>0</v>
      </c>
      <c r="G23" t="str">
        <f>INDEX([1]TextData!B:B,MATCH(D23,[1]TextData!A:A))</f>
        <v>行動後AP設定</v>
      </c>
    </row>
    <row r="24" spans="1:7">
      <c r="A24">
        <v>302</v>
      </c>
      <c r="B24">
        <v>21</v>
      </c>
      <c r="C24" t="str">
        <f>INDEX(Define!Q:Q,MATCH(B24,Define!P:P))</f>
        <v>ステート付与</v>
      </c>
      <c r="D24">
        <v>44</v>
      </c>
      <c r="E24">
        <v>999</v>
      </c>
      <c r="F24">
        <v>4</v>
      </c>
      <c r="G24" t="str">
        <f>INDEX([1]TextData!B:B,MATCH(D24,[1]TextData!A:A))</f>
        <v>防御アップ</v>
      </c>
    </row>
    <row r="25" spans="1:7">
      <c r="A25">
        <v>311</v>
      </c>
      <c r="B25">
        <v>21</v>
      </c>
      <c r="C25" t="str">
        <f>INDEX(Define!Q:Q,MATCH(B25,Define!P:P))</f>
        <v>ステート付与</v>
      </c>
      <c r="D25">
        <v>104</v>
      </c>
      <c r="E25">
        <v>1</v>
      </c>
      <c r="F25">
        <v>0</v>
      </c>
      <c r="G25" t="str">
        <f>INDEX([1]TextData!B:B,MATCH(D25,[1]TextData!A:A))</f>
        <v>攻撃無効</v>
      </c>
    </row>
    <row r="26" spans="1:6">
      <c r="A26">
        <v>311</v>
      </c>
      <c r="B26">
        <v>101</v>
      </c>
      <c r="C26" t="str">
        <f>INDEX(Define!Q:Q,MATCH(B26,Define!P:P))</f>
        <v>行動後スキル</v>
      </c>
      <c r="D26">
        <v>11</v>
      </c>
      <c r="E26">
        <v>0</v>
      </c>
      <c r="F26">
        <v>0</v>
      </c>
    </row>
    <row r="27" spans="1:6">
      <c r="A27">
        <v>312</v>
      </c>
      <c r="B27">
        <v>21</v>
      </c>
      <c r="C27" t="str">
        <f>INDEX(Define!Q:Q,MATCH(B27,Define!P:P))</f>
        <v>ステート付与</v>
      </c>
      <c r="D27">
        <v>21</v>
      </c>
      <c r="E27">
        <v>2</v>
      </c>
      <c r="F27">
        <v>0</v>
      </c>
    </row>
    <row r="28" spans="1:6">
      <c r="A28">
        <v>312</v>
      </c>
      <c r="B28">
        <v>101</v>
      </c>
      <c r="C28" t="str">
        <f>INDEX(Define!Q:Q,MATCH(B28,Define!P:P))</f>
        <v>行動後スキル</v>
      </c>
      <c r="D28">
        <v>21</v>
      </c>
      <c r="E28">
        <v>0</v>
      </c>
      <c r="F28">
        <v>0</v>
      </c>
    </row>
    <row r="29" spans="1:6">
      <c r="A29">
        <v>401</v>
      </c>
      <c r="B29">
        <v>11</v>
      </c>
      <c r="C29" t="str">
        <f>INDEX(Define!Q:Q,MATCH(B29,Define!P:P))</f>
        <v>効果無視Hpダメージ</v>
      </c>
      <c r="D29">
        <v>150</v>
      </c>
      <c r="E29">
        <v>0</v>
      </c>
      <c r="F29">
        <v>0</v>
      </c>
    </row>
    <row r="30" spans="1:6">
      <c r="A30">
        <v>402</v>
      </c>
      <c r="B30">
        <v>2</v>
      </c>
      <c r="C30" t="str">
        <f>INDEX(Define!Q:Q,MATCH(B30,Define!P:P))</f>
        <v>Hp回復</v>
      </c>
      <c r="D30">
        <v>15</v>
      </c>
      <c r="E30">
        <v>0</v>
      </c>
      <c r="F30">
        <v>0</v>
      </c>
    </row>
    <row r="31" spans="1:6">
      <c r="A31">
        <v>402</v>
      </c>
      <c r="B31">
        <v>201</v>
      </c>
      <c r="C31" t="str">
        <f>INDEX(Define!Q:Q,MATCH(B31,Define!P:P))</f>
        <v>回復特性</v>
      </c>
      <c r="D31">
        <v>1</v>
      </c>
      <c r="E31">
        <v>0</v>
      </c>
      <c r="F31">
        <v>150</v>
      </c>
    </row>
    <row r="32" spans="1:6">
      <c r="A32">
        <v>411</v>
      </c>
      <c r="B32">
        <v>22</v>
      </c>
      <c r="C32" t="str">
        <f>INDEX(Define!Q:Q,MATCH(B32,Define!P:P))</f>
        <v>ステート解除</v>
      </c>
      <c r="D32">
        <v>1</v>
      </c>
      <c r="E32">
        <v>0</v>
      </c>
      <c r="F32">
        <v>0</v>
      </c>
    </row>
    <row r="33" spans="1:6">
      <c r="A33">
        <v>411</v>
      </c>
      <c r="B33">
        <v>2</v>
      </c>
      <c r="C33" t="str">
        <f>INDEX(Define!Q:Q,MATCH(B33,Define!P:P))</f>
        <v>Hp回復</v>
      </c>
      <c r="D33">
        <v>50</v>
      </c>
      <c r="E33">
        <v>0</v>
      </c>
      <c r="F33">
        <v>0</v>
      </c>
    </row>
    <row r="34" spans="1:6">
      <c r="A34">
        <v>411</v>
      </c>
      <c r="B34">
        <v>101</v>
      </c>
      <c r="C34" t="str">
        <f>INDEX(Define!Q:Q,MATCH(B34,Define!P:P))</f>
        <v>行動後スキル</v>
      </c>
      <c r="D34">
        <v>11</v>
      </c>
      <c r="E34">
        <v>0</v>
      </c>
      <c r="F34">
        <v>0</v>
      </c>
    </row>
    <row r="35" spans="1:7">
      <c r="A35">
        <v>412</v>
      </c>
      <c r="B35">
        <v>21</v>
      </c>
      <c r="C35" t="str">
        <f>INDEX(Define!Q:Q,MATCH(B35,Define!P:P))</f>
        <v>ステート付与</v>
      </c>
      <c r="D35">
        <v>105</v>
      </c>
      <c r="E35">
        <v>10</v>
      </c>
      <c r="F35">
        <v>1</v>
      </c>
      <c r="G35" t="str">
        <f>INDEX([1]TextData!B:B,MATCH(D35,[1]TextData!A:A))</f>
        <v>リジェネ</v>
      </c>
    </row>
    <row r="36" spans="1:6">
      <c r="A36">
        <v>412</v>
      </c>
      <c r="B36">
        <v>101</v>
      </c>
      <c r="C36" t="str">
        <f>INDEX(Define!Q:Q,MATCH(B36,Define!P:P))</f>
        <v>行動後スキル</v>
      </c>
      <c r="D36">
        <v>21</v>
      </c>
      <c r="E36">
        <v>0</v>
      </c>
      <c r="F36">
        <v>0</v>
      </c>
    </row>
    <row r="37" spans="1:6">
      <c r="A37">
        <v>501</v>
      </c>
      <c r="B37">
        <v>1</v>
      </c>
      <c r="C37" t="str">
        <f>INDEX(Define!Q:Q,MATCH(B37,Define!P:P))</f>
        <v>Hpダメージ</v>
      </c>
      <c r="D37">
        <v>100</v>
      </c>
      <c r="E37">
        <v>0</v>
      </c>
      <c r="F37">
        <v>0</v>
      </c>
    </row>
    <row r="38" spans="1:6">
      <c r="A38">
        <v>502</v>
      </c>
      <c r="B38">
        <v>3</v>
      </c>
      <c r="C38" t="str">
        <f>INDEX(Define!Q:Q,MATCH(B38,Define!P:P))</f>
        <v>Hp吸収ダメージ</v>
      </c>
      <c r="D38">
        <v>150</v>
      </c>
      <c r="E38">
        <v>0</v>
      </c>
      <c r="F38">
        <v>25</v>
      </c>
    </row>
    <row r="39" spans="1:6">
      <c r="A39">
        <v>511</v>
      </c>
      <c r="B39">
        <v>1</v>
      </c>
      <c r="C39" t="str">
        <f>INDEX(Define!Q:Q,MATCH(B39,Define!P:P))</f>
        <v>Hpダメージ</v>
      </c>
      <c r="D39">
        <v>200</v>
      </c>
      <c r="E39">
        <v>0</v>
      </c>
      <c r="F39">
        <v>0</v>
      </c>
    </row>
    <row r="40" spans="1:6">
      <c r="A40">
        <v>511</v>
      </c>
      <c r="B40">
        <v>101</v>
      </c>
      <c r="C40" t="str">
        <f>INDEX(Define!Q:Q,MATCH(B40,Define!P:P))</f>
        <v>行動後スキル</v>
      </c>
      <c r="D40">
        <v>11</v>
      </c>
      <c r="E40">
        <v>0</v>
      </c>
      <c r="F40">
        <v>0</v>
      </c>
    </row>
    <row r="41" spans="1:6">
      <c r="A41">
        <v>512</v>
      </c>
      <c r="B41">
        <v>1</v>
      </c>
      <c r="C41" t="str">
        <f>INDEX(Define!Q:Q,MATCH(B41,Define!P:P))</f>
        <v>Hpダメージ</v>
      </c>
      <c r="D41">
        <v>450</v>
      </c>
      <c r="E41">
        <v>0</v>
      </c>
      <c r="F41">
        <v>0</v>
      </c>
    </row>
    <row r="42" spans="1:6">
      <c r="A42">
        <v>512</v>
      </c>
      <c r="B42">
        <v>101</v>
      </c>
      <c r="C42" t="str">
        <f>INDEX(Define!Q:Q,MATCH(B42,Define!P:P))</f>
        <v>行動後スキル</v>
      </c>
      <c r="D42">
        <v>21</v>
      </c>
      <c r="E42">
        <v>0</v>
      </c>
      <c r="F42">
        <v>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workbookViewId="0">
      <selection activeCell="G6" sqref="G6"/>
    </sheetView>
  </sheetViews>
  <sheetFormatPr defaultColWidth="8.72727272727273" defaultRowHeight="13" outlineLevelRow="5" outlineLevelCol="5"/>
  <sheetData>
    <row r="1" spans="1:6">
      <c r="A1" t="s">
        <v>23</v>
      </c>
      <c r="B1" t="s">
        <v>28</v>
      </c>
      <c r="C1" t="s">
        <v>29</v>
      </c>
      <c r="D1" t="s">
        <v>25</v>
      </c>
      <c r="E1" t="s">
        <v>26</v>
      </c>
      <c r="F1" t="s">
        <v>27</v>
      </c>
    </row>
    <row r="2" spans="1:6">
      <c r="A2">
        <v>111</v>
      </c>
      <c r="B2">
        <v>101</v>
      </c>
      <c r="C2">
        <v>2</v>
      </c>
      <c r="D2">
        <v>0</v>
      </c>
      <c r="E2">
        <v>0</v>
      </c>
      <c r="F2">
        <v>0</v>
      </c>
    </row>
    <row r="3" spans="1:6">
      <c r="A3">
        <v>211</v>
      </c>
      <c r="B3">
        <v>102</v>
      </c>
      <c r="C3">
        <v>2</v>
      </c>
      <c r="D3">
        <v>3</v>
      </c>
      <c r="E3">
        <v>0</v>
      </c>
      <c r="F3">
        <v>0</v>
      </c>
    </row>
    <row r="4" spans="1:6">
      <c r="A4">
        <v>311</v>
      </c>
      <c r="B4">
        <v>103</v>
      </c>
      <c r="C4">
        <v>3</v>
      </c>
      <c r="D4">
        <v>0</v>
      </c>
      <c r="E4">
        <v>0</v>
      </c>
      <c r="F4">
        <v>0</v>
      </c>
    </row>
    <row r="5" spans="1:6">
      <c r="A5">
        <v>411</v>
      </c>
      <c r="B5">
        <v>104</v>
      </c>
      <c r="C5">
        <v>2</v>
      </c>
      <c r="D5">
        <v>0</v>
      </c>
      <c r="E5">
        <v>0</v>
      </c>
      <c r="F5">
        <v>0</v>
      </c>
    </row>
    <row r="6" spans="1:6">
      <c r="A6">
        <v>511</v>
      </c>
      <c r="B6">
        <v>105</v>
      </c>
      <c r="C6">
        <v>2</v>
      </c>
      <c r="D6">
        <v>0</v>
      </c>
      <c r="E6">
        <v>0</v>
      </c>
      <c r="F6"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7"/>
  <sheetViews>
    <sheetView topLeftCell="A10" workbookViewId="0">
      <selection activeCell="A22" sqref="$A22:$XFD22"/>
    </sheetView>
  </sheetViews>
  <sheetFormatPr defaultColWidth="8.72727272727273" defaultRowHeight="13" outlineLevelCol="2"/>
  <cols>
    <col min="2" max="2" width="14.0909090909091" customWidth="1"/>
    <col min="3" max="3" width="42.7272727272727" customWidth="1"/>
  </cols>
  <sheetData>
    <row r="1" spans="1:3">
      <c r="A1" t="s">
        <v>0</v>
      </c>
      <c r="B1" t="s">
        <v>30</v>
      </c>
      <c r="C1" t="s">
        <v>31</v>
      </c>
    </row>
    <row r="2" spans="1:3">
      <c r="A2">
        <v>1</v>
      </c>
      <c r="B2" t="s">
        <v>32</v>
      </c>
      <c r="C2" t="s">
        <v>33</v>
      </c>
    </row>
    <row r="3" spans="1:3">
      <c r="A3">
        <v>11</v>
      </c>
      <c r="B3" t="s">
        <v>34</v>
      </c>
      <c r="C3" t="s">
        <v>33</v>
      </c>
    </row>
    <row r="4" spans="1:3">
      <c r="A4">
        <v>21</v>
      </c>
      <c r="B4" t="s">
        <v>35</v>
      </c>
      <c r="C4" t="s">
        <v>33</v>
      </c>
    </row>
    <row r="5" spans="1:3">
      <c r="A5">
        <v>31</v>
      </c>
      <c r="B5" t="s">
        <v>36</v>
      </c>
      <c r="C5" t="s">
        <v>33</v>
      </c>
    </row>
    <row r="6" spans="1:3">
      <c r="A6">
        <v>32</v>
      </c>
      <c r="B6" t="s">
        <v>17</v>
      </c>
      <c r="C6" t="s">
        <v>33</v>
      </c>
    </row>
    <row r="7" spans="1:3">
      <c r="A7">
        <v>101</v>
      </c>
      <c r="B7" t="s">
        <v>37</v>
      </c>
      <c r="C7" t="s">
        <v>38</v>
      </c>
    </row>
    <row r="8" spans="1:3">
      <c r="A8">
        <v>103</v>
      </c>
      <c r="B8" t="s">
        <v>39</v>
      </c>
      <c r="C8" t="s">
        <v>40</v>
      </c>
    </row>
    <row r="9" spans="1:3">
      <c r="A9">
        <v>105</v>
      </c>
      <c r="B9" t="s">
        <v>41</v>
      </c>
      <c r="C9" t="s">
        <v>42</v>
      </c>
    </row>
    <row r="10" ht="26" spans="1:3">
      <c r="A10">
        <v>111</v>
      </c>
      <c r="B10" t="s">
        <v>43</v>
      </c>
      <c r="C10" s="1" t="s">
        <v>44</v>
      </c>
    </row>
    <row r="11" ht="26" spans="1:3">
      <c r="A11">
        <v>112</v>
      </c>
      <c r="B11" t="s">
        <v>45</v>
      </c>
      <c r="C11" s="1" t="s">
        <v>46</v>
      </c>
    </row>
    <row r="12" spans="1:3">
      <c r="A12">
        <v>201</v>
      </c>
      <c r="B12" t="s">
        <v>47</v>
      </c>
      <c r="C12" t="s">
        <v>48</v>
      </c>
    </row>
    <row r="13" spans="1:3">
      <c r="A13">
        <v>202</v>
      </c>
      <c r="B13" t="s">
        <v>49</v>
      </c>
      <c r="C13" t="s">
        <v>50</v>
      </c>
    </row>
    <row r="14" ht="26" spans="1:3">
      <c r="A14">
        <v>211</v>
      </c>
      <c r="B14" t="s">
        <v>51</v>
      </c>
      <c r="C14" s="1" t="s">
        <v>52</v>
      </c>
    </row>
    <row r="15" ht="28" customHeight="1" spans="1:3">
      <c r="A15">
        <v>212</v>
      </c>
      <c r="B15" t="s">
        <v>53</v>
      </c>
      <c r="C15" s="1" t="s">
        <v>54</v>
      </c>
    </row>
    <row r="16" spans="1:3">
      <c r="A16">
        <v>301</v>
      </c>
      <c r="B16" t="s">
        <v>55</v>
      </c>
      <c r="C16" t="s">
        <v>56</v>
      </c>
    </row>
    <row r="17" spans="1:3">
      <c r="A17">
        <v>302</v>
      </c>
      <c r="B17" t="s">
        <v>57</v>
      </c>
      <c r="C17" t="s">
        <v>58</v>
      </c>
    </row>
    <row r="18" ht="26" spans="1:3">
      <c r="A18">
        <v>311</v>
      </c>
      <c r="B18" t="s">
        <v>59</v>
      </c>
      <c r="C18" s="1" t="s">
        <v>60</v>
      </c>
    </row>
    <row r="19" ht="26" spans="1:3">
      <c r="A19">
        <v>312</v>
      </c>
      <c r="B19" t="s">
        <v>61</v>
      </c>
      <c r="C19" s="1" t="s">
        <v>62</v>
      </c>
    </row>
    <row r="20" spans="1:3">
      <c r="A20">
        <v>401</v>
      </c>
      <c r="B20" t="s">
        <v>63</v>
      </c>
      <c r="C20" t="s">
        <v>64</v>
      </c>
    </row>
    <row r="21" spans="1:3">
      <c r="A21">
        <v>402</v>
      </c>
      <c r="B21" t="s">
        <v>65</v>
      </c>
      <c r="C21" t="s">
        <v>66</v>
      </c>
    </row>
    <row r="22" ht="26" spans="1:3">
      <c r="A22">
        <v>411</v>
      </c>
      <c r="B22" t="s">
        <v>67</v>
      </c>
      <c r="C22" s="1" t="s">
        <v>68</v>
      </c>
    </row>
    <row r="23" ht="26" spans="1:3">
      <c r="A23">
        <v>412</v>
      </c>
      <c r="B23" t="s">
        <v>69</v>
      </c>
      <c r="C23" s="1" t="s">
        <v>70</v>
      </c>
    </row>
    <row r="24" spans="1:3">
      <c r="A24">
        <v>501</v>
      </c>
      <c r="B24" t="s">
        <v>71</v>
      </c>
      <c r="C24" s="1" t="s">
        <v>72</v>
      </c>
    </row>
    <row r="25" ht="26" spans="1:3">
      <c r="A25">
        <v>502</v>
      </c>
      <c r="B25" t="s">
        <v>73</v>
      </c>
      <c r="C25" s="1" t="s">
        <v>74</v>
      </c>
    </row>
    <row r="26" ht="26" spans="1:3">
      <c r="A26">
        <v>511</v>
      </c>
      <c r="B26" t="s">
        <v>75</v>
      </c>
      <c r="C26" s="1" t="s">
        <v>76</v>
      </c>
    </row>
    <row r="27" ht="26" spans="1:3">
      <c r="A27">
        <v>512</v>
      </c>
      <c r="B27" t="s">
        <v>77</v>
      </c>
      <c r="C27" s="1" t="s">
        <v>78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0"/>
  <sheetViews>
    <sheetView workbookViewId="0">
      <selection activeCell="Q7" sqref="Q7"/>
    </sheetView>
  </sheetViews>
  <sheetFormatPr defaultColWidth="8.72727272727273" defaultRowHeight="13"/>
  <cols>
    <col min="3" max="3" width="1.72727272727273" customWidth="1"/>
    <col min="6" max="6" width="1.53636363636364" customWidth="1"/>
    <col min="9" max="9" width="1.63636363636364" customWidth="1"/>
    <col min="12" max="12" width="2.27272727272727" customWidth="1"/>
    <col min="15" max="15" width="2.54545454545455" customWidth="1"/>
    <col min="18" max="18" width="2.45454545454545" customWidth="1"/>
  </cols>
  <sheetData>
    <row r="1" spans="1:19">
      <c r="A1" t="s">
        <v>5</v>
      </c>
      <c r="D1" t="s">
        <v>8</v>
      </c>
      <c r="G1" t="s">
        <v>9</v>
      </c>
      <c r="J1" t="s">
        <v>10</v>
      </c>
      <c r="M1" t="s">
        <v>11</v>
      </c>
      <c r="P1" t="s">
        <v>79</v>
      </c>
      <c r="S1" t="s">
        <v>80</v>
      </c>
    </row>
    <row r="2" spans="1:17">
      <c r="A2">
        <v>1</v>
      </c>
      <c r="B2" t="s">
        <v>81</v>
      </c>
      <c r="D2">
        <v>0</v>
      </c>
      <c r="E2" t="s">
        <v>82</v>
      </c>
      <c r="G2">
        <v>0</v>
      </c>
      <c r="H2" t="s">
        <v>82</v>
      </c>
      <c r="J2">
        <v>0</v>
      </c>
      <c r="K2" t="s">
        <v>82</v>
      </c>
      <c r="M2">
        <v>0</v>
      </c>
      <c r="N2" t="s">
        <v>82</v>
      </c>
      <c r="P2">
        <v>0</v>
      </c>
      <c r="Q2" t="s">
        <v>83</v>
      </c>
    </row>
    <row r="3" spans="1:17">
      <c r="A3">
        <v>2</v>
      </c>
      <c r="B3" t="s">
        <v>84</v>
      </c>
      <c r="D3">
        <v>1</v>
      </c>
      <c r="E3" t="s">
        <v>85</v>
      </c>
      <c r="G3">
        <v>1</v>
      </c>
      <c r="H3" t="s">
        <v>86</v>
      </c>
      <c r="J3">
        <v>1</v>
      </c>
      <c r="K3" t="s">
        <v>87</v>
      </c>
      <c r="M3">
        <v>1</v>
      </c>
      <c r="N3" t="s">
        <v>81</v>
      </c>
      <c r="P3">
        <v>1</v>
      </c>
      <c r="Q3" t="s">
        <v>88</v>
      </c>
    </row>
    <row r="4" spans="1:17">
      <c r="A4">
        <v>3</v>
      </c>
      <c r="B4" t="s">
        <v>89</v>
      </c>
      <c r="D4">
        <v>2</v>
      </c>
      <c r="E4" t="s">
        <v>90</v>
      </c>
      <c r="G4">
        <v>2</v>
      </c>
      <c r="H4" t="s">
        <v>91</v>
      </c>
      <c r="J4">
        <v>2</v>
      </c>
      <c r="K4" t="s">
        <v>92</v>
      </c>
      <c r="M4">
        <v>2</v>
      </c>
      <c r="N4" t="s">
        <v>84</v>
      </c>
      <c r="P4">
        <v>2</v>
      </c>
      <c r="Q4" t="s">
        <v>93</v>
      </c>
    </row>
    <row r="5" spans="4:17">
      <c r="D5">
        <v>3</v>
      </c>
      <c r="E5" t="s">
        <v>94</v>
      </c>
      <c r="G5">
        <v>3</v>
      </c>
      <c r="H5" t="s">
        <v>34</v>
      </c>
      <c r="J5">
        <v>3</v>
      </c>
      <c r="K5" t="s">
        <v>95</v>
      </c>
      <c r="M5">
        <v>3</v>
      </c>
      <c r="N5" t="s">
        <v>89</v>
      </c>
      <c r="P5">
        <v>3</v>
      </c>
      <c r="Q5" t="s">
        <v>96</v>
      </c>
    </row>
    <row r="6" spans="4:17">
      <c r="D6">
        <v>4</v>
      </c>
      <c r="E6" t="s">
        <v>97</v>
      </c>
      <c r="G6">
        <v>4</v>
      </c>
      <c r="H6" t="s">
        <v>98</v>
      </c>
      <c r="J6">
        <v>4</v>
      </c>
      <c r="K6" t="s">
        <v>99</v>
      </c>
      <c r="M6">
        <v>4</v>
      </c>
      <c r="N6" t="s">
        <v>99</v>
      </c>
      <c r="P6">
        <v>11</v>
      </c>
      <c r="Q6" t="s">
        <v>100</v>
      </c>
    </row>
    <row r="7" spans="4:17">
      <c r="D7">
        <v>5</v>
      </c>
      <c r="E7" t="s">
        <v>101</v>
      </c>
      <c r="P7">
        <v>21</v>
      </c>
      <c r="Q7" t="s">
        <v>102</v>
      </c>
    </row>
    <row r="8" spans="16:17">
      <c r="P8">
        <v>22</v>
      </c>
      <c r="Q8" t="s">
        <v>103</v>
      </c>
    </row>
    <row r="9" spans="16:17">
      <c r="P9">
        <v>101</v>
      </c>
      <c r="Q9" t="s">
        <v>104</v>
      </c>
    </row>
    <row r="10" spans="16:17">
      <c r="P10">
        <v>201</v>
      </c>
      <c r="Q10" t="s">
        <v>105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Skills</vt:lpstr>
      <vt:lpstr>Features</vt:lpstr>
      <vt:lpstr>Triggers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2022-04-16T05:08:00Z</dcterms:created>
  <dcterms:modified xsi:type="dcterms:W3CDTF">2023-02-23T08:12:28Z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1041-11.8.2.10339</vt:lpwstr>
  </property>
</Properties>
</file>