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<sst xmlns="http://schemas.openxmlformats.org/spreadsheetml/2006/main" count="398" uniqueCount="334">
  <si>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</si>
  <si>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</si>
  <si>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</si>
  <si>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</si>
  <si>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</si>
  <si>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</si>
  <si>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</si>
  <si>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</si>
  <si>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</si>
  <si>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</si>
  <si>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</si>
  <si>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</si>
  <si>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</si>
  <si>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</si>
  <si>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</si>
  <si>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</si>
  <si>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</si>
  <si>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</si>
  <si>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</si>
  <si>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</si>
  <si>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</si>
  <si>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</si>
  <si>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</si>
  <si>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</si>
  <si>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</si>
  <si>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</si>
  <si>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</si>
  <si>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</si>
  <si>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</si>
  <si>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</si>
  <si>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</si>
  <si>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</si>
  <si>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</si>
  <si>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</si>
  <si>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</si>
  <si>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</si>
  <si>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</si>
  <si>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</si>
  <si>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</si>
  <si>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</si>
  <si>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</si>
  <si>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</si>
  <si>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</si>
  <si>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</si>
  <si>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</si>
  <si>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</si>
  <si>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</si>
  <si>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</si>
  <si>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</si>
  <si>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</si>
  <si>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</si>
  <si>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</si>
  <si>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</si>
  <si>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</si>
  <si>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</si>
  <si>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</si>
  <si>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</si>
  <si>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</si>
  <si>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</si>
  <si>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</si>
  <si>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</si>
  <si>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</si>
  <si>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</si>
  <si>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</si>
  <si>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</si>
  <si>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</si>
  <si>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</si>
  <si>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</si>
  <si>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</si>
  <si>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</si>
  <si>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</si>
  <si>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</si>
  <si>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</si>
  <si>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</si>
  <si>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</si>
  <si>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</si>
  <si>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</si>
  <si>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</si>
  <si>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</si>
  <si>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</si>
  <si>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</si>
  <si>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</si>
  <si>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</si>
  <si>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</si>
  <si>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</si>
  <si>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</si>
  <si>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</si>
  <si>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</si>
  <si>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</si>
  <si>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</si>
  <si>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</si>
  <si>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</si>
  <si>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</si>
  <si>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</si>
  <si>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</si>
  <si>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</si>
  <si>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</si>
  <si>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</si>
  <si>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</si>
  <si>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</si>
  <si>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</si>
  <si>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</si>
  <si>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</si>
  <si>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</si>
  <si>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</si>
  <si>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</si>
  <si>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</si>
  <si>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</si>
  <si>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</si>
  <si>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</si>
  <si>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</si>
  <si>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</si>
  <si>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</si>
  <si>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</si>
  <si>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</si>
  <si>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</si>
  <si>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</si>
  <si>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</si>
  <si>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</si>
  <si>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</si>
  <si>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</si>
  <si>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</si>
  <si>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</si>
  <si>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</si>
  <si>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</si>
  <si>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</si>
  <si>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</si>
  <si>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</si>
  <si>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</si>
  <si>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</si>
  <si>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</si>
  <si>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</si>
  <si>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</si>
  <si>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</si>
  <si>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</si>
  <si>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</si>
  <si>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</si>
  <si>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</si>
  <si>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</si>
  <si>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</si>
  <si>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</si>
  <si>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</si>
  <si>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</si>
  <si>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</si>
  <si>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</si>
  <si>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</si>
  <si>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</si>
  <si>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</si>
  <si>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</si>
  <si>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</si>
  <si>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</si>
  <si>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</si>
  <si>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</si>
  <si>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</si>
  <si>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</si>
  <si>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</si>
  <si>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</si>
  <si>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</si>
  <si>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</si>
  <si>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</si>
  <si>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</si>
  <si>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</si>
  <si>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</si>
  <si>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</si>
  <si>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</si>
  <si>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</si>
  <si>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</si>
  <si>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</si>
  <si>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</si>
  <si>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</si>
  <si>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</si>
  <si>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</si>
  <si>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</si>
  <si>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</si>
  <si>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</si>
  <si>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</si>
  <si>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</si>
  <si>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</si>
  <si>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</si>
  <si>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</si>
  <si>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</si>
  <si>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</si>
  <si>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</si>
  <si>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行動後自身以外のHpを10回復する</t>
  </si>
  <si>
    <t>エイミングスコープ</t>
  </si>
  <si>
    <t>(条件)バトル開始時
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</si>
  <si>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</si>
  <si>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</si>
  <si>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</si>
  <si>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</si>
  <si>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</si>
  <si>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</si>
  <si>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</si>
  <si>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</si>
  <si>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</si>
  <si>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</si>
  <si>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</si>
  <si>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</si>
  <si>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</si>
  <si>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</si>
  <si>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</si>
  <si>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</si>
  <si>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</si>
  <si>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</si>
  <si>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</si>
  <si>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</si>
  <si>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</si>
  <si>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</si>
  <si>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</si>
  <si>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</si>
  <si>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</si>
  <si>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</si>
  <si>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クリティカル発生率が25%アップ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</si>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</sst>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101</v>
          </cell>
          <cell r="B24" t="str">
            <v>拘束</v>
          </cell>
        </row>
        <row r="25">
          <cell r="A25">
            <v>102</v>
          </cell>
          <cell r="B25" t="str">
            <v>拘束ダメージ</v>
          </cell>
        </row>
        <row r="26">
          <cell r="A26">
            <v>103</v>
          </cell>
          <cell r="B26" t="str">
            <v>CA</v>
          </cell>
        </row>
        <row r="27">
          <cell r="A27">
            <v>104</v>
          </cell>
          <cell r="B27" t="str">
            <v>攻撃無効</v>
          </cell>
        </row>
        <row r="28">
          <cell r="A28">
            <v>105</v>
          </cell>
          <cell r="B28" t="str">
            <v>リジェネ</v>
          </cell>
        </row>
        <row r="29">
          <cell r="A29">
            <v>106</v>
          </cell>
          <cell r="B29" t="str">
            <v>行動後AP設定</v>
          </cell>
        </row>
        <row r="30">
          <cell r="A30">
            <v>107</v>
          </cell>
          <cell r="B30" t="str">
            <v>挑発</v>
          </cell>
        </row>
        <row r="31">
          <cell r="A31">
            <v>108</v>
          </cell>
          <cell r="B31" t="str">
            <v>バニッシュ</v>
          </cell>
        </row>
        <row r="32">
          <cell r="A32">
            <v>109</v>
          </cell>
          <cell r="B32" t="str">
            <v>祝福</v>
          </cell>
        </row>
        <row r="33">
          <cell r="A33">
            <v>110</v>
          </cell>
          <cell r="B33" t="str">
            <v>呪い</v>
          </cell>
        </row>
        <row r="34">
          <cell r="A34">
            <v>111</v>
          </cell>
          <cell r="B34" t="str">
            <v>ドレイン</v>
          </cell>
        </row>
        <row r="35">
          <cell r="A35">
            <v>112</v>
          </cell>
          <cell r="B35" t="str">
            <v>アフターヒール</v>
          </cell>
        </row>
        <row r="36">
          <cell r="A36">
            <v>113</v>
          </cell>
          <cell r="B36" t="str">
            <v>CAダメージ</v>
          </cell>
        </row>
        <row r="37">
          <cell r="A37">
            <v>114</v>
          </cell>
          <cell r="B37" t="str">
            <v>即死</v>
          </cell>
        </row>
        <row r="38">
          <cell r="A38">
            <v>115</v>
          </cell>
          <cell r="B38" t="str">
            <v>CA回復</v>
          </cell>
        </row>
        <row r="39">
          <cell r="A39">
            <v>116</v>
          </cell>
          <cell r="B39" t="str">
            <v>同時回復</v>
          </cell>
        </row>
        <row r="40">
          <cell r="A40">
            <v>117</v>
          </cell>
          <cell r="B40" t="str">
            <v>アンデッド</v>
          </cell>
        </row>
        <row r="41">
          <cell r="A41">
            <v>118</v>
          </cell>
          <cell r="B41" t="str">
            <v>必中</v>
          </cell>
        </row>
        <row r="42">
          <cell r="A42">
            <v>201</v>
          </cell>
          <cell r="B42" t="str">
            <v>炎適正</v>
          </cell>
        </row>
        <row r="43">
          <cell r="A43">
            <v>202</v>
          </cell>
          <cell r="B43" t="str">
            <v>雷適性</v>
          </cell>
        </row>
        <row r="44">
          <cell r="A44">
            <v>203</v>
          </cell>
          <cell r="B44" t="str">
            <v>氷適性</v>
          </cell>
        </row>
        <row r="45">
          <cell r="A45">
            <v>204</v>
          </cell>
          <cell r="B45" t="str">
            <v>光適性</v>
          </cell>
        </row>
        <row r="46">
          <cell r="A46">
            <v>205</v>
          </cell>
          <cell r="B46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opLeftCell="A61" workbookViewId="0">
      <selection activeCell="J33" sqref="J33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7"/>
  <sheetViews>
    <sheetView tabSelected="1" topLeftCell="A61" workbookViewId="0">
      <selection activeCell="D76" sqref="D76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10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10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43</v>
      </c>
      <c r="E97">
        <v>0</v>
      </c>
      <c r="F97">
        <v>0</v>
      </c>
      <c r="G97" t="str">
        <f>INDEX([1]TextData!B:B,MATCH(D97,[1]TextData!A:A))</f>
        <v>攻撃アップ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44</v>
      </c>
      <c r="E98">
        <v>0</v>
      </c>
      <c r="F98">
        <v>0</v>
      </c>
      <c r="G98" t="str">
        <f>INDEX([1]TextData!B:B,MATCH(D98,[1]TextData!A:A))</f>
        <v>防御アップ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46</v>
      </c>
      <c r="E99">
        <v>0</v>
      </c>
      <c r="F99">
        <v>0</v>
      </c>
      <c r="G99" t="str">
        <f>INDEX([1]TextData!B:B,MATCH(D99,[1]TextData!A:A))</f>
        <v>ダメージ威力アップ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52</v>
      </c>
      <c r="E100">
        <v>0</v>
      </c>
      <c r="F100">
        <v>0</v>
      </c>
      <c r="G100" t="str">
        <f>INDEX([1]TextData!B:B,MATCH(D100,[1]TextData!A:A))</f>
        <v>回避アップ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103</v>
      </c>
      <c r="E101">
        <v>0</v>
      </c>
      <c r="F101">
        <v>0</v>
      </c>
      <c r="G101" t="str">
        <f>INDEX([1]TextData!B:B,MATCH(D101,[1]TextData!A:A))</f>
        <v>CA</v>
      </c>
    </row>
    <row r="102" spans="1:7">
      <c r="A102">
        <v>504</v>
      </c>
      <c r="B102">
        <v>22</v>
      </c>
      <c r="C102" t="str">
        <f>INDEX(Define!Q:Q,MATCH(B102,Define!P:P))</f>
        <v>ステート解除</v>
      </c>
      <c r="D102">
        <v>104</v>
      </c>
      <c r="E102">
        <v>0</v>
      </c>
      <c r="F102">
        <v>0</v>
      </c>
      <c r="G102" t="str">
        <f>INDEX([1]TextData!B:B,MATCH(D102,[1]TextData!A:A))</f>
        <v>攻撃無効</v>
      </c>
    </row>
    <row r="103" spans="1:7">
      <c r="A103">
        <v>504</v>
      </c>
      <c r="B103">
        <v>22</v>
      </c>
      <c r="C103" t="str">
        <f>INDEX(Define!Q:Q,MATCH(B103,Define!P:P))</f>
        <v>ステート解除</v>
      </c>
      <c r="D103">
        <v>105</v>
      </c>
      <c r="E103">
        <v>0</v>
      </c>
      <c r="F103">
        <v>0</v>
      </c>
      <c r="G103" t="str">
        <f>INDEX([1]TextData!B:B,MATCH(D103,[1]TextData!A:A))</f>
        <v>リジェネ</v>
      </c>
    </row>
    <row r="104" spans="1:7">
      <c r="A104">
        <v>504</v>
      </c>
      <c r="B104">
        <v>22</v>
      </c>
      <c r="C104" t="str">
        <f>INDEX(Define!Q:Q,MATCH(B104,Define!P:P))</f>
        <v>ステート解除</v>
      </c>
      <c r="D104">
        <v>109</v>
      </c>
      <c r="E104">
        <v>0</v>
      </c>
      <c r="F104">
        <v>0</v>
      </c>
      <c r="G104" t="str">
        <f>INDEX([1]TextData!B:B,MATCH(D104,[1]TextData!A:A))</f>
        <v>祝福</v>
      </c>
    </row>
    <row r="105" spans="1:7">
      <c r="A105">
        <v>505</v>
      </c>
      <c r="B105">
        <v>21</v>
      </c>
      <c r="C105" t="str">
        <f>INDEX(Define!Q:Q,MATCH(B105,Define!P:P))</f>
        <v>ステート付与</v>
      </c>
      <c r="D105">
        <v>110</v>
      </c>
      <c r="E105">
        <v>999</v>
      </c>
      <c r="F105">
        <v>0</v>
      </c>
      <c r="G105" t="str">
        <f>INDEX([1]TextData!B:B,MATCH(D105,[1]TextData!A:A))</f>
        <v>呪い</v>
      </c>
    </row>
    <row r="106" spans="1:6">
      <c r="A106">
        <v>511</v>
      </c>
      <c r="B106">
        <v>1</v>
      </c>
      <c r="C106" t="str">
        <f>INDEX(Define!Q:Q,MATCH(B106,Define!P:P))</f>
        <v>Hpダメージ</v>
      </c>
      <c r="D106">
        <v>400</v>
      </c>
      <c r="E106">
        <v>0</v>
      </c>
      <c r="F106">
        <v>0</v>
      </c>
    </row>
    <row r="107" spans="1:6">
      <c r="A107">
        <v>511</v>
      </c>
      <c r="B107">
        <v>101</v>
      </c>
      <c r="C107" t="str">
        <f>INDEX(Define!Q:Q,MATCH(B107,Define!P:P))</f>
        <v>行動後スキル</v>
      </c>
      <c r="D107">
        <v>11</v>
      </c>
      <c r="E107">
        <v>0</v>
      </c>
      <c r="F107">
        <v>0</v>
      </c>
    </row>
    <row r="108" spans="1:6">
      <c r="A108">
        <v>512</v>
      </c>
      <c r="B108">
        <v>1</v>
      </c>
      <c r="C108" t="str">
        <f>INDEX(Define!Q:Q,MATCH(B108,Define!P:P))</f>
        <v>Hpダメージ</v>
      </c>
      <c r="D108">
        <v>600</v>
      </c>
      <c r="E108">
        <v>0</v>
      </c>
      <c r="F108">
        <v>0</v>
      </c>
    </row>
    <row r="109" spans="1:6">
      <c r="A109">
        <v>512</v>
      </c>
      <c r="B109">
        <v>101</v>
      </c>
      <c r="C109" t="str">
        <f>INDEX(Define!Q:Q,MATCH(B109,Define!P:P))</f>
        <v>行動後スキル</v>
      </c>
      <c r="D109">
        <v>21</v>
      </c>
      <c r="E109">
        <v>0</v>
      </c>
      <c r="F109">
        <v>0</v>
      </c>
    </row>
    <row r="110" spans="1:7">
      <c r="A110">
        <v>521</v>
      </c>
      <c r="B110">
        <v>21</v>
      </c>
      <c r="C110" t="str">
        <f>INDEX(Define!Q:Q,MATCH(B110,Define!P:P))</f>
        <v>ステート付与</v>
      </c>
      <c r="D110">
        <v>24</v>
      </c>
      <c r="E110">
        <v>999</v>
      </c>
      <c r="F110">
        <v>33</v>
      </c>
      <c r="G110" t="str">
        <f>INDEX([1]TextData!B:B,MATCH(D110,[1]TextData!A:A))</f>
        <v>暗闇</v>
      </c>
    </row>
    <row r="111" spans="1:7">
      <c r="A111">
        <v>531</v>
      </c>
      <c r="B111">
        <v>21</v>
      </c>
      <c r="C111" t="str">
        <f>INDEX(Define!Q:Q,MATCH(B111,Define!P:P))</f>
        <v>ステート付与</v>
      </c>
      <c r="D111">
        <v>47</v>
      </c>
      <c r="E111">
        <v>999</v>
      </c>
      <c r="F111">
        <v>25</v>
      </c>
      <c r="G111" t="str">
        <f>INDEX([1]TextData!B:B,MATCH(D111,[1]TextData!A:A))</f>
        <v>クリティカル発生率アップ</v>
      </c>
    </row>
    <row r="112" spans="1:7">
      <c r="A112">
        <v>532</v>
      </c>
      <c r="B112">
        <v>21</v>
      </c>
      <c r="C112" t="str">
        <f>INDEX(Define!Q:Q,MATCH(B112,Define!P:P))</f>
        <v>ステート付与</v>
      </c>
      <c r="D112">
        <v>47</v>
      </c>
      <c r="E112">
        <v>999</v>
      </c>
      <c r="F112">
        <v>75</v>
      </c>
      <c r="G112" t="str">
        <f>INDEX([1]TextData!B:B,MATCH(D112,[1]TextData!A:A))</f>
        <v>クリティカル発生率アップ</v>
      </c>
    </row>
    <row r="113" spans="1:7">
      <c r="A113">
        <v>533</v>
      </c>
      <c r="B113">
        <v>21</v>
      </c>
      <c r="C113" t="str">
        <f>INDEX(Define!Q:Q,MATCH(B113,Define!P:P))</f>
        <v>ステート付与</v>
      </c>
      <c r="D113">
        <v>111</v>
      </c>
      <c r="E113">
        <v>999</v>
      </c>
      <c r="F113">
        <v>25</v>
      </c>
      <c r="G113" t="str">
        <f>INDEX([1]TextData!B:B,MATCH(D113,[1]TextData!A:A))</f>
        <v>ドレイン</v>
      </c>
    </row>
    <row r="114" spans="1:7">
      <c r="A114">
        <v>534</v>
      </c>
      <c r="B114">
        <v>21</v>
      </c>
      <c r="C114" t="str">
        <f>INDEX(Define!Q:Q,MATCH(B114,Define!P:P))</f>
        <v>ステート付与</v>
      </c>
      <c r="D114">
        <v>114</v>
      </c>
      <c r="E114">
        <v>999</v>
      </c>
      <c r="F114">
        <v>5</v>
      </c>
      <c r="G114" t="str">
        <f>INDEX([1]TextData!B:B,MATCH(D114,[1]TextData!A:A))</f>
        <v>即死</v>
      </c>
    </row>
    <row r="115" spans="1:6">
      <c r="A115">
        <v>535</v>
      </c>
      <c r="B115">
        <v>2</v>
      </c>
      <c r="C115" t="str">
        <f>INDEX(Define!Q:Q,MATCH(B115,Define!P:P))</f>
        <v>Hp回復</v>
      </c>
      <c r="D115">
        <v>20</v>
      </c>
      <c r="E115">
        <v>0</v>
      </c>
      <c r="F115">
        <v>0</v>
      </c>
    </row>
    <row r="116" spans="1:7">
      <c r="A116">
        <v>536</v>
      </c>
      <c r="B116">
        <v>21</v>
      </c>
      <c r="C116" t="str">
        <f>INDEX(Define!Q:Q,MATCH(B116,Define!P:P))</f>
        <v>ステート付与</v>
      </c>
      <c r="D116">
        <v>117</v>
      </c>
      <c r="E116">
        <v>999</v>
      </c>
      <c r="F116">
        <v>10</v>
      </c>
      <c r="G116" t="str">
        <f>INDEX([1]TextData!B:B,MATCH(D116,[1]TextData!A:A))</f>
        <v>アンデッド</v>
      </c>
    </row>
    <row r="117" spans="1:6">
      <c r="A117">
        <v>536</v>
      </c>
      <c r="B117">
        <v>2</v>
      </c>
      <c r="C117" t="str">
        <f>INDEX(Define!Q:Q,MATCH(B117,Define!P:P))</f>
        <v>Hp回復</v>
      </c>
      <c r="D117">
        <v>5</v>
      </c>
      <c r="E117">
        <v>0</v>
      </c>
      <c r="F117">
        <v>0</v>
      </c>
    </row>
    <row r="118" spans="1:7">
      <c r="A118">
        <v>541</v>
      </c>
      <c r="B118">
        <v>310</v>
      </c>
      <c r="C118" t="str">
        <f>INDEX(Define!Q:Q,MATCH(B118,Define!P:P))</f>
        <v>属性適性増加</v>
      </c>
      <c r="D118">
        <v>205</v>
      </c>
      <c r="E118">
        <v>5</v>
      </c>
      <c r="F118">
        <v>20</v>
      </c>
      <c r="G118" t="str">
        <f>INDEX([1]TextData!B:B,MATCH(D118,[1]TextData!A:A))</f>
        <v>闇適性</v>
      </c>
    </row>
    <row r="119" spans="1:7">
      <c r="A119">
        <v>601</v>
      </c>
      <c r="B119">
        <v>21</v>
      </c>
      <c r="C119" t="str">
        <f>INDEX(Define!Q:Q,MATCH(B119,Define!P:P))</f>
        <v>ステート付与</v>
      </c>
      <c r="D119">
        <v>1</v>
      </c>
      <c r="E119">
        <v>999</v>
      </c>
      <c r="F119">
        <v>0</v>
      </c>
      <c r="G119" t="str">
        <f>INDEX([1]TextData!B:B,MATCH(D119,[1]TextData!A:A))</f>
        <v>戦闘不能</v>
      </c>
    </row>
    <row r="120" spans="1:6">
      <c r="A120">
        <v>1000</v>
      </c>
      <c r="B120">
        <v>301</v>
      </c>
      <c r="C120" t="str">
        <f>INDEX(Define!Q:Q,MATCH(B120,Define!P:P))</f>
        <v>Numinous加算</v>
      </c>
      <c r="D120">
        <v>10</v>
      </c>
      <c r="E120">
        <v>0</v>
      </c>
      <c r="F120">
        <v>0</v>
      </c>
    </row>
    <row r="121" spans="1:6">
      <c r="A121">
        <v>1001</v>
      </c>
      <c r="B121">
        <v>304</v>
      </c>
      <c r="C121" t="str">
        <f>INDEX(Define!Q:Q,MATCH(B121,Define!P:P))</f>
        <v>SP加算</v>
      </c>
      <c r="D121">
        <v>5</v>
      </c>
      <c r="E121">
        <v>0</v>
      </c>
      <c r="F121">
        <v>0</v>
      </c>
    </row>
    <row r="122" spans="1:6">
      <c r="A122">
        <v>1002</v>
      </c>
      <c r="B122">
        <v>2</v>
      </c>
      <c r="C122" t="str">
        <f>INDEX(Define!Q:Q,MATCH(B122,Define!P:P))</f>
        <v>Hp回復</v>
      </c>
      <c r="D122">
        <v>30</v>
      </c>
      <c r="E122">
        <v>0</v>
      </c>
      <c r="F122">
        <v>0</v>
      </c>
    </row>
    <row r="123" spans="1:6">
      <c r="A123">
        <v>1002</v>
      </c>
      <c r="B123">
        <v>7</v>
      </c>
      <c r="C123" t="str">
        <f>INDEX(Define!Q:Q,MATCH(B123,Define!P:P))</f>
        <v>Mp回復</v>
      </c>
      <c r="D123">
        <v>30</v>
      </c>
      <c r="E123">
        <v>0</v>
      </c>
      <c r="F123">
        <v>0</v>
      </c>
    </row>
    <row r="124" spans="1:6">
      <c r="A124">
        <v>1003</v>
      </c>
      <c r="B124">
        <v>2</v>
      </c>
      <c r="C124" t="str">
        <f>INDEX(Define!Q:Q,MATCH(B124,Define!P:P))</f>
        <v>Hp回復</v>
      </c>
      <c r="D124">
        <v>999</v>
      </c>
      <c r="E124">
        <v>0</v>
      </c>
      <c r="F124">
        <v>0</v>
      </c>
    </row>
    <row r="125" spans="1:6">
      <c r="A125">
        <v>1004</v>
      </c>
      <c r="B125">
        <v>302</v>
      </c>
      <c r="C125" t="str">
        <f>INDEX(Define!Q:Q,MATCH(B125,Define!P:P))</f>
        <v>Numinouse消費率</v>
      </c>
      <c r="D125">
        <v>50</v>
      </c>
      <c r="E125">
        <v>0</v>
      </c>
      <c r="F125">
        <v>0</v>
      </c>
    </row>
    <row r="126" spans="1:6">
      <c r="A126">
        <v>1005</v>
      </c>
      <c r="B126">
        <v>309</v>
      </c>
      <c r="C126" t="str">
        <f>INDEX(Define!Q:Q,MATCH(B126,Define!P:P))</f>
        <v>撃破SPアップ</v>
      </c>
      <c r="D126">
        <v>5</v>
      </c>
      <c r="E126">
        <v>0</v>
      </c>
      <c r="F126">
        <v>0</v>
      </c>
    </row>
    <row r="127" spans="1:7">
      <c r="A127">
        <v>1006</v>
      </c>
      <c r="B127">
        <v>22</v>
      </c>
      <c r="C127" t="str">
        <f>INDEX(Define!Q:Q,MATCH(B127,Define!P:P))</f>
        <v>ステート解除</v>
      </c>
      <c r="D127">
        <v>1</v>
      </c>
      <c r="E127">
        <v>0</v>
      </c>
      <c r="F127">
        <v>0</v>
      </c>
      <c r="G127" t="str">
        <f>INDEX([1]TextData!B:B,MATCH(D127,[1]TextData!A:A))</f>
        <v>戦闘不能</v>
      </c>
    </row>
    <row r="128" spans="1:6">
      <c r="A128">
        <v>1007</v>
      </c>
      <c r="B128">
        <v>307</v>
      </c>
      <c r="C128" t="str">
        <f>INDEX(Define!Q:Q,MATCH(B128,Define!P:P))</f>
        <v>ステータスコスト減算</v>
      </c>
      <c r="D128">
        <v>0</v>
      </c>
      <c r="E128">
        <v>0</v>
      </c>
      <c r="F128">
        <v>0</v>
      </c>
    </row>
    <row r="129" spans="1:6">
      <c r="A129">
        <v>1008</v>
      </c>
      <c r="B129">
        <v>305</v>
      </c>
      <c r="C129" t="str">
        <f>INDEX(Define!Q:Q,MATCH(B129,Define!P:P))</f>
        <v>隷従属度</v>
      </c>
      <c r="D129">
        <v>30</v>
      </c>
      <c r="E129">
        <v>0</v>
      </c>
      <c r="F129">
        <v>0</v>
      </c>
    </row>
    <row r="130" spans="1:6">
      <c r="A130">
        <v>1009</v>
      </c>
      <c r="B130">
        <v>307</v>
      </c>
      <c r="C130" t="str">
        <f>INDEX(Define!Q:Q,MATCH(B130,Define!P:P))</f>
        <v>ステータスコスト減算</v>
      </c>
      <c r="D130">
        <v>4</v>
      </c>
      <c r="E130">
        <v>0</v>
      </c>
      <c r="F130">
        <v>0</v>
      </c>
    </row>
    <row r="131" spans="1:6">
      <c r="A131">
        <v>1010</v>
      </c>
      <c r="B131">
        <v>306</v>
      </c>
      <c r="C131" t="str">
        <f>INDEX(Define!Q:Q,MATCH(B131,Define!P:P))</f>
        <v>アルカナ変更</v>
      </c>
      <c r="D131">
        <v>0</v>
      </c>
      <c r="E131">
        <v>0</v>
      </c>
      <c r="F131">
        <v>0</v>
      </c>
    </row>
    <row r="132" spans="1:6">
      <c r="A132">
        <v>1011</v>
      </c>
      <c r="B132">
        <v>307</v>
      </c>
      <c r="C132" t="str">
        <f>INDEX(Define!Q:Q,MATCH(B132,Define!P:P))</f>
        <v>ステータスコスト減算</v>
      </c>
      <c r="D132">
        <v>2</v>
      </c>
      <c r="E132">
        <v>0</v>
      </c>
      <c r="F132">
        <v>0</v>
      </c>
    </row>
    <row r="133" spans="1:6">
      <c r="A133">
        <v>1012</v>
      </c>
      <c r="B133">
        <v>305</v>
      </c>
      <c r="C133" t="str">
        <f>INDEX(Define!Q:Q,MATCH(B133,Define!P:P))</f>
        <v>隷従属度</v>
      </c>
      <c r="D133">
        <v>-30</v>
      </c>
      <c r="E133">
        <v>0</v>
      </c>
      <c r="F133">
        <v>0</v>
      </c>
    </row>
    <row r="134" ht="12" customHeight="1" spans="1:6">
      <c r="A134">
        <v>1013</v>
      </c>
      <c r="B134">
        <v>308</v>
      </c>
      <c r="C134" t="str">
        <f>INDEX(Define!Q:Q,MATCH(B134,Define!P:P))</f>
        <v>敵前衛消滅</v>
      </c>
      <c r="D134">
        <v>0</v>
      </c>
      <c r="E134">
        <v>0</v>
      </c>
      <c r="F134">
        <v>0</v>
      </c>
    </row>
    <row r="135" ht="12" customHeight="1" spans="1:7">
      <c r="A135">
        <v>1014</v>
      </c>
      <c r="B135">
        <v>21</v>
      </c>
      <c r="C135" t="str">
        <f>INDEX(Define!Q:Q,MATCH(B135,Define!P:P))</f>
        <v>ステート付与</v>
      </c>
      <c r="D135">
        <v>31</v>
      </c>
      <c r="E135">
        <v>999</v>
      </c>
      <c r="F135">
        <v>0</v>
      </c>
      <c r="G135" t="str">
        <f>INDEX([1]TextData!B:B,MATCH(D135,[1]TextData!A:A))</f>
        <v>状態異常無効</v>
      </c>
    </row>
    <row r="136" spans="1:6">
      <c r="A136">
        <v>1015</v>
      </c>
      <c r="B136">
        <v>307</v>
      </c>
      <c r="C136" t="str">
        <f>INDEX(Define!Q:Q,MATCH(B136,Define!P:P))</f>
        <v>ステータスコスト減算</v>
      </c>
      <c r="D136">
        <v>1</v>
      </c>
      <c r="E136">
        <v>0</v>
      </c>
      <c r="F136">
        <v>0</v>
      </c>
    </row>
    <row r="137" ht="12" customHeight="1" spans="1:6">
      <c r="A137">
        <v>1016</v>
      </c>
      <c r="B137">
        <v>307</v>
      </c>
      <c r="C137" t="str">
        <f>INDEX(Define!Q:Q,MATCH(B137,Define!P:P))</f>
        <v>ステータスコスト減算</v>
      </c>
      <c r="D137">
        <v>3</v>
      </c>
      <c r="E137">
        <v>0</v>
      </c>
      <c r="F137">
        <v>0</v>
      </c>
    </row>
    <row r="138" spans="1:6">
      <c r="A138">
        <v>1017</v>
      </c>
      <c r="B138">
        <v>301</v>
      </c>
      <c r="C138" t="str">
        <f>INDEX(Define!Q:Q,MATCH(B138,Define!P:P))</f>
        <v>Numinous加算</v>
      </c>
      <c r="D138">
        <v>20</v>
      </c>
      <c r="E138">
        <v>0</v>
      </c>
      <c r="F138">
        <v>0</v>
      </c>
    </row>
    <row r="139" spans="1:6">
      <c r="A139">
        <v>1017</v>
      </c>
      <c r="B139">
        <v>311</v>
      </c>
      <c r="C139" t="str">
        <f>INDEX(Define!Q:Q,MATCH(B139,Define!P:P))</f>
        <v>命令不可</v>
      </c>
      <c r="D139">
        <v>0</v>
      </c>
      <c r="E139">
        <v>0</v>
      </c>
      <c r="F139">
        <v>0</v>
      </c>
    </row>
    <row r="140" spans="1:6">
      <c r="A140">
        <v>1018</v>
      </c>
      <c r="B140">
        <v>304</v>
      </c>
      <c r="C140" t="str">
        <f>INDEX(Define!Q:Q,MATCH(B140,Define!P:P))</f>
        <v>SP加算</v>
      </c>
      <c r="D140">
        <v>20</v>
      </c>
      <c r="E140">
        <v>0</v>
      </c>
      <c r="F140">
        <v>0</v>
      </c>
    </row>
    <row r="141" spans="1:6">
      <c r="A141">
        <v>1018</v>
      </c>
      <c r="B141">
        <v>311</v>
      </c>
      <c r="C141" t="str">
        <f>INDEX(Define!Q:Q,MATCH(B141,Define!P:P))</f>
        <v>命令不可</v>
      </c>
      <c r="D141">
        <v>0</v>
      </c>
      <c r="E141">
        <v>0</v>
      </c>
      <c r="F141">
        <v>0</v>
      </c>
    </row>
    <row r="142" spans="1:6">
      <c r="A142">
        <v>1019</v>
      </c>
      <c r="B142">
        <v>304</v>
      </c>
      <c r="C142" t="str">
        <f>INDEX(Define!Q:Q,MATCH(B142,Define!P:P))</f>
        <v>SP加算</v>
      </c>
      <c r="D142">
        <v>10</v>
      </c>
      <c r="E142">
        <v>0</v>
      </c>
      <c r="F142">
        <v>0</v>
      </c>
    </row>
    <row r="143" ht="12" customHeight="1" spans="1:6">
      <c r="A143">
        <v>1020</v>
      </c>
      <c r="B143">
        <v>309</v>
      </c>
      <c r="C143" t="str">
        <f>INDEX(Define!Q:Q,MATCH(B143,Define!P:P))</f>
        <v>撃破SPアップ</v>
      </c>
      <c r="D143">
        <v>10</v>
      </c>
      <c r="E143">
        <v>0</v>
      </c>
      <c r="F143">
        <v>0</v>
      </c>
    </row>
    <row r="144" spans="1:6">
      <c r="A144">
        <v>1022</v>
      </c>
      <c r="B144">
        <v>304</v>
      </c>
      <c r="C144" t="str">
        <f>INDEX(Define!Q:Q,MATCH(B144,Define!P:P))</f>
        <v>SP加算</v>
      </c>
      <c r="D144">
        <v>1</v>
      </c>
      <c r="E144">
        <v>0</v>
      </c>
      <c r="F144">
        <v>0</v>
      </c>
    </row>
    <row r="145" spans="1:6">
      <c r="A145">
        <v>1023</v>
      </c>
      <c r="B145">
        <v>7</v>
      </c>
      <c r="C145" t="str">
        <f>INDEX(Define!Q:Q,MATCH(B145,Define!P:P))</f>
        <v>Mp回復</v>
      </c>
      <c r="D145">
        <v>10</v>
      </c>
      <c r="E145">
        <v>0</v>
      </c>
      <c r="F145">
        <v>0</v>
      </c>
    </row>
    <row r="146" spans="1:6">
      <c r="A146">
        <v>1024</v>
      </c>
      <c r="B146">
        <v>2</v>
      </c>
      <c r="C146" t="str">
        <f>INDEX(Define!Q:Q,MATCH(B146,Define!P:P))</f>
        <v>Hp回復</v>
      </c>
      <c r="D146">
        <v>10</v>
      </c>
      <c r="E146">
        <v>0</v>
      </c>
      <c r="F146">
        <v>0</v>
      </c>
    </row>
    <row r="147" spans="1:6">
      <c r="A147">
        <v>1025</v>
      </c>
      <c r="B147">
        <v>301</v>
      </c>
      <c r="C147" t="str">
        <f>INDEX(Define!Q:Q,MATCH(B147,Define!P:P))</f>
        <v>Numinous加算</v>
      </c>
      <c r="D147">
        <v>2</v>
      </c>
      <c r="E147">
        <v>0</v>
      </c>
      <c r="F14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31" workbookViewId="0">
      <selection activeCell="B46" sqref="B46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24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51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1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0</v>
      </c>
      <c r="C46">
        <v>4</v>
      </c>
      <c r="D46">
        <v>0</v>
      </c>
      <c r="E46">
        <v>0</v>
      </c>
      <c r="F46">
        <v>0</v>
      </c>
    </row>
    <row r="47" spans="1:6">
      <c r="A47">
        <v>536</v>
      </c>
      <c r="B47">
        <v>41</v>
      </c>
      <c r="C47">
        <v>1</v>
      </c>
      <c r="D47">
        <v>117</v>
      </c>
      <c r="E47">
        <v>0</v>
      </c>
      <c r="F4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4" workbookViewId="0">
      <selection activeCell="C18" sqref="C1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G7" sqref="G7:H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J7">
        <v>101</v>
      </c>
      <c r="K7" t="s">
        <v>295</v>
      </c>
      <c r="M7">
        <v>11</v>
      </c>
      <c r="N7" t="s">
        <v>296</v>
      </c>
      <c r="P7">
        <v>7</v>
      </c>
      <c r="Q7" t="s">
        <v>297</v>
      </c>
      <c r="U7">
        <v>11</v>
      </c>
      <c r="V7" t="s">
        <v>298</v>
      </c>
      <c r="W7">
        <v>5</v>
      </c>
      <c r="X7" t="s">
        <v>299</v>
      </c>
    </row>
    <row r="8" spans="7:24">
      <c r="G8">
        <v>11</v>
      </c>
      <c r="H8" t="s">
        <v>300</v>
      </c>
      <c r="M8">
        <v>13</v>
      </c>
      <c r="N8" s="1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2">
        <v>303</v>
      </c>
      <c r="Q17" s="2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2023-07-10T14:00:48Z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