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<sst xmlns="http://schemas.openxmlformats.org/spreadsheetml/2006/main" count="301" uniqueCount="203">
  <si>
    <t>Id</t>
  </si>
  <si>
    <t>NameId</t>
  </si>
  <si>
    <t>_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</si>
  <si>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</si>
  <si>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</si>
  <si>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</si>
  <si>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</si>
  <si>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</si>
  <si>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</si>
  <si>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</si>
  <si>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</si>
  <si>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</si>
  <si>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</si>
  <si>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</si>
  <si>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</si>
  <si>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</si>
  <si>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</si>
  <si>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</si>
  <si>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</si>
  <si>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</si>
  <si>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</si>
  <si>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Aura</t>
  </si>
  <si>
    <t>HeartPlus</t>
  </si>
  <si>
    <t>MoebiusTrefoil</t>
  </si>
  <si>
    <t>PointySword</t>
  </si>
  <si>
    <t>Shield</t>
  </si>
  <si>
    <t>CrackedShield</t>
  </si>
  <si>
    <t>Bullseye</t>
  </si>
  <si>
    <t>ArrowScope</t>
  </si>
  <si>
    <t>Dodging</t>
  </si>
  <si>
    <t>BellShield</t>
  </si>
  <si>
    <t>Foam</t>
  </si>
  <si>
    <t>MAGICALxSPIRAL/Salamander7</t>
  </si>
  <si>
    <t>毒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</si>
  <si>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</si>
  <si>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</si>
  <si>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</si>
  <si>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</si>
  <si>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</si>
  <si>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</si>
  <si>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</si>
  <si>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Shatter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</si>
  <si>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</si>
  <si>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</si>
  <si>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</si>
  <si>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</si>
  <si>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</si>
  <si>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</si>
  <si>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</si>
  <si>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Heart</t>
  </si>
  <si>
    <t>Spyglass</t>
  </si>
  <si>
    <t>Dew</t>
  </si>
  <si>
    <t>Slime</t>
  </si>
  <si>
    <t>SabersChoc</t>
  </si>
  <si>
    <t>Mining</t>
  </si>
  <si>
    <t>RoundStar</t>
  </si>
  <si>
    <t>SevenPointedStar</t>
  </si>
  <si>
    <t>Coffin</t>
  </si>
  <si>
    <t>Arrow</t>
  </si>
  <si>
    <t>Invisible</t>
  </si>
  <si>
    <t>NothingToSay</t>
  </si>
  <si>
    <t>PoisonBottle</t>
  </si>
  <si>
    <t>VibratingShield</t>
  </si>
  <si>
    <t>FlyingFlag</t>
  </si>
  <si>
    <t>ShieldBash</t>
  </si>
  <si>
    <t>HealthPotion</t>
  </si>
  <si>
    <t>CursedStar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</si>
  <si>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</si>
  <si>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</si>
  <si>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</si>
  <si>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</si>
  <si>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</si>
  <si>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</si>
  <si>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</si>
  <si>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</si>
  <si>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</si>
  <si>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</si>
  <si>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</si>
  <si>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</si>
  <si>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</si>
  <si>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</si>
  <si>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覚醒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</si>
  <si>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</si>
  <si>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</si>
  <si>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</si>
  <si>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</si>
  <si>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</si>
  <si>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</si>
  <si>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</si>
  <si>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</si>
  <si>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</si>
  <si>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</si>
  <si>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</si>
  <si>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</si>
  <si>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</si>
  <si>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</si>
  <si>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</si>
  <si>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</si>
  <si>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</si>
  <si>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</si>
  <si>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</si>
  <si>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</si>
  <si>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</si>
  <si>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会心率アップ</t>
  </si>
  <si>
    <t>会心率\d%アップ</t>
  </si>
  <si>
    <t>会心ダメージアップ</t>
  </si>
  <si>
    <t>会心ダメージ\d%アップ</t>
  </si>
  <si>
    <t>命中アップ</t>
  </si>
  <si>
    <t>命中率\d%アップ</t>
  </si>
  <si>
    <t>命中ダウン</t>
  </si>
  <si>
    <t>命中率\d%ダウン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</si>
  <si>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</si>
  <si>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</si>
  <si>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</si>
  <si>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</si>
  <si>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</si>
  <si>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</si>
  <si>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被ダメージを\dカットする</t>
  </si>
  <si>
    <t>行動後ダメージ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</si>
  <si>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</si>
  <si>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</si>
  <si>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</si>
  <si>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</si>
  <si>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</si>
  <si>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</si>
  <si>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</si>
  <si>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</si>
  <si>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</si>
  <si>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</si>
  <si>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</si>
  <si>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</si>
  <si>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</si>
  <si>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</si>
  <si>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パッシブ封じ</t>
  </si>
  <si>
    <t>パッシブ魔法が発動しなくなる</t>
  </si>
  <si>
    <t>デバフ強化</t>
  </si>
  <si>
    <t>デバフ効果を増加する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</si>
  <si>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</si>
  <si>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</si>
  <si>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</si>
  <si>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</si>
  <si>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</si>
  <si>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</si>
  <si>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状態異常回避</t>
  </si>
  <si>
    <t>状態異常を回避する</t>
  </si>
  <si>
    <t>対象範囲延長</t>
  </si>
  <si>
    <t>範囲外の対象を選択できる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</si>
  <si>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</si>
  <si>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</si>
  <si>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</si>
  <si>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</si>
  <si>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</si>
  <si>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</si>
  <si>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</si>
  <si>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</si>
  <si>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</si>
  <si>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</si>
  <si>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</si>
  <si>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</si>
  <si>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</si>
  <si>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</si>
  <si>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</si>
  <si>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</si>
  <si>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</si>
  <si>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</si>
  <si>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</si>
  <si>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</si>
  <si>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</si>
  <si>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</si>
  <si>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</si>
  <si>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</si>
  <si>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</si>
  <si>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</si>
  <si>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</si>
  <si>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</si>
  <si>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</si>
  <si>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</si>
  <si>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</si>
  <si>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</si>
  <si>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</si>
  <si>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</si>
  <si>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</si>
  <si>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</si>
  <si>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</si>
  <si>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</si>
  <si>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フォロー</t>
  </si>
  <si>
    <t>行動後自分以外の行動待機時間を短縮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</si>
  <si>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</si>
  <si>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</si>
  <si>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</si>
  <si>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</si>
  <si>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不死</t>
  </si>
  <si>
    <t>一度だけ戦闘不能を回避する</t>
  </si>
  <si>
    <t>Hp回復効果アップ</t>
  </si>
  <si>
    <t>Hp回復効果量アップ</t>
  </si>
  <si>
    <t>呪詛</t>
  </si>
  <si>
    <t>戦闘不能時に反撃ダメージ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</si>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</sst>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4" borderId="2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1"/>
  <sheetViews>
    <sheetView workbookViewId="0">
      <selection activeCell="K28" sqref="K28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17</v>
      </c>
      <c r="E2">
        <v>0</v>
      </c>
      <c r="F2" t="str">
        <f>INDEX(Define!B:B,MATCH(E2,Define!A:A))</f>
        <v>なし</v>
      </c>
      <c r="G2">
        <v>0</v>
      </c>
      <c r="H2" t="s">
        <v>18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19</v>
      </c>
      <c r="E3">
        <v>0</v>
      </c>
      <c r="F3" t="str">
        <f>INDEX(Define!B:B,MATCH(E3,Define!A:A))</f>
        <v>なし</v>
      </c>
      <c r="G3">
        <v>0</v>
      </c>
      <c r="H3" t="s">
        <v>18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18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18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18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18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18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覚醒</v>
      </c>
      <c r="D9" t="s">
        <v>20</v>
      </c>
      <c r="E9">
        <v>0</v>
      </c>
      <c r="F9" t="str">
        <f>INDEX(Define!B:B,MATCH(E9,Define!A:A))</f>
        <v>なし</v>
      </c>
      <c r="G9">
        <v>0</v>
      </c>
      <c r="H9" t="s">
        <v>18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覚醒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21</v>
      </c>
      <c r="E10">
        <v>0</v>
      </c>
      <c r="F10" t="str">
        <f>INDEX(Define!B:B,MATCH(E10,Define!A:A))</f>
        <v>なし</v>
      </c>
      <c r="G10">
        <v>0</v>
      </c>
      <c r="H10" t="s">
        <v>18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22</v>
      </c>
      <c r="E11">
        <v>1</v>
      </c>
      <c r="F11" t="str">
        <f>INDEX(Define!B:B,MATCH(E11,Define!A:A))</f>
        <v>ターン数</v>
      </c>
      <c r="G11">
        <v>1</v>
      </c>
      <c r="H11" t="s">
        <v>18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23</v>
      </c>
      <c r="E12">
        <v>1</v>
      </c>
      <c r="F12" t="str">
        <f>INDEX(Define!B:B,MATCH(E12,Define!A:A))</f>
        <v>ターン数</v>
      </c>
      <c r="G12">
        <v>1</v>
      </c>
      <c r="H12" t="s">
        <v>18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24</v>
      </c>
      <c r="E13">
        <v>1</v>
      </c>
      <c r="F13" t="str">
        <f>INDEX(Define!B:B,MATCH(E13,Define!A:A))</f>
        <v>ターン数</v>
      </c>
      <c r="G13">
        <v>1</v>
      </c>
      <c r="H13" t="s">
        <v>18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24</v>
      </c>
      <c r="E14">
        <v>1</v>
      </c>
      <c r="F14" t="str">
        <f>INDEX(Define!B:B,MATCH(E14,Define!A:A))</f>
        <v>ターン数</v>
      </c>
      <c r="G14">
        <v>1</v>
      </c>
      <c r="H14" t="s">
        <v>18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24</v>
      </c>
      <c r="E15">
        <v>1</v>
      </c>
      <c r="F15" t="str">
        <f>INDEX(Define!B:B,MATCH(E15,Define!A:A))</f>
        <v>ターン数</v>
      </c>
      <c r="G15">
        <v>1</v>
      </c>
      <c r="H15" t="s">
        <v>18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24</v>
      </c>
      <c r="E16">
        <v>1</v>
      </c>
      <c r="F16" t="str">
        <f>INDEX(Define!B:B,MATCH(E16,Define!A:A))</f>
        <v>ターン数</v>
      </c>
      <c r="G16">
        <v>1</v>
      </c>
      <c r="H16" t="s">
        <v>18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25</v>
      </c>
      <c r="E17">
        <v>1</v>
      </c>
      <c r="F17" t="str">
        <f>INDEX(Define!B:B,MATCH(E17,Define!A:A))</f>
        <v>ターン数</v>
      </c>
      <c r="G17">
        <v>1</v>
      </c>
      <c r="H17" t="s">
        <v>18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25</v>
      </c>
      <c r="E18">
        <v>1</v>
      </c>
      <c r="F18" t="str">
        <f>INDEX(Define!B:B,MATCH(E18,Define!A:A))</f>
        <v>ターン数</v>
      </c>
      <c r="G18">
        <v>1</v>
      </c>
      <c r="H18" t="s">
        <v>18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26</v>
      </c>
      <c r="E19">
        <v>1</v>
      </c>
      <c r="F19" t="str">
        <f>INDEX(Define!B:B,MATCH(E19,Define!A:A))</f>
        <v>ターン数</v>
      </c>
      <c r="G19">
        <v>1</v>
      </c>
      <c r="H19" t="s">
        <v>18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19</v>
      </c>
      <c r="E20">
        <v>1</v>
      </c>
      <c r="F20" t="str">
        <f>INDEX(Define!B:B,MATCH(E20,Define!A:A))</f>
        <v>ターン数</v>
      </c>
      <c r="G20">
        <v>1</v>
      </c>
      <c r="H20" t="s">
        <v>18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会心率アップ</v>
      </c>
      <c r="D21" t="s">
        <v>27</v>
      </c>
      <c r="E21">
        <v>1</v>
      </c>
      <c r="F21" t="str">
        <f>INDEX(Define!B:B,MATCH(E21,Define!A:A))</f>
        <v>ターン数</v>
      </c>
      <c r="G21">
        <v>1</v>
      </c>
      <c r="H21" t="s">
        <v>18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会心率アップ</v>
      </c>
    </row>
    <row r="22" spans="1:19">
      <c r="A22">
        <v>1074</v>
      </c>
      <c r="B22">
        <v>1074</v>
      </c>
      <c r="C22" t="str">
        <f>INDEX(TextData!B:B,MATCH(B22,TextData!A:A))</f>
        <v>会心ダメージアップ</v>
      </c>
      <c r="D22" t="s">
        <v>27</v>
      </c>
      <c r="E22">
        <v>1</v>
      </c>
      <c r="F22" t="str">
        <f>INDEX(Define!B:B,MATCH(E22,Define!A:A))</f>
        <v>ターン数</v>
      </c>
      <c r="G22">
        <v>1</v>
      </c>
      <c r="H22" t="s">
        <v>18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会心ダメージアップ</v>
      </c>
    </row>
    <row r="23" spans="1:19">
      <c r="A23">
        <v>1080</v>
      </c>
      <c r="B23">
        <v>1080</v>
      </c>
      <c r="C23" t="str">
        <f>INDEX(TextData!B:B,MATCH(B23,TextData!A:A))</f>
        <v>命中アップ</v>
      </c>
      <c r="D23" t="s">
        <v>28</v>
      </c>
      <c r="E23">
        <v>1</v>
      </c>
      <c r="F23" t="str">
        <f>INDEX(Define!B:B,MATCH(E23,Define!A:A))</f>
        <v>ターン数</v>
      </c>
      <c r="G23">
        <v>1</v>
      </c>
      <c r="H23" t="s">
        <v>18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命中アップ</v>
      </c>
    </row>
    <row r="24" spans="1:19">
      <c r="A24">
        <v>1081</v>
      </c>
      <c r="B24">
        <v>1081</v>
      </c>
      <c r="C24" t="str">
        <f>INDEX(TextData!B:B,MATCH(B24,TextData!A:A))</f>
        <v>命中アップ</v>
      </c>
      <c r="D24" t="s">
        <v>28</v>
      </c>
      <c r="E24">
        <v>1</v>
      </c>
      <c r="F24" t="str">
        <f>INDEX(Define!B:B,MATCH(E24,Define!A:A))</f>
        <v>ターン数</v>
      </c>
      <c r="G24">
        <v>1</v>
      </c>
      <c r="H24" t="s">
        <v>18</v>
      </c>
      <c r="I24">
        <v>0</v>
      </c>
      <c r="J24">
        <v>1</v>
      </c>
      <c r="K24">
        <v>5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TextData!B26</f>
        <v>回避アップ</v>
      </c>
    </row>
    <row r="25" spans="1:19">
      <c r="A25">
        <v>1082</v>
      </c>
      <c r="B25">
        <v>1082</v>
      </c>
      <c r="C25" t="str">
        <f>INDEX(TextData!B:B,MATCH(B25,TextData!A:A))</f>
        <v>命中ダウン</v>
      </c>
      <c r="D25" t="s">
        <v>28</v>
      </c>
      <c r="E25">
        <v>1</v>
      </c>
      <c r="F25" t="str">
        <f>INDEX(Define!B:B,MATCH(E25,Define!A:A))</f>
        <v>ターン数</v>
      </c>
      <c r="G25">
        <v>1</v>
      </c>
      <c r="H25" t="s">
        <v>18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t="str">
        <f>TextData!B27</f>
        <v>回避ダウン</v>
      </c>
    </row>
    <row r="26" spans="1:19">
      <c r="A26">
        <v>1090</v>
      </c>
      <c r="B26">
        <v>1090</v>
      </c>
      <c r="C26" t="str">
        <f>INDEX(TextData!B:B,MATCH(B26,TextData!A:A))</f>
        <v>回避アップ</v>
      </c>
      <c r="D26" t="s">
        <v>29</v>
      </c>
      <c r="E26">
        <v>1</v>
      </c>
      <c r="F26" t="str">
        <f>INDEX(Define!B:B,MATCH(E26,Define!A:A))</f>
        <v>ターン数</v>
      </c>
      <c r="G26">
        <v>1</v>
      </c>
      <c r="H26" t="s">
        <v>18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TextData!B26</f>
        <v>回避アップ</v>
      </c>
    </row>
    <row r="27" spans="1:19">
      <c r="A27">
        <v>1091</v>
      </c>
      <c r="B27">
        <v>1091</v>
      </c>
      <c r="C27" t="str">
        <f>INDEX(TextData!B:B,MATCH(B27,TextData!A:A))</f>
        <v>回避ダウン</v>
      </c>
      <c r="D27" t="s">
        <v>29</v>
      </c>
      <c r="E27">
        <v>1</v>
      </c>
      <c r="F27" t="str">
        <f>INDEX(Define!B:B,MATCH(E27,Define!A:A))</f>
        <v>ターン数</v>
      </c>
      <c r="G27">
        <v>1</v>
      </c>
      <c r="H27" t="s">
        <v>18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 t="str">
        <f>TextData!B27</f>
        <v>回避ダウン</v>
      </c>
    </row>
    <row r="28" spans="1:19">
      <c r="A28">
        <v>1092</v>
      </c>
      <c r="B28">
        <v>1092</v>
      </c>
      <c r="C28" t="str">
        <f>INDEX(TextData!B:B,MATCH(B28,TextData!A:A))</f>
        <v>回避アップ</v>
      </c>
      <c r="D28" t="s">
        <v>29</v>
      </c>
      <c r="E28">
        <v>1</v>
      </c>
      <c r="F28" t="str">
        <f>INDEX(Define!B:B,MATCH(E28,Define!A:A))</f>
        <v>ターン数</v>
      </c>
      <c r="G28">
        <v>1</v>
      </c>
      <c r="H28" t="s">
        <v>18</v>
      </c>
      <c r="I28">
        <v>0</v>
      </c>
      <c r="J28">
        <v>1</v>
      </c>
      <c r="K28">
        <v>5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t="str">
        <f>TextData!B28</f>
        <v>回避アップ</v>
      </c>
    </row>
    <row r="29" spans="1:19">
      <c r="A29">
        <v>1100</v>
      </c>
      <c r="B29">
        <v>1100</v>
      </c>
      <c r="C29" t="str">
        <f>INDEX(TextData!B:B,MATCH(B29,TextData!A:A))</f>
        <v>ダメージカット</v>
      </c>
      <c r="D29" t="s">
        <v>30</v>
      </c>
      <c r="E29">
        <v>4</v>
      </c>
      <c r="F29" t="str">
        <f>INDEX(Define!B:B,MATCH(E29,Define!A:A))</f>
        <v>効果発揮回数</v>
      </c>
      <c r="G29">
        <v>1</v>
      </c>
      <c r="H29" t="s">
        <v>18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 t="str">
        <f>TextData!B29</f>
        <v>ダメージカット</v>
      </c>
    </row>
    <row r="30" spans="1:19">
      <c r="A30">
        <v>1101</v>
      </c>
      <c r="B30">
        <v>1101</v>
      </c>
      <c r="C30" t="str">
        <f>INDEX(TextData!B:B,MATCH(B30,TextData!A:A))</f>
        <v>ダメージカット</v>
      </c>
      <c r="D30" t="s">
        <v>30</v>
      </c>
      <c r="E30">
        <v>4</v>
      </c>
      <c r="F30" t="str">
        <f>INDEX(Define!B:B,MATCH(E30,Define!A:A))</f>
        <v>効果発揮回数</v>
      </c>
      <c r="G30">
        <v>1</v>
      </c>
      <c r="H30" t="s">
        <v>18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 t="str">
        <f>TextData!B30</f>
        <v>ダメージカット</v>
      </c>
    </row>
    <row r="31" ht="12" customHeight="1" spans="1:19">
      <c r="A31">
        <v>2010</v>
      </c>
      <c r="B31">
        <v>2010</v>
      </c>
      <c r="C31" t="str">
        <f>INDEX(TextData!B:B,MATCH(B31,TextData!A:A))</f>
        <v>毒</v>
      </c>
      <c r="D31" t="s">
        <v>31</v>
      </c>
      <c r="E31">
        <v>1</v>
      </c>
      <c r="F31" t="str">
        <f>INDEX(Define!B:B,MATCH(E31,Define!A:A))</f>
        <v>ターン数</v>
      </c>
      <c r="G31">
        <v>1</v>
      </c>
      <c r="H31" t="s">
        <v>32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 t="str">
        <f>TextData!B31</f>
        <v>毒</v>
      </c>
    </row>
    <row r="32" ht="12" customHeight="1" spans="1:19">
      <c r="A32">
        <v>2011</v>
      </c>
      <c r="B32">
        <v>2010</v>
      </c>
      <c r="C32" t="s">
        <v>33</v>
      </c>
      <c r="D32" t="s">
        <v>31</v>
      </c>
      <c r="E32">
        <v>1</v>
      </c>
      <c r="F32" t="str">
        <f>INDEX(Define!B:B,MATCH(E32,Define!A:A))</f>
        <v>ターン数</v>
      </c>
      <c r="G32">
        <v>1</v>
      </c>
      <c r="H32" t="s">
        <v>32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1</v>
      </c>
      <c r="Q32">
        <v>0</v>
      </c>
      <c r="R32">
        <v>1</v>
      </c>
      <c r="S32" t="e">
        <f>TextData!#REF!</f>
        <v>#REF!</v>
      </c>
    </row>
    <row r="33" spans="1:19">
      <c r="A33">
        <v>2030</v>
      </c>
      <c r="B33">
        <v>2030</v>
      </c>
      <c r="C33" t="str">
        <f>INDEX(TextData!B:B,MATCH(B33,TextData!A:A))</f>
        <v>カウンタ</v>
      </c>
      <c r="D33" t="s">
        <v>34</v>
      </c>
      <c r="E33">
        <v>1</v>
      </c>
      <c r="F33" t="str">
        <f>INDEX(Define!B:B,MATCH(E33,Define!A:A))</f>
        <v>ターン数</v>
      </c>
      <c r="G33">
        <v>0</v>
      </c>
      <c r="H33" t="s">
        <v>35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 t="str">
        <f>TextData!B32</f>
        <v>カウンタ</v>
      </c>
    </row>
    <row r="34" spans="1:19">
      <c r="A34">
        <v>2031</v>
      </c>
      <c r="B34">
        <v>2031</v>
      </c>
      <c r="C34" t="str">
        <f>INDEX(TextData!B:B,MATCH(B34,TextData!A:A))</f>
        <v>CAダメージ</v>
      </c>
      <c r="D34" t="s">
        <v>34</v>
      </c>
      <c r="E34">
        <v>1</v>
      </c>
      <c r="F34" t="str">
        <f>INDEX(Define!B:B,MATCH(E34,Define!A:A))</f>
        <v>ターン数</v>
      </c>
      <c r="G34">
        <v>1</v>
      </c>
      <c r="H34" t="s">
        <v>18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TextData!B33</f>
        <v>CAダメージ</v>
      </c>
    </row>
    <row r="35" spans="1:19">
      <c r="A35">
        <v>2032</v>
      </c>
      <c r="B35">
        <v>2032</v>
      </c>
      <c r="C35" t="str">
        <f>INDEX(TextData!B:B,MATCH(B35,TextData!A:A))</f>
        <v>CAシェル</v>
      </c>
      <c r="D35" t="s">
        <v>36</v>
      </c>
      <c r="E35">
        <v>0</v>
      </c>
      <c r="F35" t="str">
        <f>INDEX(Define!B:B,MATCH(E35,Define!A:A))</f>
        <v>なし</v>
      </c>
      <c r="G35">
        <v>1</v>
      </c>
      <c r="H35" t="s">
        <v>18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TextData!B34</f>
        <v>CAシェル</v>
      </c>
    </row>
    <row r="36" spans="1:19">
      <c r="A36">
        <v>2040</v>
      </c>
      <c r="B36">
        <v>2040</v>
      </c>
      <c r="C36" t="str">
        <f>INDEX(TextData!B:B,MATCH(B36,TextData!A:A))</f>
        <v>リジェネ</v>
      </c>
      <c r="D36" t="s">
        <v>36</v>
      </c>
      <c r="E36">
        <v>1</v>
      </c>
      <c r="F36" t="str">
        <f>INDEX(Define!B:B,MATCH(E36,Define!A:A))</f>
        <v>ターン数</v>
      </c>
      <c r="G36">
        <v>1</v>
      </c>
      <c r="H36" t="s">
        <v>18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TextData!B35</f>
        <v>リジェネ</v>
      </c>
    </row>
    <row r="37" spans="1:19">
      <c r="A37">
        <v>2050</v>
      </c>
      <c r="B37">
        <v>2050</v>
      </c>
      <c r="C37" t="str">
        <f>INDEX(TextData!B:B,MATCH(B37,TextData!A:A))</f>
        <v>攻撃無効</v>
      </c>
      <c r="D37" t="s">
        <v>37</v>
      </c>
      <c r="E37">
        <v>4</v>
      </c>
      <c r="F37" t="str">
        <f>INDEX(Define!B:B,MATCH(E37,Define!A:A))</f>
        <v>効果発揮回数</v>
      </c>
      <c r="G37">
        <v>0</v>
      </c>
      <c r="H37" t="s">
        <v>38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TextData!B36</f>
        <v>攻撃無効</v>
      </c>
    </row>
    <row r="38" spans="1:19">
      <c r="A38">
        <v>2060</v>
      </c>
      <c r="B38">
        <v>2060</v>
      </c>
      <c r="C38" t="str">
        <f>INDEX(TextData!B:B,MATCH(B38,TextData!A:A))</f>
        <v>ドレイン</v>
      </c>
      <c r="D38" t="s">
        <v>39</v>
      </c>
      <c r="E38">
        <v>1</v>
      </c>
      <c r="F38" t="str">
        <f>INDEX(Define!B:B,MATCH(E38,Define!A:A))</f>
        <v>ターン数</v>
      </c>
      <c r="G38">
        <v>1</v>
      </c>
      <c r="H38" t="s">
        <v>18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TextData!B37</f>
        <v>ドレイン</v>
      </c>
    </row>
    <row r="39" spans="1:19">
      <c r="A39">
        <v>2070</v>
      </c>
      <c r="B39">
        <v>2070</v>
      </c>
      <c r="C39" t="str">
        <f>INDEX(TextData!B:B,MATCH(B39,TextData!A:A))</f>
        <v>状態異常CA</v>
      </c>
      <c r="D39" t="s">
        <v>40</v>
      </c>
      <c r="E39">
        <v>1</v>
      </c>
      <c r="F39" t="str">
        <f>INDEX(Define!B:B,MATCH(E39,Define!A:A))</f>
        <v>ターン数</v>
      </c>
      <c r="G39">
        <v>0</v>
      </c>
      <c r="H39" t="s">
        <v>18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t="str">
        <f>TextData!B38</f>
        <v>状態異常CA</v>
      </c>
    </row>
    <row r="40" spans="1:19">
      <c r="A40">
        <v>2090</v>
      </c>
      <c r="B40">
        <v>2090</v>
      </c>
      <c r="C40" t="str">
        <f>INDEX(TextData!B:B,MATCH(B40,TextData!A:A))</f>
        <v>パッシブ封じ</v>
      </c>
      <c r="D40" t="s">
        <v>41</v>
      </c>
      <c r="E40">
        <v>4</v>
      </c>
      <c r="F40" t="str">
        <f>INDEX(Define!B:B,MATCH(E40,Define!A:A))</f>
        <v>効果発揮回数</v>
      </c>
      <c r="G40">
        <v>0</v>
      </c>
      <c r="H40" t="s">
        <v>18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0</v>
      </c>
      <c r="R40">
        <v>1</v>
      </c>
      <c r="S40" t="str">
        <f>TextData!B39</f>
        <v>パッシブ封じ</v>
      </c>
    </row>
    <row r="41" spans="1:19">
      <c r="A41">
        <v>2120</v>
      </c>
      <c r="B41">
        <v>2120</v>
      </c>
      <c r="C41" t="str">
        <f>INDEX(TextData!B:B,MATCH(B41,TextData!A:A))</f>
        <v>デバフ強化</v>
      </c>
      <c r="D41" t="s">
        <v>42</v>
      </c>
      <c r="E41">
        <v>4</v>
      </c>
      <c r="F41" t="str">
        <f>INDEX(Define!B:B,MATCH(E41,Define!A:A))</f>
        <v>効果発揮回数</v>
      </c>
      <c r="G41">
        <v>1</v>
      </c>
      <c r="H41" t="s">
        <v>43</v>
      </c>
      <c r="I41">
        <v>0</v>
      </c>
      <c r="J41">
        <v>0.2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0</v>
      </c>
      <c r="R41">
        <v>1</v>
      </c>
      <c r="S41" t="str">
        <f>TextData!B40</f>
        <v>デバフ強化</v>
      </c>
    </row>
    <row r="42" spans="1:19">
      <c r="A42">
        <v>2130</v>
      </c>
      <c r="B42">
        <v>2130</v>
      </c>
      <c r="C42" t="str">
        <f>INDEX(TextData!B:B,MATCH(B42,TextData!A:A))</f>
        <v>挑発</v>
      </c>
      <c r="D42" t="s">
        <v>44</v>
      </c>
      <c r="E42">
        <v>1</v>
      </c>
      <c r="F42" t="str">
        <f>INDEX(Define!B:B,MATCH(E42,Define!A:A))</f>
        <v>ターン数</v>
      </c>
      <c r="G42">
        <v>0</v>
      </c>
      <c r="H42" t="s">
        <v>18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TextData!B41</f>
        <v>挑発</v>
      </c>
    </row>
    <row r="43" spans="1:19">
      <c r="A43">
        <v>2140</v>
      </c>
      <c r="B43">
        <v>2140</v>
      </c>
      <c r="C43" t="str">
        <f>INDEX(TextData!B:B,MATCH(B43,TextData!A:A))</f>
        <v>凍結</v>
      </c>
      <c r="D43" t="s">
        <v>45</v>
      </c>
      <c r="E43">
        <v>4</v>
      </c>
      <c r="F43" t="str">
        <f>INDEX(Define!B:B,MATCH(E43,Define!A:A))</f>
        <v>効果発揮回数</v>
      </c>
      <c r="G43">
        <v>1</v>
      </c>
      <c r="H43" t="s">
        <v>46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 t="str">
        <f>TextData!B42</f>
        <v>凍結</v>
      </c>
    </row>
    <row r="44" spans="1:19">
      <c r="A44">
        <v>2150</v>
      </c>
      <c r="B44">
        <v>2150</v>
      </c>
      <c r="C44" t="str">
        <f>INDEX(TextData!B:B,MATCH(B44,TextData!A:A))</f>
        <v>スタン</v>
      </c>
      <c r="D44" t="s">
        <v>47</v>
      </c>
      <c r="E44">
        <v>2</v>
      </c>
      <c r="F44" t="str">
        <f>INDEX(Define!B:B,MATCH(E44,Define!A:A))</f>
        <v>APカウント</v>
      </c>
      <c r="G44">
        <v>0</v>
      </c>
      <c r="H44" t="s">
        <v>48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1</v>
      </c>
      <c r="Q44">
        <v>0</v>
      </c>
      <c r="R44">
        <v>1</v>
      </c>
      <c r="S44" t="str">
        <f>TextData!B43</f>
        <v>スタン</v>
      </c>
    </row>
    <row r="45" spans="1:19">
      <c r="A45">
        <v>2180</v>
      </c>
      <c r="B45">
        <v>2180</v>
      </c>
      <c r="C45" t="str">
        <f>INDEX(TextData!B:B,MATCH(B45,TextData!A:A))</f>
        <v>状態異常回避</v>
      </c>
      <c r="D45" t="s">
        <v>49</v>
      </c>
      <c r="E45">
        <v>4</v>
      </c>
      <c r="F45" t="str">
        <f>INDEX(Define!B:B,MATCH(E45,Define!A:A))</f>
        <v>効果発揮回数</v>
      </c>
      <c r="G45">
        <v>0</v>
      </c>
      <c r="H45" t="s">
        <v>18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 t="str">
        <f>TextData!B44</f>
        <v>状態異常回避</v>
      </c>
    </row>
    <row r="46" spans="1:19">
      <c r="A46">
        <v>2190</v>
      </c>
      <c r="B46">
        <v>2190</v>
      </c>
      <c r="C46" t="str">
        <f>INDEX(TextData!B:B,MATCH(B46,TextData!A:A))</f>
        <v>対象範囲延長</v>
      </c>
      <c r="D46" t="s">
        <v>50</v>
      </c>
      <c r="E46">
        <v>1</v>
      </c>
      <c r="F46" t="str">
        <f>INDEX(Define!B:B,MATCH(E46,Define!A:A))</f>
        <v>ターン数</v>
      </c>
      <c r="G46">
        <v>0</v>
      </c>
      <c r="H46" t="s">
        <v>18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t="str">
        <f>TextData!B45</f>
        <v>対象範囲延長</v>
      </c>
    </row>
    <row r="47" spans="1:19">
      <c r="A47">
        <v>2210</v>
      </c>
      <c r="B47">
        <v>2210</v>
      </c>
      <c r="C47" t="str">
        <f>INDEX(TextData!B:B,MATCH(B47,TextData!A:A))</f>
        <v>アフターヒール</v>
      </c>
      <c r="D47" t="s">
        <v>36</v>
      </c>
      <c r="E47">
        <v>1</v>
      </c>
      <c r="F47" t="str">
        <f>INDEX(Define!B:B,MATCH(E47,Define!A:A))</f>
        <v>ターン数</v>
      </c>
      <c r="G47">
        <v>1</v>
      </c>
      <c r="H47" t="s">
        <v>18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 t="str">
        <f>TextData!B46</f>
        <v>アフターヒール</v>
      </c>
    </row>
    <row r="48" spans="1:19">
      <c r="A48">
        <v>2220</v>
      </c>
      <c r="B48">
        <v>2220</v>
      </c>
      <c r="C48" t="str">
        <f>INDEX(TextData!B:B,MATCH(B48,TextData!A:A))</f>
        <v>即死付与</v>
      </c>
      <c r="D48" t="s">
        <v>17</v>
      </c>
      <c r="E48">
        <v>1</v>
      </c>
      <c r="F48" t="str">
        <f>INDEX(Define!B:B,MATCH(E48,Define!A:A))</f>
        <v>ターン数</v>
      </c>
      <c r="G48">
        <v>0</v>
      </c>
      <c r="H48" t="s">
        <v>18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1</v>
      </c>
      <c r="S48" t="str">
        <f>TextData!B47</f>
        <v>即死付与</v>
      </c>
    </row>
    <row r="49" spans="1:19">
      <c r="A49">
        <v>2230</v>
      </c>
      <c r="B49">
        <v>2230</v>
      </c>
      <c r="C49" t="str">
        <f>INDEX(TextData!B:B,MATCH(B49,TextData!A:A))</f>
        <v>同時回復</v>
      </c>
      <c r="D49" t="s">
        <v>36</v>
      </c>
      <c r="E49">
        <v>0</v>
      </c>
      <c r="F49" t="str">
        <f>INDEX(Define!B:B,MATCH(E49,Define!A:A))</f>
        <v>なし</v>
      </c>
      <c r="G49">
        <v>1</v>
      </c>
      <c r="H49" t="s">
        <v>18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 t="str">
        <f>TextData!B48</f>
        <v>同時回復</v>
      </c>
    </row>
    <row r="50" spans="1:19">
      <c r="A50">
        <v>2240</v>
      </c>
      <c r="B50">
        <v>2240</v>
      </c>
      <c r="C50" t="str">
        <f>INDEX(TextData!B:B,MATCH(B50,TextData!A:A))</f>
        <v>必中</v>
      </c>
      <c r="D50" t="s">
        <v>28</v>
      </c>
      <c r="E50">
        <v>4</v>
      </c>
      <c r="F50" t="str">
        <f>INDEX(Define!B:B,MATCH(E50,Define!A:A))</f>
        <v>効果発揮回数</v>
      </c>
      <c r="G50">
        <v>0</v>
      </c>
      <c r="H50" t="s">
        <v>18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 t="str">
        <f>TextData!B49</f>
        <v>必中</v>
      </c>
    </row>
    <row r="51" spans="1:19">
      <c r="A51">
        <v>2250</v>
      </c>
      <c r="B51">
        <v>2250</v>
      </c>
      <c r="C51" t="str">
        <f>INDEX(TextData!B:B,MATCH(B51,TextData!A:A))</f>
        <v>アタックヒール</v>
      </c>
      <c r="D51" t="s">
        <v>51</v>
      </c>
      <c r="E51">
        <v>0</v>
      </c>
      <c r="F51" t="str">
        <f>INDEX(Define!B:B,MATCH(E51,Define!A:A))</f>
        <v>なし</v>
      </c>
      <c r="G51">
        <v>0</v>
      </c>
      <c r="H51" t="s">
        <v>18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TextData!B50</f>
        <v>アタックヒール</v>
      </c>
    </row>
    <row r="52" spans="1:19">
      <c r="A52">
        <v>2270</v>
      </c>
      <c r="B52">
        <v>2270</v>
      </c>
      <c r="C52" t="str">
        <f>INDEX(TextData!B:B,MATCH(B52,TextData!A:A))</f>
        <v>アンデッド</v>
      </c>
      <c r="D52" t="s">
        <v>52</v>
      </c>
      <c r="E52">
        <v>0</v>
      </c>
      <c r="F52" t="str">
        <f>INDEX(Define!B:B,MATCH(E52,Define!A:A))</f>
        <v>なし</v>
      </c>
      <c r="G52">
        <v>0</v>
      </c>
      <c r="H52" t="s">
        <v>18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 t="str">
        <f>TextData!B51</f>
        <v>アンデッド</v>
      </c>
    </row>
    <row r="53" spans="1:19">
      <c r="A53">
        <v>2280</v>
      </c>
      <c r="B53">
        <v>2280</v>
      </c>
      <c r="C53" t="str">
        <f>INDEX(TextData!B:B,MATCH(B53,TextData!A:A))</f>
        <v>アクセル</v>
      </c>
      <c r="D53" t="s">
        <v>19</v>
      </c>
      <c r="E53">
        <v>0</v>
      </c>
      <c r="F53" t="str">
        <f>INDEX(Define!B:B,MATCH(E53,Define!A:A))</f>
        <v>なし</v>
      </c>
      <c r="G53">
        <v>0</v>
      </c>
      <c r="H53" t="s">
        <v>18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 t="str">
        <f>TextData!B52</f>
        <v>アクセル</v>
      </c>
    </row>
    <row r="54" spans="1:19">
      <c r="A54">
        <v>2290</v>
      </c>
      <c r="B54">
        <v>2290</v>
      </c>
      <c r="C54" t="str">
        <f>INDEX(TextData!B:B,MATCH(B54,TextData!A:A))</f>
        <v>ダメージ威力アップ</v>
      </c>
      <c r="D54" t="s">
        <v>53</v>
      </c>
      <c r="E54">
        <v>1</v>
      </c>
      <c r="F54" t="str">
        <f>INDEX(Define!B:B,MATCH(E54,Define!A:A))</f>
        <v>ターン数</v>
      </c>
      <c r="G54">
        <v>1</v>
      </c>
      <c r="H54" t="s">
        <v>18</v>
      </c>
      <c r="I54">
        <v>0</v>
      </c>
      <c r="J54">
        <v>1</v>
      </c>
      <c r="K54">
        <v>10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1</v>
      </c>
      <c r="S54" t="str">
        <f>TextData!B53</f>
        <v>ダメージ威力アップ</v>
      </c>
    </row>
    <row r="55" spans="1:19">
      <c r="A55">
        <v>2320</v>
      </c>
      <c r="B55">
        <v>2320</v>
      </c>
      <c r="C55" t="str">
        <f>INDEX(TextData!B:B,MATCH(B55,TextData!A:A))</f>
        <v>バフ解除</v>
      </c>
      <c r="D55">
        <v>1</v>
      </c>
      <c r="E55">
        <v>0</v>
      </c>
      <c r="F55" t="str">
        <f>INDEX(Define!B:B,MATCH(E55,Define!A:A))</f>
        <v>なし</v>
      </c>
      <c r="G55">
        <v>1</v>
      </c>
      <c r="H55" t="s">
        <v>18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 t="str">
        <f>TextData!B54</f>
        <v>バフ解除</v>
      </c>
    </row>
    <row r="56" spans="1:19">
      <c r="A56">
        <v>2330</v>
      </c>
      <c r="B56">
        <v>2330</v>
      </c>
      <c r="C56" t="str">
        <f>INDEX(TextData!B:B,MATCH(B56,TextData!A:A))</f>
        <v>貫通</v>
      </c>
      <c r="D56" t="s">
        <v>54</v>
      </c>
      <c r="E56">
        <v>1</v>
      </c>
      <c r="F56" t="str">
        <f>INDEX(Define!B:B,MATCH(E56,Define!A:A))</f>
        <v>ターン数</v>
      </c>
      <c r="G56">
        <v>1</v>
      </c>
      <c r="H56" t="s">
        <v>18</v>
      </c>
      <c r="I56">
        <v>0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TextData!B55</f>
        <v>貫通</v>
      </c>
    </row>
    <row r="57" spans="1:19">
      <c r="A57">
        <v>2340</v>
      </c>
      <c r="B57">
        <v>2340</v>
      </c>
      <c r="C57" t="str">
        <f>INDEX(TextData!B:B,MATCH(B57,TextData!A:A))</f>
        <v>対象列化</v>
      </c>
      <c r="D57" t="s">
        <v>55</v>
      </c>
      <c r="E57">
        <v>1</v>
      </c>
      <c r="F57" t="str">
        <f>INDEX(Define!B:B,MATCH(E57,Define!A:A))</f>
        <v>ターン数</v>
      </c>
      <c r="G57">
        <v>1</v>
      </c>
      <c r="H57" t="s">
        <v>18</v>
      </c>
      <c r="I57">
        <v>0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TextData!B56</f>
        <v>対象列化</v>
      </c>
    </row>
    <row r="58" spans="1:19">
      <c r="A58">
        <v>2341</v>
      </c>
      <c r="B58">
        <v>2341</v>
      </c>
      <c r="C58" t="str">
        <f>INDEX(TextData!B:B,MATCH(B58,TextData!A:A))</f>
        <v>対象全体化</v>
      </c>
      <c r="D58" t="s">
        <v>56</v>
      </c>
      <c r="E58">
        <v>1</v>
      </c>
      <c r="F58" t="str">
        <f>INDEX(Define!B:B,MATCH(E58,Define!A:A))</f>
        <v>ターン数</v>
      </c>
      <c r="G58">
        <v>1</v>
      </c>
      <c r="H58" t="s">
        <v>18</v>
      </c>
      <c r="I58">
        <v>0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TextData!B57</f>
        <v>対象全体化</v>
      </c>
    </row>
    <row r="59" spans="1:19">
      <c r="A59">
        <v>2350</v>
      </c>
      <c r="B59">
        <v>2350</v>
      </c>
      <c r="C59" t="str">
        <f>INDEX(TextData!B:B,MATCH(B59,TextData!A:A))</f>
        <v>聖棺</v>
      </c>
      <c r="D59" t="s">
        <v>57</v>
      </c>
      <c r="E59">
        <v>1</v>
      </c>
      <c r="F59" t="str">
        <f>INDEX(Define!B:B,MATCH(E59,Define!A:A))</f>
        <v>ターン数</v>
      </c>
      <c r="G59">
        <v>1</v>
      </c>
      <c r="H59" t="s">
        <v>18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 t="str">
        <f>TextData!B58</f>
        <v>聖棺</v>
      </c>
    </row>
    <row r="60" spans="1:19">
      <c r="A60">
        <v>2360</v>
      </c>
      <c r="B60">
        <v>2360</v>
      </c>
      <c r="C60" t="str">
        <f>INDEX(TextData!B:B,MATCH(B60,TextData!A:A))</f>
        <v>追加ダメージ</v>
      </c>
      <c r="D60" t="s">
        <v>58</v>
      </c>
      <c r="E60">
        <v>1</v>
      </c>
      <c r="F60" t="str">
        <f>INDEX(Define!B:B,MATCH(E60,Define!A:A))</f>
        <v>ターン数</v>
      </c>
      <c r="G60">
        <v>1</v>
      </c>
      <c r="H60" t="s">
        <v>18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TextData!B59</f>
        <v>追加ダメージ</v>
      </c>
    </row>
    <row r="61" spans="1:19">
      <c r="A61">
        <v>2370</v>
      </c>
      <c r="B61">
        <v>2370</v>
      </c>
      <c r="C61" t="str">
        <f>INDEX(TextData!B:B,MATCH(B61,TextData!A:A))</f>
        <v>追加効果</v>
      </c>
      <c r="D61" t="s">
        <v>58</v>
      </c>
      <c r="E61">
        <v>1</v>
      </c>
      <c r="F61" t="str">
        <f>INDEX(Define!B:B,MATCH(E61,Define!A:A))</f>
        <v>ターン数</v>
      </c>
      <c r="G61">
        <v>1</v>
      </c>
      <c r="H61" t="s">
        <v>18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TextData!B60</f>
        <v>追加効果</v>
      </c>
    </row>
    <row r="62" spans="1:19">
      <c r="A62">
        <v>2380</v>
      </c>
      <c r="B62">
        <v>2380</v>
      </c>
      <c r="C62" t="str">
        <f>INDEX(TextData!B:B,MATCH(B62,TextData!A:A))</f>
        <v>透明</v>
      </c>
      <c r="D62" t="s">
        <v>59</v>
      </c>
      <c r="E62">
        <v>1</v>
      </c>
      <c r="F62" t="str">
        <f>INDEX(Define!B:B,MATCH(E62,Define!A:A))</f>
        <v>ターン数</v>
      </c>
      <c r="G62">
        <v>1</v>
      </c>
      <c r="H62" t="s">
        <v>18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 t="str">
        <f>TextData!B61</f>
        <v>透明</v>
      </c>
    </row>
    <row r="63" spans="1:19">
      <c r="A63">
        <v>2390</v>
      </c>
      <c r="B63">
        <v>2390</v>
      </c>
      <c r="C63" t="str">
        <f>INDEX(TextData!B:B,MATCH(B63,TextData!A:A))</f>
        <v>沈黙</v>
      </c>
      <c r="D63" t="s">
        <v>60</v>
      </c>
      <c r="E63">
        <v>1</v>
      </c>
      <c r="F63" t="str">
        <f>INDEX(Define!B:B,MATCH(E63,Define!A:A))</f>
        <v>ターン数</v>
      </c>
      <c r="G63">
        <v>1</v>
      </c>
      <c r="H63" t="s">
        <v>18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0</v>
      </c>
      <c r="R63">
        <v>1</v>
      </c>
      <c r="S63" t="str">
        <f>TextData!B62</f>
        <v>沈黙</v>
      </c>
    </row>
    <row r="64" spans="1:19">
      <c r="A64">
        <v>2400</v>
      </c>
      <c r="B64">
        <v>2400</v>
      </c>
      <c r="C64" t="str">
        <f>INDEX(TextData!B:B,MATCH(B64,TextData!A:A))</f>
        <v>不治</v>
      </c>
      <c r="D64" t="s">
        <v>61</v>
      </c>
      <c r="E64">
        <v>1</v>
      </c>
      <c r="F64" t="str">
        <f>INDEX(Define!B:B,MATCH(E64,Define!A:A))</f>
        <v>ターン数</v>
      </c>
      <c r="G64">
        <v>1</v>
      </c>
      <c r="H64" t="s">
        <v>18</v>
      </c>
      <c r="I64">
        <v>0</v>
      </c>
      <c r="J64">
        <v>1</v>
      </c>
      <c r="K64">
        <v>0</v>
      </c>
      <c r="L64">
        <v>0</v>
      </c>
      <c r="M64">
        <v>1</v>
      </c>
      <c r="N64">
        <v>0</v>
      </c>
      <c r="O64">
        <v>0</v>
      </c>
      <c r="P64">
        <v>1</v>
      </c>
      <c r="Q64">
        <v>0</v>
      </c>
      <c r="R64">
        <v>1</v>
      </c>
      <c r="S64" t="str">
        <f>TextData!B63</f>
        <v>不治</v>
      </c>
    </row>
    <row r="65" spans="1:19">
      <c r="A65">
        <v>2410</v>
      </c>
      <c r="B65">
        <v>2410</v>
      </c>
      <c r="C65" t="str">
        <f>INDEX(TextData!B:B,MATCH(B65,TextData!A:A))</f>
        <v>シールド</v>
      </c>
      <c r="D65" t="s">
        <v>62</v>
      </c>
      <c r="E65">
        <v>1</v>
      </c>
      <c r="F65" t="str">
        <f>INDEX(Define!B:B,MATCH(E65,Define!A:A))</f>
        <v>ターン数</v>
      </c>
      <c r="G65">
        <v>1</v>
      </c>
      <c r="H65" t="s">
        <v>18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 t="str">
        <f>TextData!B64</f>
        <v>シールド</v>
      </c>
    </row>
    <row r="66" spans="1:19">
      <c r="A66">
        <v>2420</v>
      </c>
      <c r="B66">
        <v>2420</v>
      </c>
      <c r="C66" t="str">
        <f>INDEX(TextData!B:B,MATCH(B66,TextData!A:A))</f>
        <v>フォロー</v>
      </c>
      <c r="D66" t="s">
        <v>63</v>
      </c>
      <c r="E66">
        <v>1</v>
      </c>
      <c r="F66" t="str">
        <f>INDEX(Define!B:B,MATCH(E66,Define!A:A))</f>
        <v>ターン数</v>
      </c>
      <c r="G66">
        <v>1</v>
      </c>
      <c r="H66" t="s">
        <v>18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 t="str">
        <f>TextData!B65</f>
        <v>フォロー</v>
      </c>
    </row>
    <row r="67" spans="1:19">
      <c r="A67">
        <v>2430</v>
      </c>
      <c r="B67">
        <v>2430</v>
      </c>
      <c r="C67" t="str">
        <f>INDEX(TextData!B:B,MATCH(B67,TextData!A:A))</f>
        <v>かばう</v>
      </c>
      <c r="D67" t="s">
        <v>64</v>
      </c>
      <c r="E67">
        <v>4</v>
      </c>
      <c r="F67" t="str">
        <f>INDEX(Define!B:B,MATCH(E67,Define!A:A))</f>
        <v>効果発揮回数</v>
      </c>
      <c r="G67">
        <v>1</v>
      </c>
      <c r="H67" t="s">
        <v>18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1</v>
      </c>
      <c r="R67">
        <v>1</v>
      </c>
      <c r="S67" t="str">
        <f>TextData!B66</f>
        <v>かばう</v>
      </c>
    </row>
    <row r="68" spans="1:19">
      <c r="A68">
        <v>2440</v>
      </c>
      <c r="B68">
        <v>2440</v>
      </c>
      <c r="C68" t="str">
        <f>INDEX(TextData!B:B,MATCH(B68,TextData!A:A))</f>
        <v>Ap消費半減</v>
      </c>
      <c r="D68" t="s">
        <v>19</v>
      </c>
      <c r="E68">
        <v>1</v>
      </c>
      <c r="F68" t="str">
        <f>INDEX(Define!B:B,MATCH(E68,Define!A:A))</f>
        <v>ターン数</v>
      </c>
      <c r="G68">
        <v>1</v>
      </c>
      <c r="H68" t="s">
        <v>18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1</v>
      </c>
      <c r="Q68">
        <v>1</v>
      </c>
      <c r="R68">
        <v>1</v>
      </c>
      <c r="S68" t="str">
        <f>TextData!B67</f>
        <v>Ap消費半減</v>
      </c>
    </row>
    <row r="69" spans="1:19">
      <c r="A69">
        <v>2450</v>
      </c>
      <c r="B69">
        <v>2450</v>
      </c>
      <c r="C69" t="str">
        <f>INDEX(TextData!B:B,MATCH(B69,TextData!A:A))</f>
        <v>不死</v>
      </c>
      <c r="D69" t="s">
        <v>52</v>
      </c>
      <c r="E69">
        <v>4</v>
      </c>
      <c r="F69" t="str">
        <f>INDEX(Define!B:B,MATCH(E69,Define!A:A))</f>
        <v>効果発揮回数</v>
      </c>
      <c r="G69">
        <v>1</v>
      </c>
      <c r="H69" t="s">
        <v>18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1</v>
      </c>
      <c r="R69">
        <v>1</v>
      </c>
      <c r="S69" t="str">
        <f>TextData!B68</f>
        <v>不死</v>
      </c>
    </row>
    <row r="70" spans="1:19">
      <c r="A70">
        <v>2460</v>
      </c>
      <c r="B70">
        <v>2460</v>
      </c>
      <c r="C70" t="str">
        <f>INDEX(TextData!B:B,MATCH(B70,TextData!A:A))</f>
        <v>Hp回復効果アップ</v>
      </c>
      <c r="D70" t="s">
        <v>65</v>
      </c>
      <c r="E70">
        <v>1</v>
      </c>
      <c r="F70" t="str">
        <f>INDEX(Define!B:B,MATCH(E70,Define!A:A))</f>
        <v>ターン数</v>
      </c>
      <c r="G70">
        <v>1</v>
      </c>
      <c r="H70" t="s">
        <v>18</v>
      </c>
      <c r="I70">
        <v>0</v>
      </c>
      <c r="J70">
        <v>1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v>1</v>
      </c>
      <c r="R70">
        <v>1</v>
      </c>
      <c r="S70" t="str">
        <f>TextData!B69</f>
        <v>Hp回復効果アップ</v>
      </c>
    </row>
    <row r="71" spans="1:19">
      <c r="A71">
        <v>2470</v>
      </c>
      <c r="B71">
        <v>2470</v>
      </c>
      <c r="C71" t="str">
        <f>INDEX(TextData!B:B,MATCH(B71,TextData!A:A))</f>
        <v>呪詛</v>
      </c>
      <c r="D71" t="s">
        <v>66</v>
      </c>
      <c r="E71">
        <v>1</v>
      </c>
      <c r="F71" t="str">
        <f>INDEX(Define!B:B,MATCH(E71,Define!A:A))</f>
        <v>ターン数</v>
      </c>
      <c r="G71">
        <v>1</v>
      </c>
      <c r="H71" t="s">
        <v>18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1</v>
      </c>
      <c r="R71">
        <v>1</v>
      </c>
      <c r="S71" t="str">
        <f>TextData!B70</f>
        <v>呪詛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0"/>
  <sheetViews>
    <sheetView tabSelected="1" workbookViewId="0">
      <selection activeCell="B10" sqref="B10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67</v>
      </c>
      <c r="C1" t="s">
        <v>68</v>
      </c>
    </row>
    <row r="2" spans="1:3">
      <c r="A2">
        <v>1</v>
      </c>
      <c r="B2" t="s">
        <v>69</v>
      </c>
      <c r="C2" t="s">
        <v>18</v>
      </c>
    </row>
    <row r="3" spans="1:3">
      <c r="A3">
        <v>10</v>
      </c>
      <c r="B3" t="s">
        <v>70</v>
      </c>
      <c r="C3" t="s">
        <v>18</v>
      </c>
    </row>
    <row r="4" spans="1:3">
      <c r="A4">
        <v>201</v>
      </c>
      <c r="B4" t="s">
        <v>71</v>
      </c>
      <c r="C4" t="s">
        <v>72</v>
      </c>
    </row>
    <row r="5" spans="1:3">
      <c r="A5">
        <v>202</v>
      </c>
      <c r="B5" t="s">
        <v>73</v>
      </c>
      <c r="C5" t="s">
        <v>74</v>
      </c>
    </row>
    <row r="6" spans="1:3">
      <c r="A6">
        <v>203</v>
      </c>
      <c r="B6" t="s">
        <v>75</v>
      </c>
      <c r="C6" t="s">
        <v>76</v>
      </c>
    </row>
    <row r="7" spans="1:3">
      <c r="A7">
        <v>204</v>
      </c>
      <c r="B7" t="s">
        <v>77</v>
      </c>
      <c r="C7" t="s">
        <v>78</v>
      </c>
    </row>
    <row r="8" spans="1:3">
      <c r="A8">
        <v>205</v>
      </c>
      <c r="B8" t="s">
        <v>79</v>
      </c>
      <c r="C8" t="s">
        <v>80</v>
      </c>
    </row>
    <row r="9" spans="1:3">
      <c r="A9">
        <v>1010</v>
      </c>
      <c r="B9" t="s">
        <v>81</v>
      </c>
      <c r="C9" t="s">
        <v>82</v>
      </c>
    </row>
    <row r="10" spans="1:3">
      <c r="A10">
        <v>1011</v>
      </c>
      <c r="B10" t="s">
        <v>83</v>
      </c>
      <c r="C10" t="s">
        <v>84</v>
      </c>
    </row>
    <row r="11" spans="1:3">
      <c r="A11">
        <v>1020</v>
      </c>
      <c r="B11" t="s">
        <v>85</v>
      </c>
      <c r="C11" t="s">
        <v>86</v>
      </c>
    </row>
    <row r="12" spans="1:3">
      <c r="A12">
        <v>1030</v>
      </c>
      <c r="B12" t="s">
        <v>87</v>
      </c>
      <c r="C12" t="s">
        <v>88</v>
      </c>
    </row>
    <row r="13" spans="1:3">
      <c r="A13">
        <v>1040</v>
      </c>
      <c r="B13" t="s">
        <v>89</v>
      </c>
      <c r="C13" t="s">
        <v>90</v>
      </c>
    </row>
    <row r="14" spans="1:3">
      <c r="A14">
        <v>1041</v>
      </c>
      <c r="B14" t="s">
        <v>91</v>
      </c>
      <c r="C14" t="s">
        <v>92</v>
      </c>
    </row>
    <row r="15" spans="1:3">
      <c r="A15">
        <v>1043</v>
      </c>
      <c r="B15" t="s">
        <v>93</v>
      </c>
      <c r="C15" t="s">
        <v>94</v>
      </c>
    </row>
    <row r="16" spans="1:3">
      <c r="A16">
        <v>1044</v>
      </c>
      <c r="B16" t="s">
        <v>89</v>
      </c>
      <c r="C16" t="s">
        <v>90</v>
      </c>
    </row>
    <row r="17" spans="1:3">
      <c r="A17">
        <v>1050</v>
      </c>
      <c r="B17" t="s">
        <v>95</v>
      </c>
      <c r="C17" t="s">
        <v>96</v>
      </c>
    </row>
    <row r="18" spans="1:3">
      <c r="A18">
        <v>1051</v>
      </c>
      <c r="B18" t="s">
        <v>97</v>
      </c>
      <c r="C18" t="s">
        <v>98</v>
      </c>
    </row>
    <row r="19" spans="1:3">
      <c r="A19">
        <v>1052</v>
      </c>
      <c r="B19" t="s">
        <v>99</v>
      </c>
      <c r="C19" t="s">
        <v>100</v>
      </c>
    </row>
    <row r="20" spans="1:3">
      <c r="A20">
        <v>1060</v>
      </c>
      <c r="B20" t="s">
        <v>101</v>
      </c>
      <c r="C20" t="s">
        <v>102</v>
      </c>
    </row>
    <row r="21" spans="1:3">
      <c r="A21">
        <v>1070</v>
      </c>
      <c r="B21" t="s">
        <v>103</v>
      </c>
      <c r="C21" t="s">
        <v>104</v>
      </c>
    </row>
    <row r="22" spans="1:3">
      <c r="A22">
        <v>1074</v>
      </c>
      <c r="B22" t="s">
        <v>105</v>
      </c>
      <c r="C22" t="s">
        <v>106</v>
      </c>
    </row>
    <row r="23" spans="1:3">
      <c r="A23">
        <v>1080</v>
      </c>
      <c r="B23" t="s">
        <v>107</v>
      </c>
      <c r="C23" t="s">
        <v>108</v>
      </c>
    </row>
    <row r="24" spans="1:3">
      <c r="A24">
        <v>1081</v>
      </c>
      <c r="B24" t="s">
        <v>107</v>
      </c>
      <c r="C24" t="s">
        <v>108</v>
      </c>
    </row>
    <row r="25" spans="1:3">
      <c r="A25">
        <v>1082</v>
      </c>
      <c r="B25" t="s">
        <v>109</v>
      </c>
      <c r="C25" t="s">
        <v>110</v>
      </c>
    </row>
    <row r="26" spans="1:3">
      <c r="A26">
        <v>1090</v>
      </c>
      <c r="B26" t="s">
        <v>111</v>
      </c>
      <c r="C26" t="s">
        <v>112</v>
      </c>
    </row>
    <row r="27" spans="1:3">
      <c r="A27">
        <v>1091</v>
      </c>
      <c r="B27" t="s">
        <v>113</v>
      </c>
      <c r="C27" t="s">
        <v>114</v>
      </c>
    </row>
    <row r="28" spans="1:3">
      <c r="A28">
        <v>1092</v>
      </c>
      <c r="B28" t="s">
        <v>111</v>
      </c>
      <c r="C28" t="s">
        <v>112</v>
      </c>
    </row>
    <row r="29" spans="1:3">
      <c r="A29">
        <v>1100</v>
      </c>
      <c r="B29" t="s">
        <v>115</v>
      </c>
      <c r="C29" t="s">
        <v>116</v>
      </c>
    </row>
    <row r="30" spans="1:3">
      <c r="A30">
        <v>1101</v>
      </c>
      <c r="B30" t="s">
        <v>115</v>
      </c>
      <c r="C30" t="s">
        <v>117</v>
      </c>
    </row>
    <row r="31" spans="1:3">
      <c r="A31">
        <v>2010</v>
      </c>
      <c r="B31" t="s">
        <v>33</v>
      </c>
      <c r="C31" t="s">
        <v>118</v>
      </c>
    </row>
    <row r="32" spans="1:3">
      <c r="A32">
        <v>2030</v>
      </c>
      <c r="B32" t="s">
        <v>119</v>
      </c>
      <c r="C32" t="s">
        <v>120</v>
      </c>
    </row>
    <row r="33" spans="1:3">
      <c r="A33">
        <v>2031</v>
      </c>
      <c r="B33" t="s">
        <v>121</v>
      </c>
      <c r="C33" t="s">
        <v>122</v>
      </c>
    </row>
    <row r="34" spans="1:3">
      <c r="A34">
        <v>2032</v>
      </c>
      <c r="B34" t="s">
        <v>123</v>
      </c>
      <c r="C34" t="s">
        <v>124</v>
      </c>
    </row>
    <row r="35" spans="1:3">
      <c r="A35">
        <v>2040</v>
      </c>
      <c r="B35" t="s">
        <v>125</v>
      </c>
      <c r="C35" t="s">
        <v>126</v>
      </c>
    </row>
    <row r="36" spans="1:3">
      <c r="A36">
        <v>2050</v>
      </c>
      <c r="B36" t="s">
        <v>127</v>
      </c>
      <c r="C36" t="s">
        <v>128</v>
      </c>
    </row>
    <row r="37" spans="1:3">
      <c r="A37">
        <v>2060</v>
      </c>
      <c r="B37" t="s">
        <v>129</v>
      </c>
      <c r="C37" t="s">
        <v>130</v>
      </c>
    </row>
    <row r="38" spans="1:3">
      <c r="A38">
        <v>2070</v>
      </c>
      <c r="B38" t="s">
        <v>131</v>
      </c>
      <c r="C38" t="s">
        <v>132</v>
      </c>
    </row>
    <row r="39" spans="1:3">
      <c r="A39">
        <v>2090</v>
      </c>
      <c r="B39" t="s">
        <v>133</v>
      </c>
      <c r="C39" t="s">
        <v>134</v>
      </c>
    </row>
    <row r="40" spans="1:3">
      <c r="A40">
        <v>2120</v>
      </c>
      <c r="B40" t="s">
        <v>135</v>
      </c>
      <c r="C40" t="s">
        <v>136</v>
      </c>
    </row>
    <row r="41" spans="1:3">
      <c r="A41">
        <v>2130</v>
      </c>
      <c r="B41" t="s">
        <v>137</v>
      </c>
      <c r="C41" t="s">
        <v>138</v>
      </c>
    </row>
    <row r="42" spans="1:3">
      <c r="A42">
        <v>2140</v>
      </c>
      <c r="B42" t="s">
        <v>139</v>
      </c>
      <c r="C42" t="s">
        <v>140</v>
      </c>
    </row>
    <row r="43" spans="1:3">
      <c r="A43">
        <v>2150</v>
      </c>
      <c r="B43" t="s">
        <v>141</v>
      </c>
      <c r="C43" t="s">
        <v>142</v>
      </c>
    </row>
    <row r="44" spans="1:3">
      <c r="A44">
        <v>2180</v>
      </c>
      <c r="B44" t="s">
        <v>143</v>
      </c>
      <c r="C44" t="s">
        <v>144</v>
      </c>
    </row>
    <row r="45" spans="1:3">
      <c r="A45">
        <v>2190</v>
      </c>
      <c r="B45" t="s">
        <v>145</v>
      </c>
      <c r="C45" t="s">
        <v>146</v>
      </c>
    </row>
    <row r="46" spans="1:3">
      <c r="A46">
        <v>2210</v>
      </c>
      <c r="B46" t="s">
        <v>147</v>
      </c>
      <c r="C46" t="s">
        <v>148</v>
      </c>
    </row>
    <row r="47" spans="1:3">
      <c r="A47">
        <v>2220</v>
      </c>
      <c r="B47" t="s">
        <v>149</v>
      </c>
      <c r="C47" t="s">
        <v>150</v>
      </c>
    </row>
    <row r="48" spans="1:3">
      <c r="A48">
        <v>2230</v>
      </c>
      <c r="B48" t="s">
        <v>151</v>
      </c>
      <c r="C48" t="s">
        <v>152</v>
      </c>
    </row>
    <row r="49" spans="1:3">
      <c r="A49">
        <v>2240</v>
      </c>
      <c r="B49" t="s">
        <v>153</v>
      </c>
      <c r="C49" t="s">
        <v>154</v>
      </c>
    </row>
    <row r="50" spans="1:3">
      <c r="A50">
        <v>2250</v>
      </c>
      <c r="B50" t="s">
        <v>155</v>
      </c>
      <c r="C50" t="s">
        <v>156</v>
      </c>
    </row>
    <row r="51" spans="1:3">
      <c r="A51">
        <v>2270</v>
      </c>
      <c r="B51" t="s">
        <v>157</v>
      </c>
      <c r="C51" t="s">
        <v>158</v>
      </c>
    </row>
    <row r="52" spans="1:3">
      <c r="A52">
        <v>2280</v>
      </c>
      <c r="B52" t="s">
        <v>159</v>
      </c>
      <c r="C52" t="s">
        <v>160</v>
      </c>
    </row>
    <row r="53" spans="1:3">
      <c r="A53">
        <v>2290</v>
      </c>
      <c r="B53" t="s">
        <v>161</v>
      </c>
      <c r="C53" t="s">
        <v>162</v>
      </c>
    </row>
    <row r="54" spans="1:3">
      <c r="A54">
        <v>2320</v>
      </c>
      <c r="B54" t="s">
        <v>163</v>
      </c>
      <c r="C54" t="s">
        <v>164</v>
      </c>
    </row>
    <row r="55" spans="1:3">
      <c r="A55">
        <v>2330</v>
      </c>
      <c r="B55" t="s">
        <v>165</v>
      </c>
      <c r="C55" t="s">
        <v>166</v>
      </c>
    </row>
    <row r="56" spans="1:3">
      <c r="A56">
        <v>2340</v>
      </c>
      <c r="B56" t="s">
        <v>167</v>
      </c>
      <c r="C56" t="s">
        <v>168</v>
      </c>
    </row>
    <row r="57" spans="1:3">
      <c r="A57">
        <v>2341</v>
      </c>
      <c r="B57" t="s">
        <v>169</v>
      </c>
      <c r="C57" t="s">
        <v>170</v>
      </c>
    </row>
    <row r="58" spans="1:3">
      <c r="A58">
        <v>2350</v>
      </c>
      <c r="B58" t="s">
        <v>171</v>
      </c>
      <c r="C58" t="s">
        <v>172</v>
      </c>
    </row>
    <row r="59" spans="1:3">
      <c r="A59">
        <v>2360</v>
      </c>
      <c r="B59" t="s">
        <v>173</v>
      </c>
      <c r="C59" t="s">
        <v>174</v>
      </c>
    </row>
    <row r="60" spans="1:3">
      <c r="A60">
        <v>2370</v>
      </c>
      <c r="B60" t="s">
        <v>175</v>
      </c>
      <c r="C60" t="s">
        <v>176</v>
      </c>
    </row>
    <row r="61" spans="1:3">
      <c r="A61">
        <v>2380</v>
      </c>
      <c r="B61" t="s">
        <v>177</v>
      </c>
      <c r="C61" t="s">
        <v>178</v>
      </c>
    </row>
    <row r="62" spans="1:3">
      <c r="A62">
        <v>2390</v>
      </c>
      <c r="B62" t="s">
        <v>179</v>
      </c>
      <c r="C62" t="s">
        <v>180</v>
      </c>
    </row>
    <row r="63" spans="1:3">
      <c r="A63">
        <v>2400</v>
      </c>
      <c r="B63" t="s">
        <v>181</v>
      </c>
      <c r="C63" t="s">
        <v>182</v>
      </c>
    </row>
    <row r="64" spans="1:3">
      <c r="A64">
        <v>2410</v>
      </c>
      <c r="B64" t="s">
        <v>183</v>
      </c>
      <c r="C64" t="s">
        <v>184</v>
      </c>
    </row>
    <row r="65" spans="1:3">
      <c r="A65">
        <v>2420</v>
      </c>
      <c r="B65" t="s">
        <v>185</v>
      </c>
      <c r="C65" t="s">
        <v>186</v>
      </c>
    </row>
    <row r="66" spans="1:3">
      <c r="A66">
        <v>2430</v>
      </c>
      <c r="B66" t="s">
        <v>187</v>
      </c>
      <c r="C66" t="s">
        <v>188</v>
      </c>
    </row>
    <row r="67" spans="1:3">
      <c r="A67">
        <v>2440</v>
      </c>
      <c r="B67" t="s">
        <v>189</v>
      </c>
      <c r="C67" t="s">
        <v>190</v>
      </c>
    </row>
    <row r="68" spans="1:3">
      <c r="A68">
        <v>2450</v>
      </c>
      <c r="B68" t="s">
        <v>191</v>
      </c>
      <c r="C68" t="s">
        <v>192</v>
      </c>
    </row>
    <row r="69" spans="1:3">
      <c r="A69">
        <v>2460</v>
      </c>
      <c r="B69" t="s">
        <v>193</v>
      </c>
      <c r="C69" t="s">
        <v>194</v>
      </c>
    </row>
    <row r="70" spans="1:3">
      <c r="A70">
        <v>2470</v>
      </c>
      <c r="B70" t="s">
        <v>195</v>
      </c>
      <c r="C70" t="s">
        <v>196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4</v>
      </c>
    </row>
    <row r="2" spans="1:2">
      <c r="A2">
        <v>0</v>
      </c>
      <c r="B2" t="s">
        <v>197</v>
      </c>
    </row>
    <row r="3" spans="1:2">
      <c r="A3">
        <v>1</v>
      </c>
      <c r="B3" t="s">
        <v>198</v>
      </c>
    </row>
    <row r="4" spans="1:2">
      <c r="A4">
        <v>2</v>
      </c>
      <c r="B4" t="s">
        <v>199</v>
      </c>
    </row>
    <row r="5" spans="1:2">
      <c r="A5">
        <v>3</v>
      </c>
      <c r="B5" t="s">
        <v>200</v>
      </c>
    </row>
    <row r="6" spans="1:2">
      <c r="A6">
        <v>4</v>
      </c>
      <c r="B6" t="s">
        <v>201</v>
      </c>
    </row>
    <row r="7" spans="1:2">
      <c r="A7">
        <v>5</v>
      </c>
      <c r="B7" t="s">
        <v>202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2024-10-03T14:34:09Z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