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54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8" i="1" l="1"/>
  <c r="E26" i="1"/>
  <c r="E25" i="1"/>
  <c r="E24" i="1"/>
  <c r="E23" i="1"/>
  <c r="E22" i="1"/>
  <c r="F13" i="1"/>
  <c r="E13" i="1"/>
  <c r="G13" i="1"/>
  <c r="H13" i="1"/>
  <c r="J13" i="1"/>
  <c r="F14" i="1"/>
  <c r="E14" i="1"/>
  <c r="G14" i="1"/>
  <c r="H14" i="1"/>
  <c r="J14" i="1"/>
  <c r="F15" i="1"/>
  <c r="E15" i="1"/>
  <c r="G15" i="1"/>
  <c r="H15" i="1"/>
  <c r="J15" i="1"/>
  <c r="B19" i="1"/>
  <c r="F2" i="1"/>
  <c r="D2" i="1"/>
  <c r="E2" i="1"/>
  <c r="G2" i="1"/>
  <c r="H2" i="1"/>
  <c r="J2" i="1"/>
  <c r="L2" i="1"/>
  <c r="K2" i="1"/>
  <c r="F3" i="1"/>
  <c r="D3" i="1"/>
  <c r="E3" i="1"/>
  <c r="G3" i="1"/>
  <c r="H3" i="1"/>
  <c r="J3" i="1"/>
  <c r="L3" i="1"/>
  <c r="K3" i="1"/>
  <c r="F4" i="1"/>
  <c r="D4" i="1"/>
  <c r="E4" i="1"/>
  <c r="G4" i="1"/>
  <c r="H4" i="1"/>
  <c r="J4" i="1"/>
  <c r="L4" i="1"/>
  <c r="K4" i="1"/>
  <c r="F5" i="1"/>
  <c r="D5" i="1"/>
  <c r="E5" i="1"/>
  <c r="G5" i="1"/>
  <c r="H5" i="1"/>
  <c r="J5" i="1"/>
  <c r="L5" i="1"/>
  <c r="K5" i="1"/>
  <c r="F6" i="1"/>
  <c r="D6" i="1"/>
  <c r="E6" i="1"/>
  <c r="G6" i="1"/>
  <c r="H6" i="1"/>
  <c r="J6" i="1"/>
  <c r="L6" i="1"/>
  <c r="K6" i="1"/>
  <c r="F7" i="1"/>
  <c r="D7" i="1"/>
  <c r="E7" i="1"/>
  <c r="G7" i="1"/>
  <c r="H7" i="1"/>
  <c r="J7" i="1"/>
  <c r="L7" i="1"/>
  <c r="K7" i="1"/>
  <c r="F8" i="1"/>
  <c r="D8" i="1"/>
  <c r="E8" i="1"/>
  <c r="G8" i="1"/>
  <c r="H8" i="1"/>
  <c r="J8" i="1"/>
  <c r="L8" i="1"/>
  <c r="K8" i="1"/>
  <c r="F9" i="1"/>
  <c r="D9" i="1"/>
  <c r="E9" i="1"/>
  <c r="G9" i="1"/>
  <c r="H9" i="1"/>
  <c r="J9" i="1"/>
  <c r="L9" i="1"/>
  <c r="K9" i="1"/>
  <c r="F10" i="1"/>
  <c r="D10" i="1"/>
  <c r="E10" i="1"/>
  <c r="G10" i="1"/>
  <c r="H10" i="1"/>
  <c r="J10" i="1"/>
  <c r="L10" i="1"/>
  <c r="K10" i="1"/>
  <c r="F11" i="1"/>
  <c r="D11" i="1"/>
  <c r="E11" i="1"/>
  <c r="G11" i="1"/>
  <c r="H11" i="1"/>
  <c r="J11" i="1"/>
  <c r="L11" i="1"/>
  <c r="K11" i="1"/>
  <c r="L13" i="1"/>
  <c r="K13" i="1"/>
  <c r="L14" i="1"/>
  <c r="K14" i="1"/>
  <c r="L15" i="1"/>
  <c r="K15" i="1"/>
  <c r="F16" i="1"/>
  <c r="E16" i="1"/>
  <c r="G16" i="1"/>
  <c r="K18" i="1"/>
  <c r="B17" i="1"/>
  <c r="C14" i="1"/>
  <c r="C15" i="1"/>
  <c r="C13" i="1"/>
</calcChain>
</file>

<file path=xl/sharedStrings.xml><?xml version="1.0" encoding="utf-8"?>
<sst xmlns="http://schemas.openxmlformats.org/spreadsheetml/2006/main" count="40" uniqueCount="36">
  <si>
    <t>Scent</t>
  </si>
  <si>
    <t>grams</t>
  </si>
  <si>
    <t>price per kg</t>
  </si>
  <si>
    <t>Mitti</t>
  </si>
  <si>
    <t>Jasmine</t>
  </si>
  <si>
    <t>Rose</t>
  </si>
  <si>
    <t>Khas</t>
  </si>
  <si>
    <t>Henna</t>
  </si>
  <si>
    <t>Zafron</t>
  </si>
  <si>
    <t>Shamama</t>
  </si>
  <si>
    <t xml:space="preserve">Mehendi </t>
  </si>
  <si>
    <t>Sandal</t>
  </si>
  <si>
    <t>Rose Imad</t>
  </si>
  <si>
    <t>Sandal Imad</t>
  </si>
  <si>
    <t>Estimated flight cost</t>
  </si>
  <si>
    <t>Total Grams:</t>
  </si>
  <si>
    <t>Cost USD</t>
  </si>
  <si>
    <t>cost</t>
  </si>
  <si>
    <t>Shipping cost per gram</t>
  </si>
  <si>
    <t>Shipping cost</t>
  </si>
  <si>
    <t>Cost+shipping</t>
  </si>
  <si>
    <t>Cost per bottle</t>
  </si>
  <si>
    <t>grams per bottle</t>
  </si>
  <si>
    <t>total if all sold</t>
  </si>
  <si>
    <t>Cost of a gram</t>
  </si>
  <si>
    <t>Number of bottles</t>
  </si>
  <si>
    <t xml:space="preserve">Total recovery cost </t>
  </si>
  <si>
    <t>Abbas</t>
  </si>
  <si>
    <t xml:space="preserve">Oud oil </t>
  </si>
  <si>
    <t>1g</t>
  </si>
  <si>
    <t xml:space="preserve">cost </t>
  </si>
  <si>
    <t>sandal wood</t>
  </si>
  <si>
    <t>Vetiver</t>
  </si>
  <si>
    <t>Oud wood / Frankincense to burn</t>
  </si>
  <si>
    <t>Hani</t>
  </si>
  <si>
    <t>Jemel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</si>
</sst>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$&quot;#,##0;[Red]\-&quot;$&quot;#,##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6" fontId="0" fillId="0" borderId="0" xfId="0" applyNumberFormat="1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tabSelected="1" workbookViewId="0">
      <selection activeCell="B24" sqref="B24"/>
    </sheetView>
  </sheetViews>
  <sheetFormatPr baseColWidth="10" defaultRowHeight="15" x14ac:dyDescent="0"/>
  <cols>
    <col min="1" max="1" width="23.1640625" customWidth="1"/>
    <col min="6" max="6" width="15.1640625" customWidth="1"/>
    <col min="7" max="7" width="12.33203125" customWidth="1"/>
    <col min="12" max="12" width="7" customWidth="1"/>
  </cols>
  <sheetData>
    <row r="1" spans="1:12">
      <c r="A1" t="s">
        <v>0</v>
      </c>
      <c r="B1" t="s">
        <v>1</v>
      </c>
      <c r="C1" t="s">
        <v>2</v>
      </c>
      <c r="D1" t="s">
        <v>17</v>
      </c>
      <c r="E1" t="s">
        <v>16</v>
      </c>
      <c r="F1" t="s">
        <v>19</v>
      </c>
      <c r="G1" t="s">
        <v>20</v>
      </c>
      <c r="H1" t="s">
        <v>24</v>
      </c>
      <c r="I1" t="s">
        <v>22</v>
      </c>
      <c r="J1" t="s">
        <v>21</v>
      </c>
      <c r="K1" t="s">
        <v>23</v>
      </c>
      <c r="L1" t="s">
        <v>25</v>
      </c>
    </row>
    <row r="2" spans="1:12">
      <c r="A2" t="s">
        <v>3</v>
      </c>
      <c r="B2">
        <v>1000</v>
      </c>
      <c r="C2">
        <v>8000</v>
      </c>
      <c r="D2">
        <f xml:space="preserve"> (B2/1000)*C2</f>
        <v>8000</v>
      </c>
      <c r="E2">
        <f>D2/64</f>
        <v>125</v>
      </c>
      <c r="F2">
        <f>B2*B19</f>
        <v>272.108843537415</v>
      </c>
      <c r="G2">
        <f>F2+E2</f>
        <v>397.108843537415</v>
      </c>
      <c r="H2">
        <f>G2/B2</f>
        <v>0.39710884353741499</v>
      </c>
      <c r="I2">
        <v>5</v>
      </c>
      <c r="J2">
        <f>H2*I2</f>
        <v>1.985544217687075</v>
      </c>
      <c r="K2">
        <f>(B2/I2)*J2</f>
        <v>397.108843537415</v>
      </c>
      <c r="L2">
        <f>B2/I2</f>
        <v>200</v>
      </c>
    </row>
    <row r="3" spans="1:12">
      <c r="A3" t="s">
        <v>4</v>
      </c>
      <c r="B3">
        <v>1000</v>
      </c>
      <c r="C3">
        <v>5000</v>
      </c>
      <c r="D3">
        <f t="shared" ref="D3:D11" si="0" xml:space="preserve"> (B3/1000)*C3</f>
        <v>5000</v>
      </c>
      <c r="E3">
        <f t="shared" ref="E3:E15" si="1">D3/64</f>
        <v>78.125</v>
      </c>
      <c r="F3">
        <f>0.272*B3</f>
        <v>272</v>
      </c>
      <c r="G3">
        <f t="shared" ref="G3:G16" si="2">F3+E3</f>
        <v>350.125</v>
      </c>
      <c r="H3">
        <f t="shared" ref="H3:H15" si="3">G3/B3</f>
        <v>0.35012500000000002</v>
      </c>
      <c r="I3">
        <v>5</v>
      </c>
      <c r="J3">
        <f>H3*I3</f>
        <v>1.7506250000000001</v>
      </c>
      <c r="K3">
        <f>(B3/I3)*J3</f>
        <v>350.125</v>
      </c>
      <c r="L3">
        <f>B3/I3</f>
        <v>200</v>
      </c>
    </row>
    <row r="4" spans="1:12">
      <c r="A4" t="s">
        <v>5</v>
      </c>
      <c r="B4">
        <v>500</v>
      </c>
      <c r="C4">
        <v>6000</v>
      </c>
      <c r="D4">
        <f t="shared" si="0"/>
        <v>3000</v>
      </c>
      <c r="E4">
        <f t="shared" si="1"/>
        <v>46.875</v>
      </c>
      <c r="F4">
        <f t="shared" ref="F4:F15" si="4">0.272*B4</f>
        <v>136</v>
      </c>
      <c r="G4">
        <f t="shared" si="2"/>
        <v>182.875</v>
      </c>
      <c r="H4">
        <f t="shared" si="3"/>
        <v>0.36575000000000002</v>
      </c>
      <c r="I4">
        <v>5</v>
      </c>
      <c r="J4">
        <f>H4*I4</f>
        <v>1.8287500000000001</v>
      </c>
      <c r="K4">
        <f>(B4/I4)*J4</f>
        <v>182.875</v>
      </c>
      <c r="L4">
        <f>B4/I4</f>
        <v>100</v>
      </c>
    </row>
    <row r="5" spans="1:12">
      <c r="A5" t="s">
        <v>6</v>
      </c>
      <c r="B5">
        <v>250</v>
      </c>
      <c r="C5">
        <v>42000</v>
      </c>
      <c r="D5">
        <f t="shared" si="0"/>
        <v>10500</v>
      </c>
      <c r="E5">
        <f t="shared" si="1"/>
        <v>164.0625</v>
      </c>
      <c r="F5">
        <f t="shared" si="4"/>
        <v>68</v>
      </c>
      <c r="G5">
        <f t="shared" si="2"/>
        <v>232.0625</v>
      </c>
      <c r="H5">
        <f t="shared" si="3"/>
        <v>0.92825000000000002</v>
      </c>
      <c r="I5">
        <v>5</v>
      </c>
      <c r="J5">
        <f>H5*I5</f>
        <v>4.6412500000000003</v>
      </c>
      <c r="K5">
        <f>(B5/I5)*J5</f>
        <v>232.06250000000003</v>
      </c>
      <c r="L5">
        <f>B5/I5</f>
        <v>50</v>
      </c>
    </row>
    <row r="6" spans="1:12">
      <c r="A6" t="s">
        <v>7</v>
      </c>
      <c r="B6">
        <v>500</v>
      </c>
      <c r="C6">
        <v>16500</v>
      </c>
      <c r="D6">
        <f t="shared" si="0"/>
        <v>8250</v>
      </c>
      <c r="E6">
        <f t="shared" si="1"/>
        <v>128.90625</v>
      </c>
      <c r="F6">
        <f t="shared" si="4"/>
        <v>136</v>
      </c>
      <c r="G6">
        <f t="shared" si="2"/>
        <v>264.90625</v>
      </c>
      <c r="H6">
        <f t="shared" si="3"/>
        <v>0.52981250000000002</v>
      </c>
      <c r="I6">
        <v>5</v>
      </c>
      <c r="J6">
        <f>H6*I6</f>
        <v>2.6490625000000003</v>
      </c>
      <c r="K6">
        <f>(B6/I6)*J6</f>
        <v>264.90625000000006</v>
      </c>
      <c r="L6">
        <f>B6/I6</f>
        <v>100</v>
      </c>
    </row>
    <row r="7" spans="1:12">
      <c r="A7" t="s">
        <v>8</v>
      </c>
      <c r="B7">
        <v>25</v>
      </c>
      <c r="C7">
        <v>8000</v>
      </c>
      <c r="D7">
        <f t="shared" si="0"/>
        <v>200</v>
      </c>
      <c r="E7">
        <f t="shared" si="1"/>
        <v>3.125</v>
      </c>
      <c r="F7">
        <f t="shared" si="4"/>
        <v>6.8000000000000007</v>
      </c>
      <c r="G7">
        <f t="shared" si="2"/>
        <v>9.9250000000000007</v>
      </c>
      <c r="H7">
        <f t="shared" si="3"/>
        <v>0.39700000000000002</v>
      </c>
      <c r="I7">
        <v>5</v>
      </c>
      <c r="J7">
        <f>H7*I7</f>
        <v>1.9850000000000001</v>
      </c>
      <c r="K7">
        <f>(B7/I7)*J7</f>
        <v>9.9250000000000007</v>
      </c>
      <c r="L7">
        <f>B7/I7</f>
        <v>5</v>
      </c>
    </row>
    <row r="8" spans="1:12">
      <c r="A8" t="s">
        <v>9</v>
      </c>
      <c r="B8">
        <v>25</v>
      </c>
      <c r="C8">
        <v>8500</v>
      </c>
      <c r="D8">
        <f t="shared" si="0"/>
        <v>212.5</v>
      </c>
      <c r="E8">
        <f t="shared" si="1"/>
        <v>3.3203125</v>
      </c>
      <c r="F8">
        <f t="shared" si="4"/>
        <v>6.8000000000000007</v>
      </c>
      <c r="G8">
        <f t="shared" si="2"/>
        <v>10.120312500000001</v>
      </c>
      <c r="H8">
        <f t="shared" si="3"/>
        <v>0.40481250000000002</v>
      </c>
      <c r="I8">
        <v>5</v>
      </c>
      <c r="J8">
        <f>H8*I8</f>
        <v>2.0240625000000003</v>
      </c>
      <c r="K8">
        <f>(B8/I8)*J8</f>
        <v>10.120312500000001</v>
      </c>
      <c r="L8">
        <f>B8/I8</f>
        <v>5</v>
      </c>
    </row>
    <row r="9" spans="1:12">
      <c r="A9" t="s">
        <v>10</v>
      </c>
      <c r="B9">
        <v>25</v>
      </c>
      <c r="C9">
        <v>10000</v>
      </c>
      <c r="D9">
        <f t="shared" si="0"/>
        <v>250</v>
      </c>
      <c r="E9">
        <f t="shared" si="1"/>
        <v>3.90625</v>
      </c>
      <c r="F9">
        <f t="shared" si="4"/>
        <v>6.8000000000000007</v>
      </c>
      <c r="G9">
        <f t="shared" si="2"/>
        <v>10.706250000000001</v>
      </c>
      <c r="H9">
        <f t="shared" si="3"/>
        <v>0.42825000000000002</v>
      </c>
      <c r="I9">
        <v>5</v>
      </c>
      <c r="J9">
        <f>H9*I9</f>
        <v>2.1412500000000003</v>
      </c>
      <c r="K9">
        <f>(B9/I9)*J9</f>
        <v>10.706250000000001</v>
      </c>
      <c r="L9">
        <f>B9/I9</f>
        <v>5</v>
      </c>
    </row>
    <row r="10" spans="1:12">
      <c r="A10" t="s">
        <v>5</v>
      </c>
      <c r="B10">
        <v>25</v>
      </c>
      <c r="C10">
        <v>50000</v>
      </c>
      <c r="D10">
        <f t="shared" si="0"/>
        <v>1250</v>
      </c>
      <c r="E10">
        <f t="shared" si="1"/>
        <v>19.53125</v>
      </c>
      <c r="F10">
        <f t="shared" si="4"/>
        <v>6.8000000000000007</v>
      </c>
      <c r="G10">
        <f t="shared" si="2"/>
        <v>26.331250000000001</v>
      </c>
      <c r="H10">
        <f t="shared" si="3"/>
        <v>1.05325</v>
      </c>
      <c r="I10">
        <v>5</v>
      </c>
      <c r="J10">
        <f>H10*I10</f>
        <v>5.2662500000000003</v>
      </c>
      <c r="K10">
        <f>(B10/I10)*J10</f>
        <v>26.331250000000001</v>
      </c>
      <c r="L10">
        <f>B10/I10</f>
        <v>5</v>
      </c>
    </row>
    <row r="11" spans="1:12">
      <c r="A11" t="s">
        <v>11</v>
      </c>
      <c r="B11">
        <v>25</v>
      </c>
      <c r="C11">
        <v>97000</v>
      </c>
      <c r="D11">
        <f t="shared" si="0"/>
        <v>2425</v>
      </c>
      <c r="E11">
        <f t="shared" si="1"/>
        <v>37.890625</v>
      </c>
      <c r="F11">
        <f t="shared" si="4"/>
        <v>6.8000000000000007</v>
      </c>
      <c r="G11">
        <f t="shared" si="2"/>
        <v>44.690624999999997</v>
      </c>
      <c r="H11">
        <f t="shared" si="3"/>
        <v>1.7876249999999998</v>
      </c>
      <c r="I11">
        <v>2.5</v>
      </c>
      <c r="J11">
        <f>H11*I11</f>
        <v>4.4690624999999997</v>
      </c>
      <c r="K11">
        <f>(B11/I11)*J11</f>
        <v>44.690624999999997</v>
      </c>
      <c r="L11">
        <f>B11/I11</f>
        <v>10</v>
      </c>
    </row>
    <row r="13" spans="1:12">
      <c r="A13" t="s">
        <v>12</v>
      </c>
      <c r="B13">
        <v>125</v>
      </c>
      <c r="C13">
        <f>D13/(125/1000)</f>
        <v>12000</v>
      </c>
      <c r="D13">
        <v>1500</v>
      </c>
      <c r="E13">
        <f t="shared" si="1"/>
        <v>23.4375</v>
      </c>
      <c r="F13">
        <f t="shared" si="4"/>
        <v>34</v>
      </c>
      <c r="G13">
        <f t="shared" si="2"/>
        <v>57.4375</v>
      </c>
      <c r="H13">
        <f t="shared" si="3"/>
        <v>0.45950000000000002</v>
      </c>
      <c r="I13">
        <v>5</v>
      </c>
      <c r="J13">
        <f t="shared" ref="J13:J15" si="5">H13*I13</f>
        <v>2.2975000000000003</v>
      </c>
      <c r="K13">
        <f>(B13/1)*H13</f>
        <v>57.4375</v>
      </c>
      <c r="L13">
        <f>B13/I13</f>
        <v>25</v>
      </c>
    </row>
    <row r="14" spans="1:12">
      <c r="A14" t="s">
        <v>13</v>
      </c>
      <c r="B14">
        <v>125</v>
      </c>
      <c r="C14">
        <f t="shared" ref="C14:C15" si="6">D14/(125/1000)</f>
        <v>16000</v>
      </c>
      <c r="D14">
        <v>2000</v>
      </c>
      <c r="E14">
        <f t="shared" si="1"/>
        <v>31.25</v>
      </c>
      <c r="F14">
        <f t="shared" si="4"/>
        <v>34</v>
      </c>
      <c r="G14">
        <f t="shared" si="2"/>
        <v>65.25</v>
      </c>
      <c r="H14">
        <f t="shared" si="3"/>
        <v>0.52200000000000002</v>
      </c>
      <c r="I14">
        <v>5</v>
      </c>
      <c r="J14">
        <f t="shared" si="5"/>
        <v>2.6100000000000003</v>
      </c>
      <c r="K14">
        <f>(B14/1)*H14</f>
        <v>65.25</v>
      </c>
      <c r="L14">
        <f>B14/I14</f>
        <v>25</v>
      </c>
    </row>
    <row r="15" spans="1:12">
      <c r="A15" t="s">
        <v>6</v>
      </c>
      <c r="B15">
        <v>50</v>
      </c>
      <c r="C15">
        <f t="shared" si="6"/>
        <v>12000</v>
      </c>
      <c r="D15">
        <v>1500</v>
      </c>
      <c r="E15">
        <f t="shared" si="1"/>
        <v>23.4375</v>
      </c>
      <c r="F15">
        <f t="shared" si="4"/>
        <v>13.600000000000001</v>
      </c>
      <c r="G15">
        <f t="shared" si="2"/>
        <v>37.037500000000001</v>
      </c>
      <c r="H15">
        <f t="shared" si="3"/>
        <v>0.74075000000000002</v>
      </c>
      <c r="I15">
        <v>5</v>
      </c>
      <c r="J15">
        <f t="shared" si="5"/>
        <v>3.7037500000000003</v>
      </c>
      <c r="K15">
        <f>(B15/1)*H15</f>
        <v>37.037500000000001</v>
      </c>
      <c r="L15">
        <f>B15/I15</f>
        <v>10</v>
      </c>
    </row>
    <row r="16" spans="1:12">
      <c r="E16">
        <f>SUM(E2:E15)</f>
        <v>688.8671875</v>
      </c>
      <c r="F16">
        <f>SUM(F2:F15)</f>
        <v>999.70884353741474</v>
      </c>
      <c r="G16">
        <f t="shared" si="2"/>
        <v>1688.5760310374149</v>
      </c>
    </row>
    <row r="17" spans="1:11">
      <c r="A17" t="s">
        <v>15</v>
      </c>
      <c r="B17">
        <f>SUM(B2:B15)</f>
        <v>3675</v>
      </c>
    </row>
    <row r="18" spans="1:11">
      <c r="A18" t="s">
        <v>14</v>
      </c>
      <c r="B18" s="1">
        <v>1000</v>
      </c>
      <c r="J18" t="s">
        <v>26</v>
      </c>
      <c r="K18">
        <f>SUM(K2:K15)</f>
        <v>1688.5760310374146</v>
      </c>
    </row>
    <row r="19" spans="1:11">
      <c r="A19" t="s">
        <v>18</v>
      </c>
      <c r="B19">
        <f>1000/3675</f>
        <v>0.27210884353741499</v>
      </c>
    </row>
    <row r="20" spans="1:11">
      <c r="E20" t="s">
        <v>30</v>
      </c>
    </row>
    <row r="21" spans="1:11">
      <c r="B21" t="s">
        <v>27</v>
      </c>
      <c r="C21" t="s">
        <v>28</v>
      </c>
      <c r="D21" t="s">
        <v>29</v>
      </c>
      <c r="E21">
        <v>33</v>
      </c>
    </row>
    <row r="22" spans="1:11">
      <c r="B22" t="s">
        <v>34</v>
      </c>
      <c r="C22" t="s">
        <v>31</v>
      </c>
      <c r="D22">
        <v>2.5</v>
      </c>
      <c r="E22">
        <f>D22*H11</f>
        <v>4.4690624999999997</v>
      </c>
    </row>
    <row r="23" spans="1:11">
      <c r="B23" t="s">
        <v>35</v>
      </c>
      <c r="C23" t="s">
        <v>3</v>
      </c>
      <c r="D23">
        <v>5</v>
      </c>
      <c r="E23">
        <f>D23*H2</f>
        <v>1.985544217687075</v>
      </c>
    </row>
    <row r="24" spans="1:11">
      <c r="C24" t="s">
        <v>7</v>
      </c>
      <c r="D24">
        <v>2.5</v>
      </c>
      <c r="E24">
        <f>D24*H6</f>
        <v>1.3245312500000002</v>
      </c>
    </row>
    <row r="25" spans="1:11">
      <c r="C25" t="s">
        <v>32</v>
      </c>
      <c r="D25">
        <v>5</v>
      </c>
      <c r="E25">
        <f>H5*D25</f>
        <v>4.6412500000000003</v>
      </c>
    </row>
    <row r="26" spans="1:11">
      <c r="E26">
        <f>SUM(E21:E25)</f>
        <v>45.420387967687077</v>
      </c>
    </row>
    <row r="27" spans="1:11">
      <c r="C27" t="s">
        <v>33</v>
      </c>
      <c r="E27">
        <v>5</v>
      </c>
    </row>
    <row r="28" spans="1:11">
      <c r="E28">
        <f>SUM(E21:E25,E27)</f>
        <v>50.420387967687077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A2Geeks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Bilal Ghalib</dc:creator>
  <cp:lastModifiedBy>Bilal Ghalib</cp:lastModifiedBy>
  <dcterms:created xsi:type="dcterms:W3CDTF">2015-11-11T07:18:18Z</dcterms:created>
  <dcterms:modified xsi:type="dcterms:W3CDTF">2015-11-13T07:30:27Z</dcterms:modified>
</cp:coreProperties>
</file>