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lcd4bit" sheetId="12" r:id="rId1"/>
    <sheet name="led8bit" sheetId="13" r:id="rId2"/>
  </sheets>
  <calcPr calcId="152511"/>
</workbook>
</file>

<file path=xl/calcChain.xml><?xml version="1.0" encoding="utf-8"?>
<calcChain xmlns="http://schemas.openxmlformats.org/spreadsheetml/2006/main">
  <c r="B8" i="12" l="1"/>
  <c r="D8" i="12" s="1"/>
  <c r="B9" i="12"/>
  <c r="K9" i="12" s="1"/>
  <c r="J9" i="12" l="1"/>
  <c r="K8" i="12"/>
  <c r="J8" i="12"/>
  <c r="I9" i="12"/>
  <c r="H9" i="12"/>
  <c r="I8" i="12"/>
  <c r="G9" i="12"/>
  <c r="H8" i="12"/>
  <c r="F9" i="12"/>
  <c r="G8" i="12"/>
  <c r="E9" i="12"/>
  <c r="F8" i="12"/>
  <c r="D9" i="12"/>
  <c r="E8" i="12"/>
  <c r="B46" i="13"/>
  <c r="J46" i="13" s="1"/>
  <c r="B45" i="13"/>
  <c r="E45" i="13" s="1"/>
  <c r="M37" i="13"/>
  <c r="M38" i="13"/>
  <c r="M39" i="13"/>
  <c r="M35" i="13"/>
  <c r="M36" i="13"/>
  <c r="B39" i="13"/>
  <c r="F39" i="13" s="1"/>
  <c r="B21" i="13"/>
  <c r="D21" i="13" s="1"/>
  <c r="R13" i="13"/>
  <c r="R11" i="13"/>
  <c r="R10" i="13"/>
  <c r="O24" i="13"/>
  <c r="O23" i="13"/>
  <c r="P8" i="13"/>
  <c r="O21" i="13"/>
  <c r="O20" i="13"/>
  <c r="O17" i="13"/>
  <c r="O16" i="13"/>
  <c r="O19" i="13"/>
  <c r="N6" i="13"/>
  <c r="B20" i="13"/>
  <c r="E20" i="13" s="1"/>
  <c r="B38" i="13"/>
  <c r="E38" i="13" s="1"/>
  <c r="D37" i="13"/>
  <c r="E37" i="13"/>
  <c r="F37" i="13"/>
  <c r="G37" i="13"/>
  <c r="B37" i="13"/>
  <c r="H37" i="13" s="1"/>
  <c r="B62" i="13"/>
  <c r="A62" i="13" s="1"/>
  <c r="B36" i="13"/>
  <c r="G36" i="13" s="1"/>
  <c r="B54" i="13"/>
  <c r="H54" i="13" s="1"/>
  <c r="B52" i="13"/>
  <c r="G52" i="13" s="1"/>
  <c r="B53" i="13"/>
  <c r="F53" i="13" s="1"/>
  <c r="B25" i="13"/>
  <c r="I25" i="13" s="1"/>
  <c r="B19" i="13"/>
  <c r="J19" i="13" s="1"/>
  <c r="B14" i="13"/>
  <c r="H14" i="13" s="1"/>
  <c r="B10" i="13"/>
  <c r="H10" i="13" s="1"/>
  <c r="B6" i="13"/>
  <c r="J6" i="13" s="1"/>
  <c r="B2" i="13"/>
  <c r="I2" i="13" s="1"/>
  <c r="B30" i="13"/>
  <c r="I30" i="13" s="1"/>
  <c r="B51" i="13"/>
  <c r="C51" i="13" s="1"/>
  <c r="B44" i="13"/>
  <c r="G44" i="13" s="1"/>
  <c r="I46" i="13" l="1"/>
  <c r="H46" i="13"/>
  <c r="G46" i="13"/>
  <c r="F46" i="13"/>
  <c r="E46" i="13"/>
  <c r="D46" i="13"/>
  <c r="C46" i="13"/>
  <c r="C37" i="13"/>
  <c r="J37" i="13"/>
  <c r="I37" i="13"/>
  <c r="I45" i="13"/>
  <c r="D45" i="13"/>
  <c r="C45" i="13"/>
  <c r="J45" i="13"/>
  <c r="H45" i="13"/>
  <c r="G45" i="13"/>
  <c r="F45" i="13"/>
  <c r="I39" i="13"/>
  <c r="D39" i="13"/>
  <c r="C39" i="13"/>
  <c r="J39" i="13"/>
  <c r="H39" i="13"/>
  <c r="E39" i="13"/>
  <c r="G39" i="13"/>
  <c r="C21" i="13"/>
  <c r="J21" i="13"/>
  <c r="I21" i="13"/>
  <c r="H21" i="13"/>
  <c r="G21" i="13"/>
  <c r="F21" i="13"/>
  <c r="E21" i="13"/>
  <c r="I20" i="13"/>
  <c r="H20" i="13"/>
  <c r="D20" i="13"/>
  <c r="C20" i="13"/>
  <c r="J20" i="13"/>
  <c r="G20" i="13"/>
  <c r="F20" i="13"/>
  <c r="J38" i="13"/>
  <c r="C38" i="13"/>
  <c r="I38" i="13"/>
  <c r="H38" i="13"/>
  <c r="G38" i="13"/>
  <c r="F38" i="13"/>
  <c r="D38" i="13"/>
  <c r="I36" i="13"/>
  <c r="F36" i="13"/>
  <c r="E36" i="13"/>
  <c r="D36" i="13"/>
  <c r="C36" i="13"/>
  <c r="J36" i="13"/>
  <c r="H36" i="13"/>
  <c r="I54" i="13"/>
  <c r="G54" i="13"/>
  <c r="F54" i="13"/>
  <c r="E54" i="13"/>
  <c r="D54" i="13"/>
  <c r="C54" i="13"/>
  <c r="J54" i="13"/>
  <c r="C52" i="13"/>
  <c r="I53" i="13"/>
  <c r="J52" i="13"/>
  <c r="I52" i="13"/>
  <c r="E53" i="13"/>
  <c r="F52" i="13"/>
  <c r="D53" i="13"/>
  <c r="E52" i="13"/>
  <c r="C53" i="13"/>
  <c r="D52" i="13"/>
  <c r="J53" i="13"/>
  <c r="H52" i="13"/>
  <c r="H53" i="13"/>
  <c r="G53" i="13"/>
  <c r="E25" i="13"/>
  <c r="H25" i="13"/>
  <c r="J25" i="13"/>
  <c r="C25" i="13"/>
  <c r="D25" i="13"/>
  <c r="F25" i="13"/>
  <c r="G25" i="13"/>
  <c r="I19" i="13"/>
  <c r="C19" i="13"/>
  <c r="D19" i="13"/>
  <c r="E19" i="13"/>
  <c r="F19" i="13"/>
  <c r="G19" i="13"/>
  <c r="H19" i="13"/>
  <c r="J14" i="13"/>
  <c r="C14" i="13"/>
  <c r="D14" i="13"/>
  <c r="I14" i="13"/>
  <c r="E14" i="13"/>
  <c r="F14" i="13"/>
  <c r="G14" i="13"/>
  <c r="J10" i="13"/>
  <c r="C10" i="13"/>
  <c r="D10" i="13"/>
  <c r="I10" i="13"/>
  <c r="E10" i="13"/>
  <c r="F10" i="13"/>
  <c r="G10" i="13"/>
  <c r="D6" i="13"/>
  <c r="E6" i="13"/>
  <c r="F6" i="13"/>
  <c r="G6" i="13"/>
  <c r="H6" i="13"/>
  <c r="I6" i="13"/>
  <c r="C6" i="13"/>
  <c r="D2" i="13"/>
  <c r="C2" i="13"/>
  <c r="J2" i="13"/>
  <c r="E2" i="13"/>
  <c r="F2" i="13"/>
  <c r="G2" i="13"/>
  <c r="H2" i="13"/>
  <c r="J30" i="13"/>
  <c r="D30" i="13"/>
  <c r="C30" i="13"/>
  <c r="E30" i="13"/>
  <c r="F30" i="13"/>
  <c r="G30" i="13"/>
  <c r="H30" i="13"/>
  <c r="I51" i="13"/>
  <c r="G51" i="13"/>
  <c r="D51" i="13"/>
  <c r="E51" i="13"/>
  <c r="F51" i="13"/>
  <c r="H51" i="13"/>
  <c r="J51" i="13"/>
  <c r="I44" i="13"/>
  <c r="C44" i="13"/>
  <c r="D44" i="13"/>
  <c r="H44" i="13"/>
  <c r="E44" i="13"/>
  <c r="J44" i="13"/>
  <c r="F44" i="13"/>
  <c r="B35" i="13"/>
  <c r="H35" i="13" s="1"/>
  <c r="C35" i="13" l="1"/>
  <c r="D35" i="13"/>
  <c r="J35" i="13"/>
  <c r="E35" i="13"/>
  <c r="F35" i="13"/>
  <c r="I35" i="13"/>
  <c r="G35" i="13"/>
  <c r="N4" i="12"/>
  <c r="N6" i="12"/>
  <c r="S6" i="12" s="1"/>
  <c r="N5" i="12"/>
  <c r="Q5" i="12" s="1"/>
  <c r="N3" i="12"/>
  <c r="P3" i="12" s="1"/>
  <c r="P4" i="12" l="1"/>
  <c r="Q4" i="12"/>
  <c r="R4" i="12"/>
  <c r="S4" i="12"/>
  <c r="Q6" i="12"/>
  <c r="R6" i="12"/>
  <c r="R5" i="12"/>
  <c r="S3" i="12"/>
  <c r="S5" i="12"/>
  <c r="Q3" i="12"/>
  <c r="P5" i="12"/>
  <c r="R3" i="12"/>
  <c r="P6" i="12"/>
  <c r="D31" i="12"/>
  <c r="E31" i="12"/>
  <c r="F31" i="12"/>
  <c r="G31" i="12"/>
  <c r="H31" i="12"/>
  <c r="I31" i="12"/>
  <c r="J31" i="12"/>
  <c r="K31" i="12"/>
  <c r="D22" i="12"/>
  <c r="E22" i="12"/>
  <c r="F22" i="12"/>
  <c r="G22" i="12"/>
  <c r="H22" i="12"/>
  <c r="I22" i="12"/>
  <c r="J22" i="12"/>
  <c r="K22" i="12"/>
  <c r="D23" i="12"/>
  <c r="E23" i="12"/>
  <c r="F23" i="12"/>
  <c r="G23" i="12"/>
  <c r="H23" i="12"/>
  <c r="I23" i="12"/>
  <c r="J23" i="12"/>
  <c r="K23" i="12"/>
  <c r="D24" i="12"/>
  <c r="E24" i="12"/>
  <c r="F24" i="12"/>
  <c r="G24" i="12"/>
  <c r="H24" i="12"/>
  <c r="I24" i="12"/>
  <c r="J24" i="12"/>
  <c r="K24" i="12"/>
  <c r="D25" i="12"/>
  <c r="E25" i="12"/>
  <c r="F25" i="12"/>
  <c r="G25" i="12"/>
  <c r="H25" i="12"/>
  <c r="I25" i="12"/>
  <c r="J25" i="12"/>
  <c r="K25" i="12"/>
  <c r="D26" i="12"/>
  <c r="E26" i="12"/>
  <c r="F26" i="12"/>
  <c r="G26" i="12"/>
  <c r="H26" i="12"/>
  <c r="I26" i="12"/>
  <c r="J26" i="12"/>
  <c r="K26" i="12"/>
  <c r="D27" i="12"/>
  <c r="E27" i="12"/>
  <c r="F27" i="12"/>
  <c r="G27" i="12"/>
  <c r="H27" i="12"/>
  <c r="I27" i="12"/>
  <c r="J27" i="12"/>
  <c r="K27" i="12"/>
  <c r="D28" i="12"/>
  <c r="E28" i="12"/>
  <c r="F28" i="12"/>
  <c r="G28" i="12"/>
  <c r="H28" i="12"/>
  <c r="I28" i="12"/>
  <c r="J28" i="12"/>
  <c r="K28" i="12"/>
  <c r="D29" i="12"/>
  <c r="E29" i="12"/>
  <c r="F29" i="12"/>
  <c r="G29" i="12"/>
  <c r="H29" i="12"/>
  <c r="I29" i="12"/>
  <c r="J29" i="12"/>
  <c r="K29" i="12"/>
  <c r="D30" i="12"/>
  <c r="E30" i="12"/>
  <c r="F30" i="12"/>
  <c r="G30" i="12"/>
  <c r="H30" i="12"/>
  <c r="I30" i="12"/>
  <c r="J30" i="12"/>
  <c r="K30" i="12"/>
  <c r="B7" i="12"/>
  <c r="H7" i="12" s="1"/>
  <c r="K7" i="12" l="1"/>
  <c r="J7" i="12"/>
  <c r="I7" i="12"/>
  <c r="G7" i="12"/>
  <c r="F7" i="12"/>
  <c r="E7" i="12"/>
  <c r="D7" i="12"/>
  <c r="B6" i="12"/>
  <c r="E6" i="12" s="1"/>
  <c r="B5" i="12"/>
  <c r="D5" i="12" s="1"/>
  <c r="B3" i="12"/>
  <c r="G3" i="12" s="1"/>
  <c r="D17" i="12"/>
  <c r="D21" i="12"/>
  <c r="D18" i="12"/>
  <c r="D20" i="12"/>
  <c r="D19" i="12"/>
  <c r="D4" i="12"/>
  <c r="E20" i="12"/>
  <c r="E19" i="12"/>
  <c r="E4" i="12"/>
  <c r="E17" i="12"/>
  <c r="E21" i="12"/>
  <c r="E18" i="12"/>
  <c r="G20" i="12"/>
  <c r="G4" i="12"/>
  <c r="G19" i="12"/>
  <c r="G17" i="12"/>
  <c r="G18" i="12"/>
  <c r="G21" i="12"/>
  <c r="K20" i="12"/>
  <c r="K18" i="12"/>
  <c r="K19" i="12"/>
  <c r="K17" i="12"/>
  <c r="K4" i="12"/>
  <c r="K21" i="12"/>
  <c r="H18" i="12"/>
  <c r="H20" i="12"/>
  <c r="H19" i="12"/>
  <c r="H17" i="12"/>
  <c r="H21" i="12"/>
  <c r="H4" i="12"/>
  <c r="F18" i="12"/>
  <c r="F17" i="12"/>
  <c r="F20" i="12"/>
  <c r="F21" i="12"/>
  <c r="F4" i="12"/>
  <c r="F19" i="12"/>
  <c r="J20" i="12"/>
  <c r="J17" i="12"/>
  <c r="J19" i="12"/>
  <c r="J4" i="12"/>
  <c r="J18" i="12"/>
  <c r="J21" i="12"/>
  <c r="I17" i="12"/>
  <c r="I20" i="12"/>
  <c r="I18" i="12"/>
  <c r="I21" i="12"/>
  <c r="I4" i="12"/>
  <c r="I19" i="12"/>
  <c r="J6" i="12" l="1"/>
  <c r="F6" i="12"/>
  <c r="K5" i="12"/>
  <c r="I5" i="12"/>
  <c r="J5" i="12"/>
  <c r="F5" i="12"/>
  <c r="D3" i="12"/>
  <c r="J3" i="12"/>
  <c r="H3" i="12"/>
  <c r="E3" i="12"/>
  <c r="G5" i="12"/>
  <c r="I3" i="12"/>
  <c r="H5" i="12"/>
  <c r="E5" i="12"/>
  <c r="G6" i="12"/>
  <c r="I6" i="12"/>
  <c r="F3" i="12"/>
  <c r="K3" i="12"/>
  <c r="H6" i="12"/>
  <c r="D6" i="12"/>
  <c r="K6" i="12"/>
</calcChain>
</file>

<file path=xl/sharedStrings.xml><?xml version="1.0" encoding="utf-8"?>
<sst xmlns="http://schemas.openxmlformats.org/spreadsheetml/2006/main" count="96" uniqueCount="65">
  <si>
    <t>_</t>
    <phoneticPr fontId="1" type="noConversion"/>
  </si>
  <si>
    <t>Test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</si>
  <si>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</si>
  <si>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</si>
  <si>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</si>
  <si>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</si>
  <si>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</si>
  <si>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</si>
  <si>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_HV</t>
    <phoneticPr fontId="1" type="noConversion"/>
  </si>
  <si>
    <t>R</t>
    <phoneticPr fontId="1" type="noConversion"/>
  </si>
  <si>
    <t>V</t>
    <phoneticPr fontId="1" type="noConversion"/>
  </si>
  <si>
    <t>H</t>
    <phoneticPr fontId="1" type="noConversion"/>
  </si>
  <si>
    <t>LCD</t>
    <phoneticPr fontId="1" type="noConversion"/>
  </si>
  <si>
    <t>CAM</t>
    <phoneticPr fontId="1" type="noConversion"/>
  </si>
  <si>
    <t>C</t>
    <phoneticPr fontId="1" type="noConversion"/>
  </si>
  <si>
    <t>_H</t>
    <phoneticPr fontId="1" type="noConversion"/>
  </si>
  <si>
    <t>_V</t>
    <phoneticPr fontId="1" type="noConversion"/>
  </si>
  <si>
    <t>V</t>
    <phoneticPr fontId="1" type="noConversion"/>
  </si>
  <si>
    <t>LED37</t>
    <phoneticPr fontId="1" type="noConversion"/>
  </si>
  <si>
    <t>1.04s</t>
    <phoneticPr fontId="1" type="noConversion"/>
  </si>
  <si>
    <t>up</t>
    <phoneticPr fontId="1" type="noConversion"/>
  </si>
  <si>
    <t>down</t>
    <phoneticPr fontId="1" type="noConversion"/>
  </si>
  <si>
    <t>LED38</t>
    <phoneticPr fontId="1" type="noConversion"/>
  </si>
  <si>
    <t>on</t>
    <phoneticPr fontId="1" type="noConversion"/>
  </si>
  <si>
    <t>off</t>
    <phoneticPr fontId="1" type="noConversion"/>
  </si>
  <si>
    <t>LED39</t>
    <phoneticPr fontId="1" type="noConversion"/>
  </si>
  <si>
    <t>delay</t>
    <phoneticPr fontId="1" type="noConversion"/>
  </si>
  <si>
    <t>num</t>
    <phoneticPr fontId="1" type="noConversion"/>
  </si>
  <si>
    <t>0s</t>
    <phoneticPr fontId="1" type="noConversion"/>
  </si>
  <si>
    <t>0~16</t>
    <phoneticPr fontId="1" type="noConversion"/>
  </si>
  <si>
    <t>LED35</t>
    <phoneticPr fontId="1" type="noConversion"/>
  </si>
  <si>
    <t>LED36</t>
    <phoneticPr fontId="1" type="noConversion"/>
  </si>
  <si>
    <t>light</t>
    <phoneticPr fontId="1" type="noConversion"/>
  </si>
  <si>
    <t>0~255</t>
    <phoneticPr fontId="1" type="noConversion"/>
  </si>
  <si>
    <t>ff</t>
    <phoneticPr fontId="1" type="noConversion"/>
  </si>
  <si>
    <t>LED34</t>
    <phoneticPr fontId="1" type="noConversion"/>
  </si>
  <si>
    <t>LED00</t>
    <phoneticPr fontId="1" type="noConversion"/>
  </si>
  <si>
    <t>复位</t>
  </si>
  <si>
    <t>LED01</t>
    <phoneticPr fontId="1" type="noConversion"/>
  </si>
  <si>
    <t>子模块使能</t>
  </si>
  <si>
    <t>LED02</t>
    <phoneticPr fontId="1" type="noConversion"/>
  </si>
  <si>
    <t>无 中断</t>
    <phoneticPr fontId="1" type="noConversion"/>
  </si>
  <si>
    <t>LED30</t>
    <phoneticPr fontId="1" type="noConversion"/>
  </si>
  <si>
    <t>LED77</t>
    <phoneticPr fontId="1" type="noConversion"/>
  </si>
  <si>
    <t>LED31</t>
    <phoneticPr fontId="1" type="noConversion"/>
  </si>
  <si>
    <t>LED32</t>
    <phoneticPr fontId="1" type="noConversion"/>
  </si>
  <si>
    <t>LED33</t>
    <phoneticPr fontId="1" type="noConversion"/>
  </si>
  <si>
    <t>G</t>
    <phoneticPr fontId="1" type="noConversion"/>
  </si>
  <si>
    <t>color</t>
    <phoneticPr fontId="1" type="noConversion"/>
  </si>
  <si>
    <t>淡出,淡入,闪烁,15mA</t>
    <phoneticPr fontId="1" type="noConversion"/>
  </si>
  <si>
    <t>2.08s</t>
    <phoneticPr fontId="1" type="noConversion"/>
  </si>
  <si>
    <t>4.16s</t>
    <phoneticPr fontId="1" type="noConversion"/>
  </si>
  <si>
    <t>计算</t>
    <phoneticPr fontId="1" type="noConversion"/>
  </si>
  <si>
    <t>0.26s</t>
    <phoneticPr fontId="1" type="noConversion"/>
  </si>
  <si>
    <t>淡出,淡入,不闪烁,15mA</t>
    <phoneticPr fontId="1" type="noConversion"/>
  </si>
  <si>
    <t>缺省值地址</t>
    <phoneticPr fontId="1" type="noConversion"/>
  </si>
  <si>
    <t>不淡出,不淡入,不闪烁,15mA</t>
    <phoneticPr fontId="1" type="noConversion"/>
  </si>
  <si>
    <t>D0</t>
    <phoneticPr fontId="1" type="noConversion"/>
  </si>
  <si>
    <t>C0</t>
    <phoneticPr fontId="1" type="noConversion"/>
  </si>
  <si>
    <t>00</t>
    <phoneticPr fontId="1" type="noConversion"/>
  </si>
  <si>
    <t>rgb</t>
    <phoneticPr fontId="1" type="noConversion"/>
  </si>
  <si>
    <t>resv</t>
  </si>
  <si>
    <t>mh</t>
  </si>
  <si>
    <t>ml</t>
  </si>
  <si>
    <t>_V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</si>
</sst>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0x&quot;\ General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  <font>
      <sz val="11"/>
      <color theme="0" tint="-0.1499984740745262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0" borderId="0" xfId="0" quotePrefix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85" zoomScaleNormal="85" workbookViewId="0">
      <selection activeCell="C9" sqref="C9"/>
    </sheetView>
  </sheetViews>
  <sheetFormatPr defaultRowHeight="14.4" x14ac:dyDescent="0.25"/>
  <cols>
    <col min="1" max="1" width="5.5546875" style="1" customWidth="1"/>
    <col min="2" max="3" width="8.88671875" style="1"/>
    <col min="4" max="7" width="4.88671875" style="7" customWidth="1"/>
  </cols>
  <sheetData>
    <row r="1" spans="1:19" x14ac:dyDescent="0.25">
      <c r="D1" s="1" t="s">
        <v>10</v>
      </c>
      <c r="E1" s="1" t="s">
        <v>11</v>
      </c>
      <c r="F1" s="1" t="s">
        <v>9</v>
      </c>
      <c r="G1" s="17" t="s">
        <v>63</v>
      </c>
      <c r="H1" s="1" t="s">
        <v>60</v>
      </c>
      <c r="I1" s="18" t="s">
        <v>62</v>
      </c>
      <c r="J1" s="18" t="s">
        <v>61</v>
      </c>
      <c r="K1" s="18" t="s">
        <v>61</v>
      </c>
      <c r="P1" s="1" t="s">
        <v>11</v>
      </c>
      <c r="Q1" s="9" t="s">
        <v>17</v>
      </c>
    </row>
    <row r="2" spans="1:19" x14ac:dyDescent="0.25">
      <c r="C2" s="8" t="s">
        <v>12</v>
      </c>
      <c r="D2" s="5">
        <v>8</v>
      </c>
      <c r="E2" s="5">
        <v>7</v>
      </c>
      <c r="F2" s="5">
        <v>6</v>
      </c>
      <c r="G2" s="5">
        <v>5</v>
      </c>
      <c r="H2" s="2">
        <v>4</v>
      </c>
      <c r="I2" s="2">
        <v>3</v>
      </c>
      <c r="J2" s="2">
        <v>2</v>
      </c>
      <c r="K2" s="2">
        <v>1</v>
      </c>
      <c r="M2" s="1"/>
      <c r="N2" s="1"/>
      <c r="O2" s="8" t="s">
        <v>13</v>
      </c>
      <c r="P2" s="2">
        <v>4</v>
      </c>
      <c r="Q2" s="2">
        <v>3</v>
      </c>
      <c r="R2" s="2">
        <v>2</v>
      </c>
      <c r="S2" s="2">
        <v>1</v>
      </c>
    </row>
    <row r="3" spans="1:19" x14ac:dyDescent="0.25">
      <c r="A3" s="1" t="s">
        <v>57</v>
      </c>
      <c r="B3" s="1">
        <f>HEX2DEC(A3)</f>
        <v>208</v>
      </c>
      <c r="C3" s="1" t="s">
        <v>0</v>
      </c>
      <c r="D3" s="6">
        <f>(MOD($B3,2^D$2)-MOD(MOD($B3,2^D$2),2^(D$2-1)))/2^(D$2-1)</f>
        <v>1</v>
      </c>
      <c r="E3" s="6">
        <f>(MOD($B3,2^E$2)-MOD(MOD($B3,2^E$2),2^(E$2-1)))/2^(E$2-1)</f>
        <v>1</v>
      </c>
      <c r="F3" s="6">
        <f>(MOD($B3,2^F$2)-MOD(MOD($B3,2^F$2),2^(F$2-1)))/2^(F$2-1)</f>
        <v>0</v>
      </c>
      <c r="G3" s="6">
        <f>(MOD($B3,2^G$2)-MOD(MOD($B3,2^G$2),2^(G$2-1)))/2^(G$2-1)</f>
        <v>1</v>
      </c>
      <c r="H3" s="4">
        <f>(MOD($B3,2^H$2)-MOD(MOD($B3,2^H$2),2^(H$2-1)))/2^(H$2-1)</f>
        <v>0</v>
      </c>
      <c r="I3" s="4">
        <f>(MOD($B3,2^I$2)-MOD(MOD($B3,2^I$2),2^(I$2-1)))/2^(I$2-1)</f>
        <v>0</v>
      </c>
      <c r="J3" s="4">
        <f>(MOD($B3,2^J$2)-MOD(MOD($B3,2^J$2),2^(J$2-1)))/2^(J$2-1)</f>
        <v>0</v>
      </c>
      <c r="K3" s="3">
        <f>(MOD($B3,2^K$2)-MOD(MOD($B3,2^K$2),2^(K$2-1)))/2^(K$2-1)</f>
        <v>0</v>
      </c>
      <c r="M3" s="1">
        <v>0</v>
      </c>
      <c r="N3" s="1">
        <f>HEX2DEC(M3)</f>
        <v>0</v>
      </c>
      <c r="O3" s="1" t="s">
        <v>0</v>
      </c>
      <c r="P3" s="4">
        <f>(MOD($N3,2^H$2)-MOD(MOD($N3,2^H$2),2^(H$2-1)))/2^(H$2-1)</f>
        <v>0</v>
      </c>
      <c r="Q3" s="4">
        <f>(MOD($N3,2^I$2)-MOD(MOD($N3,2^I$2),2^(I$2-1)))/2^(I$2-1)</f>
        <v>0</v>
      </c>
      <c r="R3" s="4">
        <f>(MOD($N3,2^J$2)-MOD(MOD($N3,2^J$2),2^(J$2-1)))/2^(J$2-1)</f>
        <v>0</v>
      </c>
      <c r="S3" s="3">
        <f>(MOD($N3,2^K$2)-MOD(MOD($N3,2^K$2),2^(K$2-1)))/2^(K$2-1)</f>
        <v>0</v>
      </c>
    </row>
    <row r="4" spans="1:19" x14ac:dyDescent="0.25">
      <c r="A4" s="16" t="s">
        <v>59</v>
      </c>
      <c r="B4" s="1">
        <v>0</v>
      </c>
      <c r="C4" s="1" t="s">
        <v>8</v>
      </c>
      <c r="D4" s="6">
        <f>(MOD($B4,2^D$2)-MOD(MOD($B4,2^D$2),2^(D$2-1)))/2^(D$2-1)</f>
        <v>0</v>
      </c>
      <c r="E4" s="6">
        <f>(MOD($B4,2^E$2)-MOD(MOD($B4,2^E$2),2^(E$2-1)))/2^(E$2-1)</f>
        <v>0</v>
      </c>
      <c r="F4" s="6">
        <f>(MOD($B4,2^F$2)-MOD(MOD($B4,2^F$2),2^(F$2-1)))/2^(F$2-1)</f>
        <v>0</v>
      </c>
      <c r="G4" s="6">
        <f>(MOD($B4,2^G$2)-MOD(MOD($B4,2^G$2),2^(G$2-1)))/2^(G$2-1)</f>
        <v>0</v>
      </c>
      <c r="H4" s="3">
        <f>(MOD($B4,2^H$2)-MOD(MOD($B4,2^H$2),2^(H$2-1)))/2^(H$2-1)</f>
        <v>0</v>
      </c>
      <c r="I4" s="4">
        <f>(MOD($B4,2^I$2)-MOD(MOD($B4,2^I$2),2^(I$2-1)))/2^(I$2-1)</f>
        <v>0</v>
      </c>
      <c r="J4" s="3">
        <f>(MOD($B4,2^J$2)-MOD(MOD($B4,2^J$2),2^(J$2-1)))/2^(J$2-1)</f>
        <v>0</v>
      </c>
      <c r="K4" s="3">
        <f>(MOD($B4,2^K$2)-MOD(MOD($B4,2^K$2),2^(K$2-1)))/2^(K$2-1)</f>
        <v>0</v>
      </c>
      <c r="M4" s="1">
        <v>8</v>
      </c>
      <c r="N4" s="1">
        <f>HEX2DEC(M4)</f>
        <v>8</v>
      </c>
      <c r="O4" s="1" t="s">
        <v>15</v>
      </c>
      <c r="P4" s="3">
        <f>(MOD($N4,2^H$2)-MOD(MOD($N4,2^H$2),2^(H$2-1)))/2^(H$2-1)</f>
        <v>1</v>
      </c>
      <c r="Q4" s="4">
        <f>(MOD($N4,2^I$2)-MOD(MOD($N4,2^I$2),2^(I$2-1)))/2^(I$2-1)</f>
        <v>0</v>
      </c>
      <c r="R4" s="3">
        <f>(MOD($N4,2^J$2)-MOD(MOD($N4,2^J$2),2^(J$2-1)))/2^(J$2-1)</f>
        <v>0</v>
      </c>
      <c r="S4" s="3">
        <f>(MOD($N4,2^K$2)-MOD(MOD($N4,2^K$2),2^(K$2-1)))/2^(K$2-1)</f>
        <v>0</v>
      </c>
    </row>
    <row r="5" spans="1:19" x14ac:dyDescent="0.25">
      <c r="A5" s="1" t="s">
        <v>58</v>
      </c>
      <c r="B5" s="1">
        <f>HEX2DEC(A5)</f>
        <v>192</v>
      </c>
      <c r="C5" s="1" t="s">
        <v>0</v>
      </c>
      <c r="D5" s="6">
        <f>(MOD($B5,2^D$2)-MOD(MOD($B5,2^D$2),2^(D$2-1)))/2^(D$2-1)</f>
        <v>1</v>
      </c>
      <c r="E5" s="6">
        <f>(MOD($B5,2^E$2)-MOD(MOD($B5,2^E$2),2^(E$2-1)))/2^(E$2-1)</f>
        <v>1</v>
      </c>
      <c r="F5" s="6">
        <f>(MOD($B5,2^F$2)-MOD(MOD($B5,2^F$2),2^(F$2-1)))/2^(F$2-1)</f>
        <v>0</v>
      </c>
      <c r="G5" s="6">
        <f>(MOD($B5,2^G$2)-MOD(MOD($B5,2^G$2),2^(G$2-1)))/2^(G$2-1)</f>
        <v>0</v>
      </c>
      <c r="H5" s="3">
        <f>(MOD($B5,2^H$2)-MOD(MOD($B5,2^H$2),2^(H$2-1)))/2^(H$2-1)</f>
        <v>0</v>
      </c>
      <c r="I5" s="3">
        <f>(MOD($B5,2^I$2)-MOD(MOD($B5,2^I$2),2^(I$2-1)))/2^(I$2-1)</f>
        <v>0</v>
      </c>
      <c r="J5" s="3">
        <f>(MOD($B5,2^J$2)-MOD(MOD($B5,2^J$2),2^(J$2-1)))/2^(J$2-1)</f>
        <v>0</v>
      </c>
      <c r="K5" s="3">
        <f>(MOD($B5,2^K$2)-MOD(MOD($B5,2^K$2),2^(K$2-1)))/2^(K$2-1)</f>
        <v>0</v>
      </c>
      <c r="M5" s="1">
        <v>4</v>
      </c>
      <c r="N5" s="1">
        <f>HEX2DEC(M5)</f>
        <v>4</v>
      </c>
      <c r="O5" s="1" t="s">
        <v>16</v>
      </c>
      <c r="P5" s="3">
        <f>(MOD($N5,2^H$2)-MOD(MOD($N5,2^H$2),2^(H$2-1)))/2^(H$2-1)</f>
        <v>0</v>
      </c>
      <c r="Q5" s="3">
        <f>(MOD($N5,2^I$2)-MOD(MOD($N5,2^I$2),2^(I$2-1)))/2^(I$2-1)</f>
        <v>1</v>
      </c>
      <c r="R5" s="3">
        <f>(MOD($N5,2^J$2)-MOD(MOD($N5,2^J$2),2^(J$2-1)))/2^(J$2-1)</f>
        <v>0</v>
      </c>
      <c r="S5" s="3">
        <f>(MOD($N5,2^K$2)-MOD(MOD($N5,2^K$2),2^(K$2-1)))/2^(K$2-1)</f>
        <v>0</v>
      </c>
    </row>
    <row r="6" spans="1:19" x14ac:dyDescent="0.25">
      <c r="A6" s="1">
        <v>40</v>
      </c>
      <c r="B6" s="1">
        <f>HEX2DEC(A6)</f>
        <v>64</v>
      </c>
      <c r="C6" s="1" t="s">
        <v>64</v>
      </c>
      <c r="D6" s="6">
        <f>(MOD($B6,2^D$2)-MOD(MOD($B6,2^D$2),2^(D$2-1)))/2^(D$2-1)</f>
        <v>0</v>
      </c>
      <c r="E6" s="6">
        <f>(MOD($B6,2^E$2)-MOD(MOD($B6,2^E$2),2^(E$2-1)))/2^(E$2-1)</f>
        <v>1</v>
      </c>
      <c r="F6" s="6">
        <f>(MOD($B6,2^F$2)-MOD(MOD($B6,2^F$2),2^(F$2-1)))/2^(F$2-1)</f>
        <v>0</v>
      </c>
      <c r="G6" s="6">
        <f>(MOD($B6,2^G$2)-MOD(MOD($B6,2^G$2),2^(G$2-1)))/2^(G$2-1)</f>
        <v>0</v>
      </c>
      <c r="H6" s="4">
        <f>(MOD($B6,2^H$2)-MOD(MOD($B6,2^H$2),2^(H$2-1)))/2^(H$2-1)</f>
        <v>0</v>
      </c>
      <c r="I6" s="3">
        <f>(MOD($B6,2^I$2)-MOD(MOD($B6,2^I$2),2^(I$2-1)))/2^(I$2-1)</f>
        <v>0</v>
      </c>
      <c r="J6" s="3">
        <f>(MOD($B6,2^J$2)-MOD(MOD($B6,2^J$2),2^(J$2-1)))/2^(J$2-1)</f>
        <v>0</v>
      </c>
      <c r="K6" s="3">
        <f>(MOD($B6,2^K$2)-MOD(MOD($B6,2^K$2),2^(K$2-1)))/2^(K$2-1)</f>
        <v>0</v>
      </c>
      <c r="M6" s="1" t="s">
        <v>14</v>
      </c>
      <c r="N6" s="1">
        <f>HEX2DEC(M6)</f>
        <v>12</v>
      </c>
      <c r="O6" s="1" t="s">
        <v>8</v>
      </c>
      <c r="P6" s="4">
        <f>(MOD($N6,2^H$2)-MOD(MOD($N6,2^H$2),2^(H$2-1)))/2^(H$2-1)</f>
        <v>1</v>
      </c>
      <c r="Q6" s="3">
        <f>(MOD($N6,2^I$2)-MOD(MOD($N6,2^I$2),2^(I$2-1)))/2^(I$2-1)</f>
        <v>1</v>
      </c>
      <c r="R6" s="3">
        <f>(MOD($N6,2^J$2)-MOD(MOD($N6,2^J$2),2^(J$2-1)))/2^(J$2-1)</f>
        <v>0</v>
      </c>
      <c r="S6" s="3">
        <f>(MOD($N6,2^K$2)-MOD(MOD($N6,2^K$2),2^(K$2-1)))/2^(K$2-1)</f>
        <v>0</v>
      </c>
    </row>
    <row r="7" spans="1:19" x14ac:dyDescent="0.25">
      <c r="A7" s="1">
        <v>60</v>
      </c>
      <c r="B7" s="1">
        <f>HEX2DEC(A7)</f>
        <v>96</v>
      </c>
      <c r="D7" s="6">
        <f>(MOD($B7,2^D$2)-MOD(MOD($B7,2^D$2),2^(D$2-1)))/2^(D$2-1)</f>
        <v>0</v>
      </c>
      <c r="E7" s="6">
        <f>(MOD($B7,2^E$2)-MOD(MOD($B7,2^E$2),2^(E$2-1)))/2^(E$2-1)</f>
        <v>1</v>
      </c>
      <c r="F7" s="6">
        <f>(MOD($B7,2^F$2)-MOD(MOD($B7,2^F$2),2^(F$2-1)))/2^(F$2-1)</f>
        <v>1</v>
      </c>
      <c r="G7" s="6">
        <f>(MOD($B7,2^G$2)-MOD(MOD($B7,2^G$2),2^(G$2-1)))/2^(G$2-1)</f>
        <v>0</v>
      </c>
      <c r="H7" s="3">
        <f>(MOD($B7,2^H$2)-MOD(MOD($B7,2^H$2),2^(H$2-1)))/2^(H$2-1)</f>
        <v>0</v>
      </c>
      <c r="I7" s="3">
        <f>(MOD($B7,2^I$2)-MOD(MOD($B7,2^I$2),2^(I$2-1)))/2^(I$2-1)</f>
        <v>0</v>
      </c>
      <c r="J7" s="4">
        <f>(MOD($B7,2^J$2)-MOD(MOD($B7,2^J$2),2^(J$2-1)))/2^(J$2-1)</f>
        <v>0</v>
      </c>
      <c r="K7" s="3">
        <f>(MOD($B7,2^K$2)-MOD(MOD($B7,2^K$2),2^(K$2-1)))/2^(K$2-1)</f>
        <v>0</v>
      </c>
    </row>
    <row r="8" spans="1:19" x14ac:dyDescent="0.25">
      <c r="A8" s="1">
        <v>48</v>
      </c>
      <c r="B8" s="1">
        <f>HEX2DEC(A8)</f>
        <v>72</v>
      </c>
      <c r="C8" s="1" t="s">
        <v>16</v>
      </c>
      <c r="D8" s="7">
        <f>(MOD($B8,2^D$2)-MOD(MOD($B8,2^D$2),2^(D$2-1)))/2^(D$2-1)</f>
        <v>0</v>
      </c>
      <c r="E8" s="7">
        <f>(MOD($B8,2^E$2)-MOD(MOD($B8,2^E$2),2^(E$2-1)))/2^(E$2-1)</f>
        <v>1</v>
      </c>
      <c r="F8" s="7">
        <f>(MOD($B8,2^F$2)-MOD(MOD($B8,2^F$2),2^(F$2-1)))/2^(F$2-1)</f>
        <v>0</v>
      </c>
      <c r="G8" s="7">
        <f>(MOD($B8,2^G$2)-MOD(MOD($B8,2^G$2),2^(G$2-1)))/2^(G$2-1)</f>
        <v>0</v>
      </c>
      <c r="H8" s="3">
        <f>(MOD($B8,2^H$2)-MOD(MOD($B8,2^H$2),2^(H$2-1)))/2^(H$2-1)</f>
        <v>1</v>
      </c>
      <c r="I8" s="3">
        <f>(MOD($B8,2^I$2)-MOD(MOD($B8,2^I$2),2^(I$2-1)))/2^(I$2-1)</f>
        <v>0</v>
      </c>
      <c r="J8" s="3">
        <f>(MOD($B8,2^J$2)-MOD(MOD($B8,2^J$2),2^(J$2-1)))/2^(J$2-1)</f>
        <v>0</v>
      </c>
      <c r="K8" s="3">
        <f>(MOD($B8,2^K$2)-MOD(MOD($B8,2^K$2),2^(K$2-1)))/2^(K$2-1)</f>
        <v>0</v>
      </c>
    </row>
    <row r="9" spans="1:19" x14ac:dyDescent="0.25">
      <c r="A9" s="1">
        <v>98</v>
      </c>
      <c r="B9" s="1">
        <f>HEX2DEC(A9)</f>
        <v>152</v>
      </c>
      <c r="C9" s="1" t="s">
        <v>15</v>
      </c>
      <c r="D9" s="7">
        <f>(MOD($B9,2^D$2)-MOD(MOD($B9,2^D$2),2^(D$2-1)))/2^(D$2-1)</f>
        <v>1</v>
      </c>
      <c r="E9" s="7">
        <f>(MOD($B9,2^E$2)-MOD(MOD($B9,2^E$2),2^(E$2-1)))/2^(E$2-1)</f>
        <v>0</v>
      </c>
      <c r="F9" s="7">
        <f>(MOD($B9,2^F$2)-MOD(MOD($B9,2^F$2),2^(F$2-1)))/2^(F$2-1)</f>
        <v>0</v>
      </c>
      <c r="G9" s="7">
        <f>(MOD($B9,2^G$2)-MOD(MOD($B9,2^G$2),2^(G$2-1)))/2^(G$2-1)</f>
        <v>1</v>
      </c>
      <c r="H9" s="3">
        <f>(MOD($B9,2^H$2)-MOD(MOD($B9,2^H$2),2^(H$2-1)))/2^(H$2-1)</f>
        <v>1</v>
      </c>
      <c r="I9" s="3">
        <f>(MOD($B9,2^I$2)-MOD(MOD($B9,2^I$2),2^(I$2-1)))/2^(I$2-1)</f>
        <v>0</v>
      </c>
      <c r="J9" s="3">
        <f>(MOD($B9,2^J$2)-MOD(MOD($B9,2^J$2),2^(J$2-1)))/2^(J$2-1)</f>
        <v>0</v>
      </c>
      <c r="K9" s="3">
        <f>(MOD($B9,2^K$2)-MOD(MOD($B9,2^K$2),2^(K$2-1)))/2^(K$2-1)</f>
        <v>0</v>
      </c>
    </row>
    <row r="17" spans="1:11" x14ac:dyDescent="0.25">
      <c r="A17" s="1">
        <v>1</v>
      </c>
      <c r="B17" s="1">
        <v>1</v>
      </c>
      <c r="C17" s="1" t="s">
        <v>1</v>
      </c>
      <c r="D17" s="6">
        <f>(MOD($B17,2^D$2)-MOD(MOD($B17,2^D$2),2^(D$2-1)))/2^(D$2-1)</f>
        <v>0</v>
      </c>
      <c r="E17" s="6">
        <f>(MOD($B17,2^E$2)-MOD(MOD($B17,2^E$2),2^(E$2-1)))/2^(E$2-1)</f>
        <v>0</v>
      </c>
      <c r="F17" s="6">
        <f>(MOD($B17,2^F$2)-MOD(MOD($B17,2^F$2),2^(F$2-1)))/2^(F$2-1)</f>
        <v>0</v>
      </c>
      <c r="G17" s="6">
        <f>(MOD($B17,2^G$2)-MOD(MOD($B17,2^G$2),2^(G$2-1)))/2^(G$2-1)</f>
        <v>0</v>
      </c>
      <c r="H17" s="3">
        <f>(MOD($B17,2^H$2)-MOD(MOD($B17,2^H$2),2^(H$2-1)))/2^(H$2-1)</f>
        <v>0</v>
      </c>
      <c r="I17" s="3">
        <f>(MOD($B17,2^I$2)-MOD(MOD($B17,2^I$2),2^(I$2-1)))/2^(I$2-1)</f>
        <v>0</v>
      </c>
      <c r="J17" s="3">
        <f>(MOD($B17,2^J$2)-MOD(MOD($B17,2^J$2),2^(J$2-1)))/2^(J$2-1)</f>
        <v>0</v>
      </c>
      <c r="K17" s="3">
        <f>(MOD($B17,2^K$2)-MOD(MOD($B17,2^K$2),2^(K$2-1)))/2^(K$2-1)</f>
        <v>1</v>
      </c>
    </row>
    <row r="18" spans="1:11" x14ac:dyDescent="0.25">
      <c r="A18" s="1">
        <v>2</v>
      </c>
      <c r="B18" s="1">
        <v>2</v>
      </c>
      <c r="C18" s="1" t="s">
        <v>1</v>
      </c>
      <c r="D18" s="6">
        <f>(MOD($B18,2^D$2)-MOD(MOD($B18,2^D$2),2^(D$2-1)))/2^(D$2-1)</f>
        <v>0</v>
      </c>
      <c r="E18" s="6">
        <f>(MOD($B18,2^E$2)-MOD(MOD($B18,2^E$2),2^(E$2-1)))/2^(E$2-1)</f>
        <v>0</v>
      </c>
      <c r="F18" s="6">
        <f>(MOD($B18,2^F$2)-MOD(MOD($B18,2^F$2),2^(F$2-1)))/2^(F$2-1)</f>
        <v>0</v>
      </c>
      <c r="G18" s="6">
        <f>(MOD($B18,2^G$2)-MOD(MOD($B18,2^G$2),2^(G$2-1)))/2^(G$2-1)</f>
        <v>0</v>
      </c>
      <c r="H18" s="3">
        <f>(MOD($B18,2^H$2)-MOD(MOD($B18,2^H$2),2^(H$2-1)))/2^(H$2-1)</f>
        <v>0</v>
      </c>
      <c r="I18" s="3">
        <f>(MOD($B18,2^I$2)-MOD(MOD($B18,2^I$2),2^(I$2-1)))/2^(I$2-1)</f>
        <v>0</v>
      </c>
      <c r="J18" s="3">
        <f>(MOD($B18,2^J$2)-MOD(MOD($B18,2^J$2),2^(J$2-1)))/2^(J$2-1)</f>
        <v>1</v>
      </c>
      <c r="K18" s="3">
        <f>(MOD($B18,2^K$2)-MOD(MOD($B18,2^K$2),2^(K$2-1)))/2^(K$2-1)</f>
        <v>0</v>
      </c>
    </row>
    <row r="19" spans="1:11" x14ac:dyDescent="0.25">
      <c r="A19" s="1">
        <v>3</v>
      </c>
      <c r="B19" s="1">
        <v>3</v>
      </c>
      <c r="C19" s="1" t="s">
        <v>1</v>
      </c>
      <c r="D19" s="6">
        <f>(MOD($B19,2^D$2)-MOD(MOD($B19,2^D$2),2^(D$2-1)))/2^(D$2-1)</f>
        <v>0</v>
      </c>
      <c r="E19" s="6">
        <f>(MOD($B19,2^E$2)-MOD(MOD($B19,2^E$2),2^(E$2-1)))/2^(E$2-1)</f>
        <v>0</v>
      </c>
      <c r="F19" s="6">
        <f>(MOD($B19,2^F$2)-MOD(MOD($B19,2^F$2),2^(F$2-1)))/2^(F$2-1)</f>
        <v>0</v>
      </c>
      <c r="G19" s="6">
        <f>(MOD($B19,2^G$2)-MOD(MOD($B19,2^G$2),2^(G$2-1)))/2^(G$2-1)</f>
        <v>0</v>
      </c>
      <c r="H19" s="3">
        <f>(MOD($B19,2^H$2)-MOD(MOD($B19,2^H$2),2^(H$2-1)))/2^(H$2-1)</f>
        <v>0</v>
      </c>
      <c r="I19" s="3">
        <f>(MOD($B19,2^I$2)-MOD(MOD($B19,2^I$2),2^(I$2-1)))/2^(I$2-1)</f>
        <v>0</v>
      </c>
      <c r="J19" s="3">
        <f>(MOD($B19,2^J$2)-MOD(MOD($B19,2^J$2),2^(J$2-1)))/2^(J$2-1)</f>
        <v>1</v>
      </c>
      <c r="K19" s="3">
        <f>(MOD($B19,2^K$2)-MOD(MOD($B19,2^K$2),2^(K$2-1)))/2^(K$2-1)</f>
        <v>1</v>
      </c>
    </row>
    <row r="20" spans="1:11" x14ac:dyDescent="0.25">
      <c r="A20" s="1">
        <v>4</v>
      </c>
      <c r="B20" s="1">
        <v>4</v>
      </c>
      <c r="C20" s="1" t="s">
        <v>1</v>
      </c>
      <c r="D20" s="6">
        <f>(MOD($B20,2^D$2)-MOD(MOD($B20,2^D$2),2^(D$2-1)))/2^(D$2-1)</f>
        <v>0</v>
      </c>
      <c r="E20" s="6">
        <f>(MOD($B20,2^E$2)-MOD(MOD($B20,2^E$2),2^(E$2-1)))/2^(E$2-1)</f>
        <v>0</v>
      </c>
      <c r="F20" s="6">
        <f>(MOD($B20,2^F$2)-MOD(MOD($B20,2^F$2),2^(F$2-1)))/2^(F$2-1)</f>
        <v>0</v>
      </c>
      <c r="G20" s="6">
        <f>(MOD($B20,2^G$2)-MOD(MOD($B20,2^G$2),2^(G$2-1)))/2^(G$2-1)</f>
        <v>0</v>
      </c>
      <c r="H20" s="3">
        <f>(MOD($B20,2^H$2)-MOD(MOD($B20,2^H$2),2^(H$2-1)))/2^(H$2-1)</f>
        <v>0</v>
      </c>
      <c r="I20" s="3">
        <f>(MOD($B20,2^I$2)-MOD(MOD($B20,2^I$2),2^(I$2-1)))/2^(I$2-1)</f>
        <v>1</v>
      </c>
      <c r="J20" s="3">
        <f>(MOD($B20,2^J$2)-MOD(MOD($B20,2^J$2),2^(J$2-1)))/2^(J$2-1)</f>
        <v>0</v>
      </c>
      <c r="K20" s="3">
        <f>(MOD($B20,2^K$2)-MOD(MOD($B20,2^K$2),2^(K$2-1)))/2^(K$2-1)</f>
        <v>0</v>
      </c>
    </row>
    <row r="21" spans="1:11" x14ac:dyDescent="0.25">
      <c r="A21" s="1">
        <v>5</v>
      </c>
      <c r="B21" s="1">
        <v>5</v>
      </c>
      <c r="C21" s="1" t="s">
        <v>1</v>
      </c>
      <c r="D21" s="6">
        <f>(MOD($B21,2^D$2)-MOD(MOD($B21,2^D$2),2^(D$2-1)))/2^(D$2-1)</f>
        <v>0</v>
      </c>
      <c r="E21" s="6">
        <f>(MOD($B21,2^E$2)-MOD(MOD($B21,2^E$2),2^(E$2-1)))/2^(E$2-1)</f>
        <v>0</v>
      </c>
      <c r="F21" s="6">
        <f>(MOD($B21,2^F$2)-MOD(MOD($B21,2^F$2),2^(F$2-1)))/2^(F$2-1)</f>
        <v>0</v>
      </c>
      <c r="G21" s="6">
        <f>(MOD($B21,2^G$2)-MOD(MOD($B21,2^G$2),2^(G$2-1)))/2^(G$2-1)</f>
        <v>0</v>
      </c>
      <c r="H21" s="3">
        <f>(MOD($B21,2^H$2)-MOD(MOD($B21,2^H$2),2^(H$2-1)))/2^(H$2-1)</f>
        <v>0</v>
      </c>
      <c r="I21" s="3">
        <f>(MOD($B21,2^I$2)-MOD(MOD($B21,2^I$2),2^(I$2-1)))/2^(I$2-1)</f>
        <v>1</v>
      </c>
      <c r="J21" s="3">
        <f>(MOD($B21,2^J$2)-MOD(MOD($B21,2^J$2),2^(J$2-1)))/2^(J$2-1)</f>
        <v>0</v>
      </c>
      <c r="K21" s="3">
        <f>(MOD($B21,2^K$2)-MOD(MOD($B21,2^K$2),2^(K$2-1)))/2^(K$2-1)</f>
        <v>1</v>
      </c>
    </row>
    <row r="22" spans="1:11" x14ac:dyDescent="0.25">
      <c r="A22" s="1">
        <v>6</v>
      </c>
      <c r="B22" s="1">
        <v>6</v>
      </c>
      <c r="C22" s="1" t="s">
        <v>1</v>
      </c>
      <c r="D22" s="6">
        <f>(MOD($B22,2^D$2)-MOD(MOD($B22,2^D$2),2^(D$2-1)))/2^(D$2-1)</f>
        <v>0</v>
      </c>
      <c r="E22" s="6">
        <f>(MOD($B22,2^E$2)-MOD(MOD($B22,2^E$2),2^(E$2-1)))/2^(E$2-1)</f>
        <v>0</v>
      </c>
      <c r="F22" s="6">
        <f>(MOD($B22,2^F$2)-MOD(MOD($B22,2^F$2),2^(F$2-1)))/2^(F$2-1)</f>
        <v>0</v>
      </c>
      <c r="G22" s="6">
        <f>(MOD($B22,2^G$2)-MOD(MOD($B22,2^G$2),2^(G$2-1)))/2^(G$2-1)</f>
        <v>0</v>
      </c>
      <c r="H22" s="3">
        <f>(MOD($B22,2^H$2)-MOD(MOD($B22,2^H$2),2^(H$2-1)))/2^(H$2-1)</f>
        <v>0</v>
      </c>
      <c r="I22" s="3">
        <f>(MOD($B22,2^I$2)-MOD(MOD($B22,2^I$2),2^(I$2-1)))/2^(I$2-1)</f>
        <v>1</v>
      </c>
      <c r="J22" s="3">
        <f>(MOD($B22,2^J$2)-MOD(MOD($B22,2^J$2),2^(J$2-1)))/2^(J$2-1)</f>
        <v>1</v>
      </c>
      <c r="K22" s="3">
        <f>(MOD($B22,2^K$2)-MOD(MOD($B22,2^K$2),2^(K$2-1)))/2^(K$2-1)</f>
        <v>0</v>
      </c>
    </row>
    <row r="23" spans="1:11" x14ac:dyDescent="0.25">
      <c r="A23" s="1">
        <v>7</v>
      </c>
      <c r="B23" s="1">
        <v>7</v>
      </c>
      <c r="C23" s="1" t="s">
        <v>1</v>
      </c>
      <c r="D23" s="6">
        <f>(MOD($B23,2^D$2)-MOD(MOD($B23,2^D$2),2^(D$2-1)))/2^(D$2-1)</f>
        <v>0</v>
      </c>
      <c r="E23" s="6">
        <f>(MOD($B23,2^E$2)-MOD(MOD($B23,2^E$2),2^(E$2-1)))/2^(E$2-1)</f>
        <v>0</v>
      </c>
      <c r="F23" s="6">
        <f>(MOD($B23,2^F$2)-MOD(MOD($B23,2^F$2),2^(F$2-1)))/2^(F$2-1)</f>
        <v>0</v>
      </c>
      <c r="G23" s="6">
        <f>(MOD($B23,2^G$2)-MOD(MOD($B23,2^G$2),2^(G$2-1)))/2^(G$2-1)</f>
        <v>0</v>
      </c>
      <c r="H23" s="3">
        <f>(MOD($B23,2^H$2)-MOD(MOD($B23,2^H$2),2^(H$2-1)))/2^(H$2-1)</f>
        <v>0</v>
      </c>
      <c r="I23" s="3">
        <f>(MOD($B23,2^I$2)-MOD(MOD($B23,2^I$2),2^(I$2-1)))/2^(I$2-1)</f>
        <v>1</v>
      </c>
      <c r="J23" s="3">
        <f>(MOD($B23,2^J$2)-MOD(MOD($B23,2^J$2),2^(J$2-1)))/2^(J$2-1)</f>
        <v>1</v>
      </c>
      <c r="K23" s="3">
        <f>(MOD($B23,2^K$2)-MOD(MOD($B23,2^K$2),2^(K$2-1)))/2^(K$2-1)</f>
        <v>1</v>
      </c>
    </row>
    <row r="24" spans="1:11" x14ac:dyDescent="0.25">
      <c r="A24" s="1">
        <v>8</v>
      </c>
      <c r="B24" s="1">
        <v>8</v>
      </c>
      <c r="C24" s="1" t="s">
        <v>1</v>
      </c>
      <c r="D24" s="6">
        <f>(MOD($B24,2^D$2)-MOD(MOD($B24,2^D$2),2^(D$2-1)))/2^(D$2-1)</f>
        <v>0</v>
      </c>
      <c r="E24" s="6">
        <f>(MOD($B24,2^E$2)-MOD(MOD($B24,2^E$2),2^(E$2-1)))/2^(E$2-1)</f>
        <v>0</v>
      </c>
      <c r="F24" s="6">
        <f>(MOD($B24,2^F$2)-MOD(MOD($B24,2^F$2),2^(F$2-1)))/2^(F$2-1)</f>
        <v>0</v>
      </c>
      <c r="G24" s="6">
        <f>(MOD($B24,2^G$2)-MOD(MOD($B24,2^G$2),2^(G$2-1)))/2^(G$2-1)</f>
        <v>0</v>
      </c>
      <c r="H24" s="3">
        <f>(MOD($B24,2^H$2)-MOD(MOD($B24,2^H$2),2^(H$2-1)))/2^(H$2-1)</f>
        <v>1</v>
      </c>
      <c r="I24" s="3">
        <f>(MOD($B24,2^I$2)-MOD(MOD($B24,2^I$2),2^(I$2-1)))/2^(I$2-1)</f>
        <v>0</v>
      </c>
      <c r="J24" s="3">
        <f>(MOD($B24,2^J$2)-MOD(MOD($B24,2^J$2),2^(J$2-1)))/2^(J$2-1)</f>
        <v>0</v>
      </c>
      <c r="K24" s="3">
        <f>(MOD($B24,2^K$2)-MOD(MOD($B24,2^K$2),2^(K$2-1)))/2^(K$2-1)</f>
        <v>0</v>
      </c>
    </row>
    <row r="25" spans="1:11" x14ac:dyDescent="0.25">
      <c r="A25" s="1">
        <v>9</v>
      </c>
      <c r="B25" s="1">
        <v>9</v>
      </c>
      <c r="C25" s="1" t="s">
        <v>1</v>
      </c>
      <c r="D25" s="6">
        <f>(MOD($B25,2^D$2)-MOD(MOD($B25,2^D$2),2^(D$2-1)))/2^(D$2-1)</f>
        <v>0</v>
      </c>
      <c r="E25" s="6">
        <f>(MOD($B25,2^E$2)-MOD(MOD($B25,2^E$2),2^(E$2-1)))/2^(E$2-1)</f>
        <v>0</v>
      </c>
      <c r="F25" s="6">
        <f>(MOD($B25,2^F$2)-MOD(MOD($B25,2^F$2),2^(F$2-1)))/2^(F$2-1)</f>
        <v>0</v>
      </c>
      <c r="G25" s="6">
        <f>(MOD($B25,2^G$2)-MOD(MOD($B25,2^G$2),2^(G$2-1)))/2^(G$2-1)</f>
        <v>0</v>
      </c>
      <c r="H25" s="3">
        <f>(MOD($B25,2^H$2)-MOD(MOD($B25,2^H$2),2^(H$2-1)))/2^(H$2-1)</f>
        <v>1</v>
      </c>
      <c r="I25" s="3">
        <f>(MOD($B25,2^I$2)-MOD(MOD($B25,2^I$2),2^(I$2-1)))/2^(I$2-1)</f>
        <v>0</v>
      </c>
      <c r="J25" s="3">
        <f>(MOD($B25,2^J$2)-MOD(MOD($B25,2^J$2),2^(J$2-1)))/2^(J$2-1)</f>
        <v>0</v>
      </c>
      <c r="K25" s="3">
        <f>(MOD($B25,2^K$2)-MOD(MOD($B25,2^K$2),2^(K$2-1)))/2^(K$2-1)</f>
        <v>1</v>
      </c>
    </row>
    <row r="26" spans="1:11" x14ac:dyDescent="0.25">
      <c r="A26" s="1" t="s">
        <v>2</v>
      </c>
      <c r="B26" s="1">
        <v>10</v>
      </c>
      <c r="C26" s="1" t="s">
        <v>1</v>
      </c>
      <c r="D26" s="6">
        <f>(MOD($B26,2^D$2)-MOD(MOD($B26,2^D$2),2^(D$2-1)))/2^(D$2-1)</f>
        <v>0</v>
      </c>
      <c r="E26" s="6">
        <f>(MOD($B26,2^E$2)-MOD(MOD($B26,2^E$2),2^(E$2-1)))/2^(E$2-1)</f>
        <v>0</v>
      </c>
      <c r="F26" s="6">
        <f>(MOD($B26,2^F$2)-MOD(MOD($B26,2^F$2),2^(F$2-1)))/2^(F$2-1)</f>
        <v>0</v>
      </c>
      <c r="G26" s="6">
        <f>(MOD($B26,2^G$2)-MOD(MOD($B26,2^G$2),2^(G$2-1)))/2^(G$2-1)</f>
        <v>0</v>
      </c>
      <c r="H26" s="3">
        <f>(MOD($B26,2^H$2)-MOD(MOD($B26,2^H$2),2^(H$2-1)))/2^(H$2-1)</f>
        <v>1</v>
      </c>
      <c r="I26" s="3">
        <f>(MOD($B26,2^I$2)-MOD(MOD($B26,2^I$2),2^(I$2-1)))/2^(I$2-1)</f>
        <v>0</v>
      </c>
      <c r="J26" s="3">
        <f>(MOD($B26,2^J$2)-MOD(MOD($B26,2^J$2),2^(J$2-1)))/2^(J$2-1)</f>
        <v>1</v>
      </c>
      <c r="K26" s="3">
        <f>(MOD($B26,2^K$2)-MOD(MOD($B26,2^K$2),2^(K$2-1)))/2^(K$2-1)</f>
        <v>0</v>
      </c>
    </row>
    <row r="27" spans="1:11" x14ac:dyDescent="0.25">
      <c r="A27" s="1" t="s">
        <v>3</v>
      </c>
      <c r="B27" s="1">
        <v>11</v>
      </c>
      <c r="C27" s="1" t="s">
        <v>1</v>
      </c>
      <c r="D27" s="6">
        <f>(MOD($B27,2^D$2)-MOD(MOD($B27,2^D$2),2^(D$2-1)))/2^(D$2-1)</f>
        <v>0</v>
      </c>
      <c r="E27" s="6">
        <f>(MOD($B27,2^E$2)-MOD(MOD($B27,2^E$2),2^(E$2-1)))/2^(E$2-1)</f>
        <v>0</v>
      </c>
      <c r="F27" s="6">
        <f>(MOD($B27,2^F$2)-MOD(MOD($B27,2^F$2),2^(F$2-1)))/2^(F$2-1)</f>
        <v>0</v>
      </c>
      <c r="G27" s="6">
        <f>(MOD($B27,2^G$2)-MOD(MOD($B27,2^G$2),2^(G$2-1)))/2^(G$2-1)</f>
        <v>0</v>
      </c>
      <c r="H27" s="3">
        <f>(MOD($B27,2^H$2)-MOD(MOD($B27,2^H$2),2^(H$2-1)))/2^(H$2-1)</f>
        <v>1</v>
      </c>
      <c r="I27" s="3">
        <f>(MOD($B27,2^I$2)-MOD(MOD($B27,2^I$2),2^(I$2-1)))/2^(I$2-1)</f>
        <v>0</v>
      </c>
      <c r="J27" s="3">
        <f>(MOD($B27,2^J$2)-MOD(MOD($B27,2^J$2),2^(J$2-1)))/2^(J$2-1)</f>
        <v>1</v>
      </c>
      <c r="K27" s="3">
        <f>(MOD($B27,2^K$2)-MOD(MOD($B27,2^K$2),2^(K$2-1)))/2^(K$2-1)</f>
        <v>1</v>
      </c>
    </row>
    <row r="28" spans="1:11" x14ac:dyDescent="0.25">
      <c r="A28" s="1" t="s">
        <v>4</v>
      </c>
      <c r="B28" s="1">
        <v>12</v>
      </c>
      <c r="C28" s="1" t="s">
        <v>1</v>
      </c>
      <c r="D28" s="6">
        <f>(MOD($B28,2^D$2)-MOD(MOD($B28,2^D$2),2^(D$2-1)))/2^(D$2-1)</f>
        <v>0</v>
      </c>
      <c r="E28" s="6">
        <f>(MOD($B28,2^E$2)-MOD(MOD($B28,2^E$2),2^(E$2-1)))/2^(E$2-1)</f>
        <v>0</v>
      </c>
      <c r="F28" s="6">
        <f>(MOD($B28,2^F$2)-MOD(MOD($B28,2^F$2),2^(F$2-1)))/2^(F$2-1)</f>
        <v>0</v>
      </c>
      <c r="G28" s="6">
        <f>(MOD($B28,2^G$2)-MOD(MOD($B28,2^G$2),2^(G$2-1)))/2^(G$2-1)</f>
        <v>0</v>
      </c>
      <c r="H28" s="3">
        <f>(MOD($B28,2^H$2)-MOD(MOD($B28,2^H$2),2^(H$2-1)))/2^(H$2-1)</f>
        <v>1</v>
      </c>
      <c r="I28" s="3">
        <f>(MOD($B28,2^I$2)-MOD(MOD($B28,2^I$2),2^(I$2-1)))/2^(I$2-1)</f>
        <v>1</v>
      </c>
      <c r="J28" s="3">
        <f>(MOD($B28,2^J$2)-MOD(MOD($B28,2^J$2),2^(J$2-1)))/2^(J$2-1)</f>
        <v>0</v>
      </c>
      <c r="K28" s="3">
        <f>(MOD($B28,2^K$2)-MOD(MOD($B28,2^K$2),2^(K$2-1)))/2^(K$2-1)</f>
        <v>0</v>
      </c>
    </row>
    <row r="29" spans="1:11" x14ac:dyDescent="0.25">
      <c r="A29" s="1" t="s">
        <v>5</v>
      </c>
      <c r="B29" s="1">
        <v>13</v>
      </c>
      <c r="C29" s="1" t="s">
        <v>1</v>
      </c>
      <c r="D29" s="6">
        <f>(MOD($B29,2^D$2)-MOD(MOD($B29,2^D$2),2^(D$2-1)))/2^(D$2-1)</f>
        <v>0</v>
      </c>
      <c r="E29" s="6">
        <f>(MOD($B29,2^E$2)-MOD(MOD($B29,2^E$2),2^(E$2-1)))/2^(E$2-1)</f>
        <v>0</v>
      </c>
      <c r="F29" s="6">
        <f>(MOD($B29,2^F$2)-MOD(MOD($B29,2^F$2),2^(F$2-1)))/2^(F$2-1)</f>
        <v>0</v>
      </c>
      <c r="G29" s="6">
        <f>(MOD($B29,2^G$2)-MOD(MOD($B29,2^G$2),2^(G$2-1)))/2^(G$2-1)</f>
        <v>0</v>
      </c>
      <c r="H29" s="3">
        <f>(MOD($B29,2^H$2)-MOD(MOD($B29,2^H$2),2^(H$2-1)))/2^(H$2-1)</f>
        <v>1</v>
      </c>
      <c r="I29" s="3">
        <f>(MOD($B29,2^I$2)-MOD(MOD($B29,2^I$2),2^(I$2-1)))/2^(I$2-1)</f>
        <v>1</v>
      </c>
      <c r="J29" s="3">
        <f>(MOD($B29,2^J$2)-MOD(MOD($B29,2^J$2),2^(J$2-1)))/2^(J$2-1)</f>
        <v>0</v>
      </c>
      <c r="K29" s="3">
        <f>(MOD($B29,2^K$2)-MOD(MOD($B29,2^K$2),2^(K$2-1)))/2^(K$2-1)</f>
        <v>1</v>
      </c>
    </row>
    <row r="30" spans="1:11" x14ac:dyDescent="0.25">
      <c r="A30" s="1" t="s">
        <v>6</v>
      </c>
      <c r="B30" s="1">
        <v>14</v>
      </c>
      <c r="C30" s="1" t="s">
        <v>1</v>
      </c>
      <c r="D30" s="6">
        <f>(MOD($B30,2^D$2)-MOD(MOD($B30,2^D$2),2^(D$2-1)))/2^(D$2-1)</f>
        <v>0</v>
      </c>
      <c r="E30" s="6">
        <f>(MOD($B30,2^E$2)-MOD(MOD($B30,2^E$2),2^(E$2-1)))/2^(E$2-1)</f>
        <v>0</v>
      </c>
      <c r="F30" s="6">
        <f>(MOD($B30,2^F$2)-MOD(MOD($B30,2^F$2),2^(F$2-1)))/2^(F$2-1)</f>
        <v>0</v>
      </c>
      <c r="G30" s="6">
        <f>(MOD($B30,2^G$2)-MOD(MOD($B30,2^G$2),2^(G$2-1)))/2^(G$2-1)</f>
        <v>0</v>
      </c>
      <c r="H30" s="3">
        <f>(MOD($B30,2^H$2)-MOD(MOD($B30,2^H$2),2^(H$2-1)))/2^(H$2-1)</f>
        <v>1</v>
      </c>
      <c r="I30" s="3">
        <f>(MOD($B30,2^I$2)-MOD(MOD($B30,2^I$2),2^(I$2-1)))/2^(I$2-1)</f>
        <v>1</v>
      </c>
      <c r="J30" s="3">
        <f>(MOD($B30,2^J$2)-MOD(MOD($B30,2^J$2),2^(J$2-1)))/2^(J$2-1)</f>
        <v>1</v>
      </c>
      <c r="K30" s="3">
        <f>(MOD($B30,2^K$2)-MOD(MOD($B30,2^K$2),2^(K$2-1)))/2^(K$2-1)</f>
        <v>0</v>
      </c>
    </row>
    <row r="31" spans="1:11" x14ac:dyDescent="0.25">
      <c r="A31" s="1" t="s">
        <v>7</v>
      </c>
      <c r="B31" s="1">
        <v>15</v>
      </c>
      <c r="C31" s="1" t="s">
        <v>1</v>
      </c>
      <c r="D31" s="6">
        <f>(MOD($B31,2^D$2)-MOD(MOD($B31,2^D$2),2^(D$2-1)))/2^(D$2-1)</f>
        <v>0</v>
      </c>
      <c r="E31" s="6">
        <f>(MOD($B31,2^E$2)-MOD(MOD($B31,2^E$2),2^(E$2-1)))/2^(E$2-1)</f>
        <v>0</v>
      </c>
      <c r="F31" s="6">
        <f>(MOD($B31,2^F$2)-MOD(MOD($B31,2^F$2),2^(F$2-1)))/2^(F$2-1)</f>
        <v>0</v>
      </c>
      <c r="G31" s="6">
        <f>(MOD($B31,2^G$2)-MOD(MOD($B31,2^G$2),2^(G$2-1)))/2^(G$2-1)</f>
        <v>0</v>
      </c>
      <c r="H31" s="3">
        <f>(MOD($B31,2^H$2)-MOD(MOD($B31,2^H$2),2^(H$2-1)))/2^(H$2-1)</f>
        <v>1</v>
      </c>
      <c r="I31" s="3">
        <f>(MOD($B31,2^I$2)-MOD(MOD($B31,2^I$2),2^(I$2-1)))/2^(I$2-1)</f>
        <v>1</v>
      </c>
      <c r="J31" s="3">
        <f>(MOD($B31,2^J$2)-MOD(MOD($B31,2^J$2),2^(J$2-1)))/2^(J$2-1)</f>
        <v>1</v>
      </c>
      <c r="K31" s="3">
        <f>(MOD($B31,2^K$2)-MOD(MOD($B31,2^K$2),2^(K$2-1)))/2^(K$2-1)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19" zoomScale="85" zoomScaleNormal="85" workbookViewId="0">
      <selection activeCell="L31" sqref="L31"/>
    </sheetView>
  </sheetViews>
  <sheetFormatPr defaultRowHeight="14.4" x14ac:dyDescent="0.25"/>
  <cols>
    <col min="1" max="1" width="8.88671875" style="1"/>
    <col min="11" max="12" width="8.88671875" style="1"/>
  </cols>
  <sheetData>
    <row r="1" spans="1:18" x14ac:dyDescent="0.25">
      <c r="A1" s="8" t="s">
        <v>36</v>
      </c>
      <c r="B1" s="1"/>
      <c r="C1" s="5">
        <v>8</v>
      </c>
      <c r="D1" s="5">
        <v>7</v>
      </c>
      <c r="E1" s="5">
        <v>6</v>
      </c>
      <c r="F1" s="5">
        <v>5</v>
      </c>
      <c r="G1" s="2">
        <v>4</v>
      </c>
      <c r="H1" s="2">
        <v>3</v>
      </c>
      <c r="I1" s="2">
        <v>2</v>
      </c>
      <c r="J1" s="2">
        <v>1</v>
      </c>
      <c r="K1"/>
    </row>
    <row r="2" spans="1:18" x14ac:dyDescent="0.25">
      <c r="A2" s="10">
        <v>55</v>
      </c>
      <c r="B2" s="1">
        <f>HEX2DEC(A2)</f>
        <v>85</v>
      </c>
      <c r="C2" s="14">
        <f t="shared" ref="C2:J2" si="0">(MOD($B2,2^C$34)-MOD(MOD($B2,2^C$34),2^(C$34-1)))/2^(C$34-1)</f>
        <v>0</v>
      </c>
      <c r="D2" s="14">
        <f t="shared" si="0"/>
        <v>1</v>
      </c>
      <c r="E2" s="14">
        <f t="shared" si="0"/>
        <v>0</v>
      </c>
      <c r="F2" s="14">
        <f t="shared" si="0"/>
        <v>1</v>
      </c>
      <c r="G2" s="14">
        <f t="shared" si="0"/>
        <v>0</v>
      </c>
      <c r="H2" s="14">
        <f t="shared" si="0"/>
        <v>1</v>
      </c>
      <c r="I2" s="14">
        <f t="shared" si="0"/>
        <v>0</v>
      </c>
      <c r="J2" s="14">
        <f t="shared" si="0"/>
        <v>1</v>
      </c>
      <c r="K2" t="s">
        <v>37</v>
      </c>
    </row>
    <row r="5" spans="1:18" x14ac:dyDescent="0.25">
      <c r="A5" s="8" t="s">
        <v>38</v>
      </c>
      <c r="B5" s="1"/>
      <c r="C5" s="5">
        <v>8</v>
      </c>
      <c r="D5" s="5">
        <v>7</v>
      </c>
      <c r="E5" s="5">
        <v>6</v>
      </c>
      <c r="F5" s="5">
        <v>5</v>
      </c>
      <c r="G5" s="2">
        <v>4</v>
      </c>
      <c r="H5" s="2">
        <v>3</v>
      </c>
      <c r="I5" s="2">
        <v>2</v>
      </c>
      <c r="J5" s="2">
        <v>1</v>
      </c>
    </row>
    <row r="6" spans="1:18" x14ac:dyDescent="0.25">
      <c r="A6" s="10">
        <v>1</v>
      </c>
      <c r="B6" s="1">
        <f>HEX2DEC(A6)</f>
        <v>1</v>
      </c>
      <c r="C6" s="14">
        <f t="shared" ref="C6:J6" si="1">(MOD($B6,2^C$34)-MOD(MOD($B6,2^C$34),2^(C$34-1)))/2^(C$34-1)</f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1</v>
      </c>
      <c r="K6" t="s">
        <v>39</v>
      </c>
      <c r="N6">
        <f>255/15</f>
        <v>17</v>
      </c>
    </row>
    <row r="8" spans="1:18" x14ac:dyDescent="0.25">
      <c r="P8">
        <f>40*6</f>
        <v>240</v>
      </c>
    </row>
    <row r="9" spans="1:18" x14ac:dyDescent="0.25">
      <c r="A9" s="8" t="s">
        <v>40</v>
      </c>
      <c r="B9" s="1"/>
      <c r="C9" s="5">
        <v>8</v>
      </c>
      <c r="D9" s="5">
        <v>7</v>
      </c>
      <c r="E9" s="5">
        <v>6</v>
      </c>
      <c r="F9" s="5">
        <v>5</v>
      </c>
      <c r="G9" s="2">
        <v>4</v>
      </c>
      <c r="H9" s="2">
        <v>3</v>
      </c>
      <c r="I9" s="2">
        <v>2</v>
      </c>
      <c r="J9" s="2">
        <v>1</v>
      </c>
    </row>
    <row r="10" spans="1:18" x14ac:dyDescent="0.25">
      <c r="A10" s="10">
        <v>1</v>
      </c>
      <c r="B10" s="1">
        <f>HEX2DEC(A10)</f>
        <v>1</v>
      </c>
      <c r="C10" s="14">
        <f t="shared" ref="C10:J10" si="2">(MOD($B10,2^C$34)-MOD(MOD($B10,2^C$34),2^(C$34-1)))/2^(C$34-1)</f>
        <v>0</v>
      </c>
      <c r="D10" s="14">
        <f t="shared" si="2"/>
        <v>0</v>
      </c>
      <c r="E10" s="14">
        <f t="shared" si="2"/>
        <v>0</v>
      </c>
      <c r="F10" s="14">
        <f t="shared" si="2"/>
        <v>0</v>
      </c>
      <c r="G10" s="14">
        <f t="shared" si="2"/>
        <v>0</v>
      </c>
      <c r="H10" s="14">
        <f t="shared" si="2"/>
        <v>0</v>
      </c>
      <c r="I10" s="14">
        <f t="shared" si="2"/>
        <v>0</v>
      </c>
      <c r="J10" s="14">
        <f t="shared" si="2"/>
        <v>1</v>
      </c>
      <c r="K10" s="1" t="s">
        <v>41</v>
      </c>
      <c r="R10">
        <f>255/40</f>
        <v>6.375</v>
      </c>
    </row>
    <row r="11" spans="1:18" x14ac:dyDescent="0.25">
      <c r="R11">
        <f>255-40*6</f>
        <v>15</v>
      </c>
    </row>
    <row r="13" spans="1:18" x14ac:dyDescent="0.25">
      <c r="A13" s="8" t="s">
        <v>43</v>
      </c>
      <c r="B13" s="1"/>
      <c r="C13" s="5">
        <v>8</v>
      </c>
      <c r="D13" s="5">
        <v>7</v>
      </c>
      <c r="E13" s="5">
        <v>6</v>
      </c>
      <c r="F13" s="5">
        <v>5</v>
      </c>
      <c r="G13" s="2">
        <v>4</v>
      </c>
      <c r="H13" s="2">
        <v>3</v>
      </c>
      <c r="I13" s="2">
        <v>2</v>
      </c>
      <c r="J13" s="2">
        <v>1</v>
      </c>
      <c r="R13">
        <f>80*(6*2+5+5)</f>
        <v>1760</v>
      </c>
    </row>
    <row r="14" spans="1:18" x14ac:dyDescent="0.25">
      <c r="A14" s="10">
        <v>0</v>
      </c>
      <c r="B14" s="1">
        <f>HEX2DEC(A14)</f>
        <v>0</v>
      </c>
      <c r="C14" s="3">
        <f t="shared" ref="C14:J14" si="3">(MOD($B14,2^C$34)-MOD(MOD($B14,2^C$34),2^(C$34-1)))/2^(C$34-1)</f>
        <v>0</v>
      </c>
      <c r="D14" s="11">
        <f t="shared" si="3"/>
        <v>0</v>
      </c>
      <c r="E14" s="11">
        <f t="shared" si="3"/>
        <v>0</v>
      </c>
      <c r="F14" s="11">
        <f t="shared" si="3"/>
        <v>0</v>
      </c>
      <c r="G14" s="4">
        <f t="shared" si="3"/>
        <v>0</v>
      </c>
      <c r="H14" s="12">
        <f t="shared" si="3"/>
        <v>0</v>
      </c>
      <c r="I14" s="12">
        <f t="shared" si="3"/>
        <v>0</v>
      </c>
      <c r="J14" s="11">
        <f t="shared" si="3"/>
        <v>0</v>
      </c>
      <c r="K14" t="s">
        <v>55</v>
      </c>
    </row>
    <row r="16" spans="1:18" x14ac:dyDescent="0.25">
      <c r="O16">
        <f>256/40</f>
        <v>6.4</v>
      </c>
    </row>
    <row r="17" spans="1:15" x14ac:dyDescent="0.25">
      <c r="A17" s="8" t="s">
        <v>44</v>
      </c>
      <c r="B17" s="8" t="s">
        <v>45</v>
      </c>
      <c r="C17" s="8" t="s">
        <v>46</v>
      </c>
      <c r="O17">
        <f>256-6*40</f>
        <v>16</v>
      </c>
    </row>
    <row r="18" spans="1:15" x14ac:dyDescent="0.25">
      <c r="A18" s="8" t="s">
        <v>44</v>
      </c>
      <c r="B18" s="1"/>
      <c r="C18" s="5">
        <v>8</v>
      </c>
      <c r="D18" s="5">
        <v>7</v>
      </c>
      <c r="E18" s="5">
        <v>6</v>
      </c>
      <c r="F18" s="5">
        <v>5</v>
      </c>
      <c r="G18" s="2">
        <v>4</v>
      </c>
      <c r="H18" s="2">
        <v>3</v>
      </c>
      <c r="I18" s="2">
        <v>2</v>
      </c>
      <c r="J18" s="2">
        <v>1</v>
      </c>
    </row>
    <row r="19" spans="1:15" x14ac:dyDescent="0.25">
      <c r="A19" s="10">
        <v>73</v>
      </c>
      <c r="B19" s="1">
        <f>HEX2DEC(A19)</f>
        <v>115</v>
      </c>
      <c r="C19" s="14">
        <f t="shared" ref="C19:J21" si="4">(MOD($B19,2^C$34)-MOD(MOD($B19,2^C$34),2^(C$34-1)))/2^(C$34-1)</f>
        <v>0</v>
      </c>
      <c r="D19" s="15">
        <f t="shared" si="4"/>
        <v>1</v>
      </c>
      <c r="E19" s="15">
        <f t="shared" si="4"/>
        <v>1</v>
      </c>
      <c r="F19" s="15">
        <f t="shared" si="4"/>
        <v>1</v>
      </c>
      <c r="G19" s="14">
        <f t="shared" si="4"/>
        <v>0</v>
      </c>
      <c r="H19" s="14">
        <f t="shared" si="4"/>
        <v>0</v>
      </c>
      <c r="I19" s="13">
        <f t="shared" si="4"/>
        <v>1</v>
      </c>
      <c r="J19" s="13">
        <f t="shared" si="4"/>
        <v>1</v>
      </c>
      <c r="K19" t="s">
        <v>49</v>
      </c>
      <c r="O19">
        <f>50*17*2</f>
        <v>1700</v>
      </c>
    </row>
    <row r="20" spans="1:15" x14ac:dyDescent="0.25">
      <c r="A20" s="10">
        <v>63</v>
      </c>
      <c r="B20" s="1">
        <f>HEX2DEC(A20)</f>
        <v>99</v>
      </c>
      <c r="C20" s="14">
        <f t="shared" si="4"/>
        <v>0</v>
      </c>
      <c r="D20" s="15">
        <f t="shared" si="4"/>
        <v>1</v>
      </c>
      <c r="E20" s="15">
        <f t="shared" si="4"/>
        <v>1</v>
      </c>
      <c r="F20" s="15">
        <f t="shared" si="4"/>
        <v>0</v>
      </c>
      <c r="G20" s="14">
        <f t="shared" si="4"/>
        <v>0</v>
      </c>
      <c r="H20" s="14">
        <f t="shared" si="4"/>
        <v>0</v>
      </c>
      <c r="I20" s="13">
        <f t="shared" si="4"/>
        <v>1</v>
      </c>
      <c r="J20" s="13">
        <f t="shared" si="4"/>
        <v>1</v>
      </c>
      <c r="K20" t="s">
        <v>54</v>
      </c>
      <c r="O20">
        <f>30*(7*2+2)</f>
        <v>480</v>
      </c>
    </row>
    <row r="21" spans="1:15" x14ac:dyDescent="0.25">
      <c r="A21" s="10">
        <v>3</v>
      </c>
      <c r="B21" s="1">
        <f>HEX2DEC(A21)</f>
        <v>3</v>
      </c>
      <c r="C21" s="14">
        <f t="shared" si="4"/>
        <v>0</v>
      </c>
      <c r="D21" s="15">
        <f t="shared" si="4"/>
        <v>0</v>
      </c>
      <c r="E21" s="15">
        <f t="shared" si="4"/>
        <v>0</v>
      </c>
      <c r="F21" s="15">
        <f t="shared" si="4"/>
        <v>0</v>
      </c>
      <c r="G21" s="14">
        <f t="shared" si="4"/>
        <v>0</v>
      </c>
      <c r="H21" s="14">
        <f t="shared" si="4"/>
        <v>0</v>
      </c>
      <c r="I21" s="13">
        <f t="shared" si="4"/>
        <v>1</v>
      </c>
      <c r="J21" s="13">
        <f t="shared" si="4"/>
        <v>1</v>
      </c>
      <c r="K21" t="s">
        <v>56</v>
      </c>
      <c r="O21">
        <f>20*(7*2+2)</f>
        <v>320</v>
      </c>
    </row>
    <row r="22" spans="1:15" x14ac:dyDescent="0.25">
      <c r="A22" s="10"/>
      <c r="B22" s="1"/>
      <c r="C22" s="1"/>
      <c r="D22" s="1"/>
      <c r="E22" s="1"/>
      <c r="F22" s="1"/>
      <c r="G22" s="1"/>
      <c r="H22" s="1"/>
      <c r="I22" s="1"/>
      <c r="J22" s="1"/>
    </row>
    <row r="23" spans="1:15" x14ac:dyDescent="0.25">
      <c r="O23">
        <f>80*(12*2+11+11)</f>
        <v>3680</v>
      </c>
    </row>
    <row r="24" spans="1:15" x14ac:dyDescent="0.25">
      <c r="A24" s="8" t="s">
        <v>42</v>
      </c>
      <c r="B24" s="1"/>
      <c r="C24" s="5">
        <v>8</v>
      </c>
      <c r="D24" s="5">
        <v>7</v>
      </c>
      <c r="E24" s="5">
        <v>6</v>
      </c>
      <c r="F24" s="5">
        <v>5</v>
      </c>
      <c r="G24" s="2">
        <v>4</v>
      </c>
      <c r="H24" s="2">
        <v>3</v>
      </c>
      <c r="I24" s="2">
        <v>2</v>
      </c>
      <c r="J24" s="2">
        <v>1</v>
      </c>
      <c r="O24">
        <f>40*(12*2+8+8)</f>
        <v>1600</v>
      </c>
    </row>
    <row r="25" spans="1:15" x14ac:dyDescent="0.25">
      <c r="A25" s="10">
        <v>7</v>
      </c>
      <c r="B25" s="1">
        <f>HEX2DEC(A25)</f>
        <v>7</v>
      </c>
      <c r="C25" s="14">
        <f t="shared" ref="C25:J25" si="5">(MOD($B25,2^C$34)-MOD(MOD($B25,2^C$34),2^(C$34-1)))/2^(C$34-1)</f>
        <v>0</v>
      </c>
      <c r="D25" s="14">
        <f t="shared" si="5"/>
        <v>0</v>
      </c>
      <c r="E25" s="14">
        <f t="shared" si="5"/>
        <v>0</v>
      </c>
      <c r="F25" s="14">
        <f t="shared" si="5"/>
        <v>0</v>
      </c>
      <c r="G25" s="14">
        <f t="shared" si="5"/>
        <v>0</v>
      </c>
      <c r="H25" s="13">
        <f t="shared" si="5"/>
        <v>1</v>
      </c>
      <c r="I25" s="13">
        <f t="shared" si="5"/>
        <v>1</v>
      </c>
      <c r="J25" s="13">
        <f t="shared" si="5"/>
        <v>1</v>
      </c>
    </row>
    <row r="26" spans="1:15" x14ac:dyDescent="0.25">
      <c r="H26" s="1" t="s">
        <v>3</v>
      </c>
      <c r="I26" s="1" t="s">
        <v>47</v>
      </c>
      <c r="J26" s="1" t="s">
        <v>9</v>
      </c>
      <c r="K26" s="1" t="s">
        <v>48</v>
      </c>
    </row>
    <row r="28" spans="1:15" x14ac:dyDescent="0.25">
      <c r="A28" s="8" t="s">
        <v>35</v>
      </c>
      <c r="B28" s="8" t="s">
        <v>30</v>
      </c>
      <c r="C28" s="8" t="s">
        <v>31</v>
      </c>
    </row>
    <row r="29" spans="1:15" x14ac:dyDescent="0.25">
      <c r="A29" s="8" t="s">
        <v>31</v>
      </c>
      <c r="B29" s="1"/>
      <c r="C29" s="5">
        <v>8</v>
      </c>
      <c r="D29" s="5">
        <v>7</v>
      </c>
      <c r="E29" s="5">
        <v>6</v>
      </c>
      <c r="F29" s="5">
        <v>5</v>
      </c>
      <c r="G29" s="2">
        <v>4</v>
      </c>
      <c r="H29" s="2">
        <v>3</v>
      </c>
      <c r="I29" s="2">
        <v>2</v>
      </c>
      <c r="J29" s="2">
        <v>1</v>
      </c>
      <c r="K29" s="1" t="s">
        <v>32</v>
      </c>
    </row>
    <row r="30" spans="1:15" x14ac:dyDescent="0.25">
      <c r="A30" s="10" t="s">
        <v>34</v>
      </c>
      <c r="B30" s="1">
        <f>HEX2DEC(A30)</f>
        <v>255</v>
      </c>
      <c r="C30" s="14">
        <f t="shared" ref="C30:J30" si="6">(MOD($B30,2^C$34)-MOD(MOD($B30,2^C$34),2^(C$34-1)))/2^(C$34-1)</f>
        <v>1</v>
      </c>
      <c r="D30" s="14">
        <f t="shared" si="6"/>
        <v>1</v>
      </c>
      <c r="E30" s="14">
        <f t="shared" si="6"/>
        <v>1</v>
      </c>
      <c r="F30" s="14">
        <f t="shared" si="6"/>
        <v>1</v>
      </c>
      <c r="G30" s="14">
        <f t="shared" si="6"/>
        <v>1</v>
      </c>
      <c r="H30" s="14">
        <f t="shared" si="6"/>
        <v>1</v>
      </c>
      <c r="I30" s="14">
        <f t="shared" si="6"/>
        <v>1</v>
      </c>
      <c r="J30" s="14">
        <f t="shared" si="6"/>
        <v>1</v>
      </c>
      <c r="K30" s="1" t="s">
        <v>33</v>
      </c>
    </row>
    <row r="33" spans="1:13" x14ac:dyDescent="0.25">
      <c r="A33" s="8" t="s">
        <v>18</v>
      </c>
      <c r="B33" s="8"/>
      <c r="C33" s="8"/>
      <c r="K33"/>
      <c r="L33"/>
    </row>
    <row r="34" spans="1:13" x14ac:dyDescent="0.25">
      <c r="A34" s="8" t="s">
        <v>18</v>
      </c>
      <c r="B34" s="1"/>
      <c r="C34" s="5">
        <v>8</v>
      </c>
      <c r="D34" s="5">
        <v>7</v>
      </c>
      <c r="E34" s="5">
        <v>6</v>
      </c>
      <c r="F34" s="5">
        <v>5</v>
      </c>
      <c r="G34" s="2">
        <v>4</v>
      </c>
      <c r="H34" s="2">
        <v>3</v>
      </c>
      <c r="I34" s="2">
        <v>2</v>
      </c>
      <c r="J34" s="2">
        <v>1</v>
      </c>
      <c r="K34" s="1" t="s">
        <v>20</v>
      </c>
      <c r="L34" s="1" t="s">
        <v>23</v>
      </c>
    </row>
    <row r="35" spans="1:13" x14ac:dyDescent="0.25">
      <c r="A35" s="10">
        <v>34</v>
      </c>
      <c r="B35" s="1">
        <f>HEX2DEC(A35)</f>
        <v>52</v>
      </c>
      <c r="C35" s="3">
        <f t="shared" ref="C35:J39" si="7">(MOD($B35,2^C$34)-MOD(MOD($B35,2^C$34),2^(C$34-1)))/2^(C$34-1)</f>
        <v>0</v>
      </c>
      <c r="D35" s="11">
        <f t="shared" si="7"/>
        <v>0</v>
      </c>
      <c r="E35" s="11">
        <f t="shared" si="7"/>
        <v>1</v>
      </c>
      <c r="F35" s="11">
        <f t="shared" si="7"/>
        <v>1</v>
      </c>
      <c r="G35" s="4">
        <f t="shared" si="7"/>
        <v>0</v>
      </c>
      <c r="H35" s="12">
        <f t="shared" si="7"/>
        <v>1</v>
      </c>
      <c r="I35" s="12">
        <f t="shared" si="7"/>
        <v>0</v>
      </c>
      <c r="J35" s="11">
        <f t="shared" si="7"/>
        <v>0</v>
      </c>
      <c r="K35" s="1">
        <v>1.04</v>
      </c>
      <c r="L35" s="1">
        <v>2.04</v>
      </c>
      <c r="M35">
        <f>(K35+L35)*2</f>
        <v>6.16</v>
      </c>
    </row>
    <row r="36" spans="1:13" x14ac:dyDescent="0.25">
      <c r="A36" s="10">
        <v>23</v>
      </c>
      <c r="B36" s="1">
        <f>HEX2DEC(A36)</f>
        <v>35</v>
      </c>
      <c r="C36" s="3">
        <f t="shared" si="7"/>
        <v>0</v>
      </c>
      <c r="D36" s="11">
        <f t="shared" si="7"/>
        <v>0</v>
      </c>
      <c r="E36" s="11">
        <f t="shared" si="7"/>
        <v>1</v>
      </c>
      <c r="F36" s="11">
        <f t="shared" si="7"/>
        <v>0</v>
      </c>
      <c r="G36" s="4">
        <f t="shared" si="7"/>
        <v>0</v>
      </c>
      <c r="H36" s="12">
        <f t="shared" si="7"/>
        <v>0</v>
      </c>
      <c r="I36" s="12">
        <f t="shared" si="7"/>
        <v>1</v>
      </c>
      <c r="J36" s="11">
        <f t="shared" si="7"/>
        <v>1</v>
      </c>
      <c r="K36" s="1">
        <v>0.52</v>
      </c>
      <c r="L36" s="1">
        <v>1.04</v>
      </c>
      <c r="M36">
        <f>(K36+L36)*2</f>
        <v>3.12</v>
      </c>
    </row>
    <row r="37" spans="1:13" x14ac:dyDescent="0.25">
      <c r="A37" s="10">
        <v>22</v>
      </c>
      <c r="B37" s="1">
        <f>HEX2DEC(A37)</f>
        <v>34</v>
      </c>
      <c r="C37" s="3">
        <f t="shared" si="7"/>
        <v>0</v>
      </c>
      <c r="D37" s="11">
        <f t="shared" si="7"/>
        <v>0</v>
      </c>
      <c r="E37" s="11">
        <f t="shared" si="7"/>
        <v>1</v>
      </c>
      <c r="F37" s="11">
        <f t="shared" si="7"/>
        <v>0</v>
      </c>
      <c r="G37" s="4">
        <f t="shared" si="7"/>
        <v>0</v>
      </c>
      <c r="H37" s="12">
        <f t="shared" si="7"/>
        <v>0</v>
      </c>
      <c r="I37" s="12">
        <f t="shared" si="7"/>
        <v>1</v>
      </c>
      <c r="J37" s="11">
        <f t="shared" si="7"/>
        <v>0</v>
      </c>
      <c r="K37" s="1">
        <v>0.52</v>
      </c>
      <c r="L37" s="1">
        <v>0.52</v>
      </c>
      <c r="M37">
        <f t="shared" ref="M37:M39" si="8">(K37+L37)*2</f>
        <v>2.08</v>
      </c>
    </row>
    <row r="38" spans="1:13" x14ac:dyDescent="0.25">
      <c r="A38" s="10">
        <v>44</v>
      </c>
      <c r="B38" s="1">
        <f>HEX2DEC(A38)</f>
        <v>68</v>
      </c>
      <c r="C38" s="3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</v>
      </c>
      <c r="G38" s="4">
        <f t="shared" si="7"/>
        <v>0</v>
      </c>
      <c r="H38" s="12">
        <f t="shared" si="7"/>
        <v>1</v>
      </c>
      <c r="I38" s="12">
        <f t="shared" si="7"/>
        <v>0</v>
      </c>
      <c r="J38" s="11">
        <f t="shared" si="7"/>
        <v>0</v>
      </c>
      <c r="K38" s="1">
        <v>2.04</v>
      </c>
      <c r="L38" s="1">
        <v>2.04</v>
      </c>
      <c r="M38">
        <f t="shared" si="8"/>
        <v>8.16</v>
      </c>
    </row>
    <row r="39" spans="1:13" x14ac:dyDescent="0.25">
      <c r="A39" s="10">
        <v>12</v>
      </c>
      <c r="B39" s="1">
        <f>HEX2DEC(A39)</f>
        <v>18</v>
      </c>
      <c r="C39" s="3">
        <f t="shared" si="7"/>
        <v>0</v>
      </c>
      <c r="D39" s="11">
        <f t="shared" si="7"/>
        <v>0</v>
      </c>
      <c r="E39" s="11">
        <f t="shared" si="7"/>
        <v>0</v>
      </c>
      <c r="F39" s="11">
        <f t="shared" si="7"/>
        <v>1</v>
      </c>
      <c r="G39" s="4">
        <f t="shared" si="7"/>
        <v>0</v>
      </c>
      <c r="H39" s="12">
        <f t="shared" si="7"/>
        <v>0</v>
      </c>
      <c r="I39" s="12">
        <f t="shared" si="7"/>
        <v>1</v>
      </c>
      <c r="J39" s="11">
        <f t="shared" si="7"/>
        <v>0</v>
      </c>
      <c r="K39" s="1">
        <v>0.26</v>
      </c>
      <c r="L39" s="1">
        <v>0.52</v>
      </c>
      <c r="M39">
        <f t="shared" si="8"/>
        <v>1.56</v>
      </c>
    </row>
    <row r="40" spans="1:13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3" x14ac:dyDescent="0.25">
      <c r="A41"/>
      <c r="K41"/>
      <c r="L41"/>
    </row>
    <row r="42" spans="1:13" x14ac:dyDescent="0.25">
      <c r="A42" s="8" t="s">
        <v>22</v>
      </c>
      <c r="B42" s="8"/>
      <c r="C42" s="8"/>
      <c r="D42" s="1"/>
      <c r="E42" s="1"/>
      <c r="F42" s="1"/>
      <c r="G42" s="1"/>
      <c r="H42" s="1"/>
      <c r="I42" s="1"/>
      <c r="J42" s="1"/>
    </row>
    <row r="43" spans="1:13" x14ac:dyDescent="0.25">
      <c r="A43" s="8" t="s">
        <v>22</v>
      </c>
      <c r="B43" s="1"/>
      <c r="C43" s="5">
        <v>8</v>
      </c>
      <c r="D43" s="5">
        <v>7</v>
      </c>
      <c r="E43" s="5">
        <v>6</v>
      </c>
      <c r="F43" s="5">
        <v>5</v>
      </c>
      <c r="G43" s="2">
        <v>4</v>
      </c>
      <c r="H43" s="2">
        <v>3</v>
      </c>
      <c r="I43" s="2">
        <v>2</v>
      </c>
      <c r="J43" s="2">
        <v>1</v>
      </c>
      <c r="K43" s="1" t="s">
        <v>21</v>
      </c>
      <c r="L43" s="1" t="s">
        <v>24</v>
      </c>
    </row>
    <row r="44" spans="1:13" x14ac:dyDescent="0.25">
      <c r="A44" s="10">
        <v>34</v>
      </c>
      <c r="B44" s="1">
        <f>HEX2DEC(A44)</f>
        <v>52</v>
      </c>
      <c r="C44" s="3">
        <f t="shared" ref="C44:J46" si="9">(MOD($B44,2^C$34)-MOD(MOD($B44,2^C$34),2^(C$34-1)))/2^(C$34-1)</f>
        <v>0</v>
      </c>
      <c r="D44" s="11">
        <f t="shared" si="9"/>
        <v>0</v>
      </c>
      <c r="E44" s="11">
        <f t="shared" si="9"/>
        <v>1</v>
      </c>
      <c r="F44" s="11">
        <f t="shared" si="9"/>
        <v>1</v>
      </c>
      <c r="G44" s="4">
        <f t="shared" si="9"/>
        <v>0</v>
      </c>
      <c r="H44" s="12">
        <f t="shared" si="9"/>
        <v>1</v>
      </c>
      <c r="I44" s="12">
        <f t="shared" si="9"/>
        <v>0</v>
      </c>
      <c r="J44" s="11">
        <f t="shared" si="9"/>
        <v>0</v>
      </c>
      <c r="K44" s="1" t="s">
        <v>19</v>
      </c>
      <c r="L44" s="1">
        <v>2.04</v>
      </c>
    </row>
    <row r="45" spans="1:13" x14ac:dyDescent="0.25">
      <c r="A45" s="10">
        <v>11</v>
      </c>
      <c r="B45" s="1">
        <f>HEX2DEC(A45)</f>
        <v>17</v>
      </c>
      <c r="C45" s="3">
        <f t="shared" si="9"/>
        <v>0</v>
      </c>
      <c r="D45" s="11">
        <f t="shared" si="9"/>
        <v>0</v>
      </c>
      <c r="E45" s="11">
        <f t="shared" si="9"/>
        <v>0</v>
      </c>
      <c r="F45" s="11">
        <f t="shared" si="9"/>
        <v>1</v>
      </c>
      <c r="G45" s="4">
        <f t="shared" si="9"/>
        <v>0</v>
      </c>
      <c r="H45" s="12">
        <f t="shared" si="9"/>
        <v>0</v>
      </c>
      <c r="I45" s="12">
        <f t="shared" si="9"/>
        <v>0</v>
      </c>
      <c r="J45" s="11">
        <f t="shared" si="9"/>
        <v>1</v>
      </c>
      <c r="K45" s="1">
        <v>0.26</v>
      </c>
      <c r="L45" s="1">
        <v>0.26</v>
      </c>
    </row>
    <row r="46" spans="1:13" x14ac:dyDescent="0.25">
      <c r="A46" s="10">
        <v>21</v>
      </c>
      <c r="B46" s="1">
        <f>HEX2DEC(A46)</f>
        <v>33</v>
      </c>
      <c r="C46" s="3">
        <f t="shared" si="9"/>
        <v>0</v>
      </c>
      <c r="D46" s="11">
        <f t="shared" si="9"/>
        <v>0</v>
      </c>
      <c r="E46" s="11">
        <f t="shared" si="9"/>
        <v>1</v>
      </c>
      <c r="F46" s="11">
        <f t="shared" si="9"/>
        <v>0</v>
      </c>
      <c r="G46" s="4">
        <f t="shared" si="9"/>
        <v>0</v>
      </c>
      <c r="H46" s="12">
        <f t="shared" si="9"/>
        <v>0</v>
      </c>
      <c r="I46" s="12">
        <f t="shared" si="9"/>
        <v>0</v>
      </c>
      <c r="J46" s="11">
        <f t="shared" si="9"/>
        <v>1</v>
      </c>
      <c r="K46" s="1">
        <v>0.52</v>
      </c>
      <c r="L46" s="1">
        <v>0.26</v>
      </c>
    </row>
    <row r="47" spans="1:13" x14ac:dyDescent="0.25">
      <c r="A47"/>
      <c r="K47"/>
    </row>
    <row r="48" spans="1:13" x14ac:dyDescent="0.25">
      <c r="A48"/>
      <c r="K48"/>
    </row>
    <row r="49" spans="1:12" x14ac:dyDescent="0.25">
      <c r="A49" s="8" t="s">
        <v>25</v>
      </c>
      <c r="B49" s="8"/>
      <c r="C49" s="8"/>
    </row>
    <row r="50" spans="1:12" x14ac:dyDescent="0.25">
      <c r="A50" s="8" t="s">
        <v>25</v>
      </c>
      <c r="B50" s="1"/>
      <c r="C50" s="5">
        <v>8</v>
      </c>
      <c r="D50" s="5">
        <v>7</v>
      </c>
      <c r="E50" s="5">
        <v>6</v>
      </c>
      <c r="F50" s="5">
        <v>5</v>
      </c>
      <c r="G50" s="2">
        <v>4</v>
      </c>
      <c r="H50" s="2">
        <v>3</v>
      </c>
      <c r="I50" s="2">
        <v>2</v>
      </c>
      <c r="J50" s="2">
        <v>1</v>
      </c>
      <c r="K50" s="1" t="s">
        <v>26</v>
      </c>
      <c r="L50" s="1" t="s">
        <v>27</v>
      </c>
    </row>
    <row r="51" spans="1:12" x14ac:dyDescent="0.25">
      <c r="A51" s="10">
        <v>0</v>
      </c>
      <c r="B51" s="1">
        <f>HEX2DEC(A51)</f>
        <v>0</v>
      </c>
      <c r="C51" s="13">
        <f t="shared" ref="C51:J51" si="10">(MOD($B51,2^C$34)-MOD(MOD($B51,2^C$34),2^(C$34-1)))/2^(C$34-1)</f>
        <v>0</v>
      </c>
      <c r="D51" s="13">
        <f t="shared" si="10"/>
        <v>0</v>
      </c>
      <c r="E51" s="13">
        <f t="shared" si="10"/>
        <v>0</v>
      </c>
      <c r="F51" s="13">
        <f t="shared" si="10"/>
        <v>0</v>
      </c>
      <c r="G51" s="14">
        <f t="shared" si="10"/>
        <v>0</v>
      </c>
      <c r="H51" s="14">
        <f t="shared" si="10"/>
        <v>0</v>
      </c>
      <c r="I51" s="14">
        <f t="shared" si="10"/>
        <v>0</v>
      </c>
      <c r="J51" s="14">
        <f t="shared" si="10"/>
        <v>0</v>
      </c>
      <c r="K51" s="1" t="s">
        <v>28</v>
      </c>
      <c r="L51" s="1" t="s">
        <v>29</v>
      </c>
    </row>
    <row r="52" spans="1:12" x14ac:dyDescent="0.25">
      <c r="A52" s="10">
        <v>50</v>
      </c>
      <c r="B52" s="1">
        <f t="shared" ref="B52:B54" si="11">HEX2DEC(A52)</f>
        <v>80</v>
      </c>
      <c r="C52" s="13">
        <f t="shared" ref="C52:J54" si="12">(MOD($B52,2^C$34)-MOD(MOD($B52,2^C$34),2^(C$34-1)))/2^(C$34-1)</f>
        <v>0</v>
      </c>
      <c r="D52" s="13">
        <f t="shared" si="12"/>
        <v>1</v>
      </c>
      <c r="E52" s="13">
        <f t="shared" si="12"/>
        <v>0</v>
      </c>
      <c r="F52" s="13">
        <f t="shared" si="12"/>
        <v>1</v>
      </c>
      <c r="G52" s="14">
        <f t="shared" si="12"/>
        <v>0</v>
      </c>
      <c r="H52" s="14">
        <f t="shared" si="12"/>
        <v>0</v>
      </c>
      <c r="I52" s="14">
        <f t="shared" si="12"/>
        <v>0</v>
      </c>
      <c r="J52" s="14">
        <f t="shared" si="12"/>
        <v>0</v>
      </c>
      <c r="K52" s="1" t="s">
        <v>50</v>
      </c>
      <c r="L52" s="1" t="s">
        <v>29</v>
      </c>
    </row>
    <row r="53" spans="1:12" x14ac:dyDescent="0.25">
      <c r="A53" s="10">
        <v>60</v>
      </c>
      <c r="B53" s="1">
        <f t="shared" si="11"/>
        <v>96</v>
      </c>
      <c r="C53" s="13">
        <f t="shared" si="12"/>
        <v>0</v>
      </c>
      <c r="D53" s="13">
        <f t="shared" si="12"/>
        <v>1</v>
      </c>
      <c r="E53" s="13">
        <f t="shared" si="12"/>
        <v>1</v>
      </c>
      <c r="F53" s="13">
        <f t="shared" si="12"/>
        <v>0</v>
      </c>
      <c r="G53" s="14">
        <f t="shared" si="12"/>
        <v>0</v>
      </c>
      <c r="H53" s="14">
        <f t="shared" si="12"/>
        <v>0</v>
      </c>
      <c r="I53" s="14">
        <f t="shared" si="12"/>
        <v>0</v>
      </c>
      <c r="J53" s="14">
        <f t="shared" si="12"/>
        <v>0</v>
      </c>
      <c r="K53" s="1" t="s">
        <v>51</v>
      </c>
      <c r="L53" s="1" t="s">
        <v>29</v>
      </c>
    </row>
    <row r="54" spans="1:12" x14ac:dyDescent="0.25">
      <c r="A54" s="10">
        <v>21</v>
      </c>
      <c r="B54" s="1">
        <f t="shared" si="11"/>
        <v>33</v>
      </c>
      <c r="C54" s="13">
        <f t="shared" si="12"/>
        <v>0</v>
      </c>
      <c r="D54" s="13">
        <f t="shared" si="12"/>
        <v>0</v>
      </c>
      <c r="E54" s="13">
        <f t="shared" si="12"/>
        <v>1</v>
      </c>
      <c r="F54" s="13">
        <f t="shared" si="12"/>
        <v>0</v>
      </c>
      <c r="G54" s="14">
        <f t="shared" si="12"/>
        <v>0</v>
      </c>
      <c r="H54" s="14">
        <f t="shared" si="12"/>
        <v>0</v>
      </c>
      <c r="I54" s="14">
        <f t="shared" si="12"/>
        <v>0</v>
      </c>
      <c r="J54" s="14">
        <f t="shared" si="12"/>
        <v>1</v>
      </c>
      <c r="K54" s="1" t="s">
        <v>53</v>
      </c>
      <c r="L54" s="1" t="s">
        <v>29</v>
      </c>
    </row>
    <row r="56" spans="1:12" x14ac:dyDescent="0.25">
      <c r="A56"/>
      <c r="K56"/>
      <c r="L56"/>
    </row>
    <row r="57" spans="1:12" x14ac:dyDescent="0.25">
      <c r="A57"/>
      <c r="K57"/>
      <c r="L57"/>
    </row>
    <row r="59" spans="1:12" x14ac:dyDescent="0.25">
      <c r="A59" s="8" t="s">
        <v>52</v>
      </c>
    </row>
    <row r="60" spans="1:12" x14ac:dyDescent="0.25">
      <c r="C60" s="5">
        <v>128</v>
      </c>
      <c r="D60" s="5">
        <v>64</v>
      </c>
      <c r="E60" s="5">
        <v>32</v>
      </c>
      <c r="F60" s="5">
        <v>16</v>
      </c>
      <c r="G60" s="2">
        <v>8</v>
      </c>
      <c r="H60" s="2">
        <v>4</v>
      </c>
      <c r="I60" s="2">
        <v>2</v>
      </c>
      <c r="J60" s="2">
        <v>1</v>
      </c>
    </row>
    <row r="61" spans="1:12" x14ac:dyDescent="0.25">
      <c r="B61" s="1"/>
      <c r="C61" s="3">
        <v>0</v>
      </c>
      <c r="D61" s="11">
        <v>0</v>
      </c>
      <c r="E61" s="11">
        <v>0</v>
      </c>
      <c r="F61" s="11">
        <v>1</v>
      </c>
      <c r="G61" s="4">
        <v>0</v>
      </c>
      <c r="H61" s="12">
        <v>0</v>
      </c>
      <c r="I61" s="12">
        <v>1</v>
      </c>
      <c r="J61" s="11">
        <v>0</v>
      </c>
    </row>
    <row r="62" spans="1:12" x14ac:dyDescent="0.25">
      <c r="A62" s="10" t="str">
        <f>DEC2HEX(B62)</f>
        <v>21</v>
      </c>
      <c r="B62" s="9">
        <f>SUMPRODUCT(C62:J62,C$60:J$60)</f>
        <v>33</v>
      </c>
      <c r="C62" s="3">
        <v>0</v>
      </c>
      <c r="D62" s="11">
        <v>0</v>
      </c>
      <c r="E62" s="11">
        <v>1</v>
      </c>
      <c r="F62" s="11">
        <v>0</v>
      </c>
      <c r="G62" s="4">
        <v>0</v>
      </c>
      <c r="H62" s="12">
        <v>0</v>
      </c>
      <c r="I62" s="12">
        <v>0</v>
      </c>
      <c r="J62" s="11">
        <v>1</v>
      </c>
    </row>
    <row r="65" spans="2:10" x14ac:dyDescent="0.25">
      <c r="B65" s="1"/>
      <c r="C65" s="1"/>
      <c r="D65" s="1"/>
      <c r="E65" s="1"/>
      <c r="F65" s="1"/>
      <c r="G65" s="1"/>
      <c r="H65" s="1"/>
      <c r="I65" s="1"/>
      <c r="J6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lcd4bit</vt:lpstr>
      <vt:lpstr>led8bit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2021-08-11T06:02:48Z</dcterms:modified>
</cp:coreProperties>
</file>