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codeName="ThisWorkbook" defaultThemeVersion="124226"/>
  <xr:revisionPtr revIDLastSave="0" documentId="13_ncr:1_{627A5E3C-8BCA-4C9F-961E-13F18BB03E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e" sheetId="13" r:id="rId1"/>
    <sheet name="week" sheetId="14" r:id="rId2"/>
  </sheets>
  <calcPr calcId="181029"/>
</workbook>
</file>

<file path=xl/calcChain.xml><?xml version="1.0" encoding="utf-8"?>
<calcChain xmlns="http://schemas.openxmlformats.org/spreadsheetml/2006/main">
  <c r="Q2" i="13" l="1"/>
  <c r="Q3" i="13"/>
  <c r="Q4" i="13"/>
  <c r="Q5" i="13"/>
  <c r="Q6" i="13"/>
  <c r="B3" i="13"/>
  <c r="B4" i="13"/>
  <c r="B5" i="13"/>
  <c r="B6" i="13"/>
  <c r="B7" i="13"/>
  <c r="B8" i="13"/>
  <c r="B9" i="13"/>
  <c r="B10" i="13"/>
  <c r="B11" i="13"/>
  <c r="B12" i="13"/>
  <c r="B13" i="13"/>
  <c r="B2" i="13"/>
  <c r="E3" i="13"/>
  <c r="E4" i="13"/>
  <c r="E5" i="13"/>
  <c r="E6" i="13"/>
  <c r="E7" i="13"/>
  <c r="E8" i="13"/>
  <c r="E9" i="13"/>
  <c r="E10" i="13"/>
  <c r="E11" i="13"/>
  <c r="E12" i="13"/>
  <c r="E13" i="13"/>
  <c r="E2" i="13"/>
  <c r="H3" i="13"/>
  <c r="H4" i="13"/>
  <c r="H5" i="13"/>
  <c r="H6" i="13"/>
  <c r="H7" i="13"/>
  <c r="H8" i="13"/>
  <c r="H9" i="13"/>
  <c r="H10" i="13"/>
  <c r="H11" i="13"/>
  <c r="H12" i="13"/>
  <c r="H13" i="13"/>
  <c r="H2" i="13"/>
  <c r="K3" i="13"/>
  <c r="K4" i="13"/>
  <c r="K5" i="13"/>
  <c r="K6" i="13"/>
  <c r="K7" i="13"/>
  <c r="K8" i="13"/>
  <c r="K9" i="13"/>
  <c r="K10" i="13"/>
  <c r="K11" i="13"/>
  <c r="K12" i="13"/>
  <c r="K13" i="13"/>
  <c r="K2" i="13"/>
  <c r="J17" i="13"/>
  <c r="K17" i="13" s="1"/>
  <c r="B20" i="14"/>
  <c r="B12" i="14"/>
  <c r="B11" i="14"/>
  <c r="B10" i="14"/>
  <c r="B9" i="14"/>
  <c r="B8" i="14"/>
  <c r="B7" i="14"/>
  <c r="B6" i="14"/>
  <c r="B5" i="14"/>
  <c r="B2" i="14"/>
  <c r="D13" i="14" s="1"/>
  <c r="C12" i="14" s="1"/>
  <c r="D12" i="14" s="1"/>
  <c r="C11" i="14" s="1"/>
  <c r="D11" i="14" s="1"/>
  <c r="C10" i="14" s="1"/>
  <c r="D10" i="14" s="1"/>
  <c r="C9" i="14" l="1"/>
  <c r="D9" i="14" s="1"/>
  <c r="A17" i="13"/>
  <c r="G17" i="13"/>
  <c r="H17" i="13" s="1"/>
  <c r="C8" i="14" l="1"/>
  <c r="D8" i="14" s="1"/>
  <c r="A28" i="13"/>
  <c r="A25" i="13"/>
  <c r="C7" i="14" l="1"/>
  <c r="D7" i="14" s="1"/>
  <c r="C6" i="14" l="1"/>
  <c r="D6" i="14" s="1"/>
  <c r="D17" i="13"/>
  <c r="E17" i="13" s="1"/>
  <c r="C5" i="14" l="1"/>
  <c r="D5" i="14" s="1"/>
  <c r="B17" i="13"/>
</calcChain>
</file>

<file path=xl/sharedStrings.xml><?xml version="1.0" encoding="utf-8"?>
<sst xmlns="http://schemas.openxmlformats.org/spreadsheetml/2006/main" count="6" uniqueCount="6">
  <si>
    <t>http://www.ab173.com/time/week.php</t>
  </si>
  <si>
    <t>机制 1： 1 月 1 日的周为该年的第 1 周，结果为 1</t>
  </si>
  <si>
    <t>机制 2： 该年的之一个星期四的周为该年的第 1 周，结果为 1。此机制是 ISO 8601 指定的，通常称作欧洲周编号机制。</t>
  </si>
  <si>
    <t>7e7</t>
    <phoneticPr fontId="1" type="noConversion"/>
  </si>
  <si>
    <t>倒着提取时间</t>
    <phoneticPr fontId="1" type="noConversion"/>
  </si>
  <si>
    <t>相差周数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</si>
</sst>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\-d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quotePrefix="1"/>
    <xf numFmtId="0" fontId="2" fillId="0" borderId="0" xfId="0" applyFont="1"/>
    <xf numFmtId="0" fontId="3" fillId="0" borderId="0" xfId="0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8"/>
  <sheetViews>
    <sheetView tabSelected="1" workbookViewId="0">
      <selection activeCell="M17" sqref="M17"/>
    </sheetView>
  </sheetViews>
  <sheetFormatPr defaultRowHeight="14.4" x14ac:dyDescent="0.25"/>
  <cols>
    <col min="1" max="1" width="10.44140625" bestFit="1" customWidth="1"/>
    <col min="4" max="4" width="12.44140625" customWidth="1"/>
    <col min="7" max="7" width="12.44140625" customWidth="1"/>
    <col min="10" max="10" width="12.44140625" customWidth="1"/>
  </cols>
  <sheetData>
    <row r="1" spans="1:17" x14ac:dyDescent="0.25">
      <c r="B1" s="3">
        <v>2021</v>
      </c>
      <c r="E1" s="3">
        <v>2022</v>
      </c>
      <c r="H1" s="3">
        <v>2023</v>
      </c>
      <c r="K1" s="3">
        <v>2024</v>
      </c>
      <c r="O1" t="s">
        <v>4</v>
      </c>
    </row>
    <row r="2" spans="1:17" x14ac:dyDescent="0.25">
      <c r="A2" s="1">
        <v>44197</v>
      </c>
      <c r="B2">
        <f>+INT((A2-$A$2+5)/7)</f>
        <v>0</v>
      </c>
      <c r="D2" s="1">
        <v>44562</v>
      </c>
      <c r="E2">
        <f>+INT((D2-$D$2+5)/7)</f>
        <v>0</v>
      </c>
      <c r="G2" s="1">
        <v>44927</v>
      </c>
      <c r="H2">
        <f>+INT(($G2-$G$2+6)/7)</f>
        <v>0</v>
      </c>
      <c r="J2" s="1">
        <v>45292</v>
      </c>
      <c r="K2">
        <f>+INT(($J2-$J$2+7)/7)</f>
        <v>1</v>
      </c>
      <c r="O2" t="s">
        <v>5</v>
      </c>
      <c r="P2">
        <v>9</v>
      </c>
      <c r="Q2" s="7">
        <f t="shared" ref="Q2:Q6" ca="1" si="0">+J2+(INT((TODAY()-$J$2+7)/7)-1-$P$2)*7</f>
        <v>45292</v>
      </c>
    </row>
    <row r="3" spans="1:17" x14ac:dyDescent="0.25">
      <c r="A3" s="1">
        <v>44198</v>
      </c>
      <c r="B3">
        <f t="shared" ref="B3:B13" si="1">+INT((A3-$A$2+5)/7)</f>
        <v>0</v>
      </c>
      <c r="D3" s="1">
        <v>44563</v>
      </c>
      <c r="E3">
        <f t="shared" ref="E3:E13" si="2">+INT((D3-$D$2+5)/7)</f>
        <v>0</v>
      </c>
      <c r="G3" s="1">
        <v>44928</v>
      </c>
      <c r="H3">
        <f t="shared" ref="H3:H13" si="3">+INT(($G3-$G$2+6)/7)</f>
        <v>1</v>
      </c>
      <c r="J3" s="1">
        <v>45293</v>
      </c>
      <c r="K3">
        <f t="shared" ref="K3:K13" si="4">+INT(($J3-$J$2+7)/7)</f>
        <v>1</v>
      </c>
      <c r="Q3" s="7">
        <f t="shared" ca="1" si="0"/>
        <v>45293</v>
      </c>
    </row>
    <row r="4" spans="1:17" x14ac:dyDescent="0.25">
      <c r="A4" s="1">
        <v>44199</v>
      </c>
      <c r="B4">
        <f t="shared" si="1"/>
        <v>1</v>
      </c>
      <c r="D4" s="1">
        <v>44564</v>
      </c>
      <c r="E4">
        <f t="shared" si="2"/>
        <v>1</v>
      </c>
      <c r="G4" s="1">
        <v>44929</v>
      </c>
      <c r="H4">
        <f t="shared" si="3"/>
        <v>1</v>
      </c>
      <c r="J4" s="1">
        <v>45294</v>
      </c>
      <c r="K4">
        <f t="shared" si="4"/>
        <v>1</v>
      </c>
      <c r="Q4" s="7">
        <f t="shared" ca="1" si="0"/>
        <v>45294</v>
      </c>
    </row>
    <row r="5" spans="1:17" x14ac:dyDescent="0.25">
      <c r="A5" s="1">
        <v>44200</v>
      </c>
      <c r="B5">
        <f t="shared" si="1"/>
        <v>1</v>
      </c>
      <c r="D5" s="1">
        <v>44565</v>
      </c>
      <c r="E5">
        <f t="shared" si="2"/>
        <v>1</v>
      </c>
      <c r="G5" s="1">
        <v>44930</v>
      </c>
      <c r="H5">
        <f t="shared" si="3"/>
        <v>1</v>
      </c>
      <c r="J5" s="1">
        <v>45295</v>
      </c>
      <c r="K5">
        <f t="shared" si="4"/>
        <v>1</v>
      </c>
      <c r="Q5" s="7">
        <f t="shared" ca="1" si="0"/>
        <v>45295</v>
      </c>
    </row>
    <row r="6" spans="1:17" x14ac:dyDescent="0.25">
      <c r="A6" s="1">
        <v>44201</v>
      </c>
      <c r="B6">
        <f t="shared" si="1"/>
        <v>1</v>
      </c>
      <c r="D6" s="1">
        <v>44566</v>
      </c>
      <c r="E6">
        <f t="shared" si="2"/>
        <v>1</v>
      </c>
      <c r="G6" s="1">
        <v>44931</v>
      </c>
      <c r="H6">
        <f t="shared" si="3"/>
        <v>1</v>
      </c>
      <c r="J6" s="1">
        <v>45296</v>
      </c>
      <c r="K6">
        <f t="shared" si="4"/>
        <v>1</v>
      </c>
      <c r="Q6" s="7">
        <f t="shared" ca="1" si="0"/>
        <v>45296</v>
      </c>
    </row>
    <row r="7" spans="1:17" x14ac:dyDescent="0.25">
      <c r="A7" s="1">
        <v>44202</v>
      </c>
      <c r="B7">
        <f t="shared" si="1"/>
        <v>1</v>
      </c>
      <c r="D7" s="1">
        <v>44567</v>
      </c>
      <c r="E7">
        <f t="shared" si="2"/>
        <v>1</v>
      </c>
      <c r="G7" s="1">
        <v>44932</v>
      </c>
      <c r="H7">
        <f t="shared" si="3"/>
        <v>1</v>
      </c>
      <c r="J7" s="1">
        <v>45297</v>
      </c>
      <c r="K7">
        <f t="shared" si="4"/>
        <v>1</v>
      </c>
    </row>
    <row r="8" spans="1:17" x14ac:dyDescent="0.25">
      <c r="A8" s="1">
        <v>44203</v>
      </c>
      <c r="B8">
        <f t="shared" si="1"/>
        <v>1</v>
      </c>
      <c r="D8" s="1">
        <v>44568</v>
      </c>
      <c r="E8">
        <f t="shared" si="2"/>
        <v>1</v>
      </c>
      <c r="G8" s="1">
        <v>44933</v>
      </c>
      <c r="H8">
        <f t="shared" si="3"/>
        <v>1</v>
      </c>
      <c r="J8" s="1">
        <v>45298</v>
      </c>
      <c r="K8">
        <f t="shared" si="4"/>
        <v>1</v>
      </c>
    </row>
    <row r="9" spans="1:17" x14ac:dyDescent="0.25">
      <c r="A9" s="1">
        <v>44204</v>
      </c>
      <c r="B9">
        <f t="shared" si="1"/>
        <v>1</v>
      </c>
      <c r="D9" s="1">
        <v>44569</v>
      </c>
      <c r="E9">
        <f t="shared" si="2"/>
        <v>1</v>
      </c>
      <c r="G9" s="1">
        <v>44934</v>
      </c>
      <c r="H9">
        <f t="shared" si="3"/>
        <v>1</v>
      </c>
      <c r="J9" s="1">
        <v>45299</v>
      </c>
      <c r="K9" s="3">
        <f t="shared" si="4"/>
        <v>2</v>
      </c>
    </row>
    <row r="10" spans="1:17" x14ac:dyDescent="0.25">
      <c r="A10" s="1">
        <v>44228</v>
      </c>
      <c r="B10" s="3">
        <f t="shared" si="1"/>
        <v>5</v>
      </c>
      <c r="D10" s="1">
        <v>44570</v>
      </c>
      <c r="E10">
        <f t="shared" si="2"/>
        <v>1</v>
      </c>
      <c r="G10" s="1">
        <v>44935</v>
      </c>
      <c r="H10" s="3">
        <f t="shared" si="3"/>
        <v>2</v>
      </c>
      <c r="J10" s="1">
        <v>45300</v>
      </c>
      <c r="K10">
        <f t="shared" si="4"/>
        <v>2</v>
      </c>
    </row>
    <row r="11" spans="1:17" x14ac:dyDescent="0.25">
      <c r="A11" s="1">
        <v>44256</v>
      </c>
      <c r="B11">
        <f t="shared" si="1"/>
        <v>9</v>
      </c>
      <c r="D11" s="1">
        <v>44571</v>
      </c>
      <c r="E11" s="3">
        <f t="shared" si="2"/>
        <v>2</v>
      </c>
      <c r="G11" s="1">
        <v>44936</v>
      </c>
      <c r="H11">
        <f t="shared" si="3"/>
        <v>2</v>
      </c>
      <c r="J11" s="1">
        <v>45301</v>
      </c>
      <c r="K11">
        <f t="shared" si="4"/>
        <v>2</v>
      </c>
    </row>
    <row r="12" spans="1:17" x14ac:dyDescent="0.25">
      <c r="A12" s="1">
        <v>44278</v>
      </c>
      <c r="B12">
        <f t="shared" si="1"/>
        <v>12</v>
      </c>
      <c r="D12" s="1">
        <v>44572</v>
      </c>
      <c r="E12">
        <f t="shared" si="2"/>
        <v>2</v>
      </c>
      <c r="G12" s="1">
        <v>44937</v>
      </c>
      <c r="H12">
        <f t="shared" si="3"/>
        <v>2</v>
      </c>
      <c r="J12" s="1">
        <v>45302</v>
      </c>
      <c r="K12">
        <f t="shared" si="4"/>
        <v>2</v>
      </c>
    </row>
    <row r="13" spans="1:17" x14ac:dyDescent="0.25">
      <c r="A13" s="1">
        <v>44278</v>
      </c>
      <c r="B13">
        <f t="shared" si="1"/>
        <v>12</v>
      </c>
      <c r="D13" s="1">
        <v>44573</v>
      </c>
      <c r="E13">
        <f t="shared" si="2"/>
        <v>2</v>
      </c>
      <c r="G13" s="1">
        <v>44938</v>
      </c>
      <c r="H13">
        <f t="shared" si="3"/>
        <v>2</v>
      </c>
      <c r="J13" s="1">
        <v>45303</v>
      </c>
      <c r="K13">
        <f t="shared" si="4"/>
        <v>2</v>
      </c>
    </row>
    <row r="17" spans="1:11" x14ac:dyDescent="0.25">
      <c r="A17" s="2">
        <f ca="1">TODAY()</f>
        <v>45361</v>
      </c>
      <c r="B17">
        <f t="shared" ref="B3:B17" ca="1" si="5">+INT((A17-$A$2+12)/7)-1</f>
        <v>167</v>
      </c>
      <c r="D17" s="2">
        <f ca="1">TODAY()</f>
        <v>45361</v>
      </c>
      <c r="E17">
        <f t="shared" ref="E17" ca="1" si="6">+INT((D17-$D$2+12)/7)-1</f>
        <v>114</v>
      </c>
      <c r="G17" s="2">
        <f ca="1">TODAY()</f>
        <v>45361</v>
      </c>
      <c r="H17">
        <f ca="1">+INT((G17-$G$2+13)/7)-1</f>
        <v>62</v>
      </c>
      <c r="J17" s="2">
        <f ca="1">TODAY()</f>
        <v>45361</v>
      </c>
      <c r="K17">
        <f ca="1">+INT((J17-$J$2+12)/7)-1</f>
        <v>10</v>
      </c>
    </row>
    <row r="20" spans="1:11" x14ac:dyDescent="0.25">
      <c r="D20" t="s">
        <v>0</v>
      </c>
      <c r="J20" s="4"/>
    </row>
    <row r="21" spans="1:11" x14ac:dyDescent="0.25">
      <c r="J21" s="4"/>
    </row>
    <row r="24" spans="1:11" x14ac:dyDescent="0.25">
      <c r="A24" s="5" t="s">
        <v>1</v>
      </c>
    </row>
    <row r="25" spans="1:11" x14ac:dyDescent="0.25">
      <c r="A25" s="5">
        <f ca="1">WEEKNUM(TODAY(),2)</f>
        <v>10</v>
      </c>
    </row>
    <row r="27" spans="1:11" x14ac:dyDescent="0.25">
      <c r="A27" s="5" t="s">
        <v>2</v>
      </c>
    </row>
    <row r="28" spans="1:11" x14ac:dyDescent="0.25">
      <c r="A28">
        <f ca="1">WEEKNUM(TODAY(),21)</f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0"/>
  <sheetViews>
    <sheetView workbookViewId="0">
      <selection activeCell="B20" sqref="B20"/>
    </sheetView>
  </sheetViews>
  <sheetFormatPr defaultRowHeight="14.4" x14ac:dyDescent="0.25"/>
  <cols>
    <col min="1" max="1" width="9.44140625" bestFit="1" customWidth="1"/>
  </cols>
  <sheetData>
    <row r="2" spans="1:4" x14ac:dyDescent="0.25">
      <c r="A2" s="6">
        <v>78</v>
      </c>
      <c r="B2" s="6">
        <f>HEX2DEC(A2)</f>
        <v>120</v>
      </c>
    </row>
    <row r="5" spans="1:4" x14ac:dyDescent="0.25">
      <c r="A5">
        <v>1</v>
      </c>
      <c r="B5">
        <f t="shared" ref="B5:B12" si="0">HEX2DEC(A5)</f>
        <v>1</v>
      </c>
      <c r="C5">
        <f t="shared" ref="C5:C10" si="1">IF(D6&gt;=B5,1,0)</f>
        <v>0</v>
      </c>
      <c r="D5">
        <f t="shared" ref="D5:D10" si="2">D6-C5*B5</f>
        <v>0</v>
      </c>
    </row>
    <row r="6" spans="1:4" x14ac:dyDescent="0.25">
      <c r="A6">
        <v>2</v>
      </c>
      <c r="B6">
        <f t="shared" si="0"/>
        <v>2</v>
      </c>
      <c r="C6">
        <f t="shared" si="1"/>
        <v>0</v>
      </c>
      <c r="D6">
        <f t="shared" si="2"/>
        <v>0</v>
      </c>
    </row>
    <row r="7" spans="1:4" x14ac:dyDescent="0.25">
      <c r="A7">
        <v>4</v>
      </c>
      <c r="B7">
        <f t="shared" si="0"/>
        <v>4</v>
      </c>
      <c r="C7">
        <f t="shared" si="1"/>
        <v>0</v>
      </c>
      <c r="D7">
        <f t="shared" si="2"/>
        <v>0</v>
      </c>
    </row>
    <row r="8" spans="1:4" x14ac:dyDescent="0.25">
      <c r="A8">
        <v>8</v>
      </c>
      <c r="B8">
        <f t="shared" si="0"/>
        <v>8</v>
      </c>
      <c r="C8">
        <f t="shared" si="1"/>
        <v>1</v>
      </c>
      <c r="D8">
        <f t="shared" si="2"/>
        <v>0</v>
      </c>
    </row>
    <row r="9" spans="1:4" x14ac:dyDescent="0.25">
      <c r="A9">
        <v>10</v>
      </c>
      <c r="B9">
        <f t="shared" si="0"/>
        <v>16</v>
      </c>
      <c r="C9">
        <f t="shared" si="1"/>
        <v>1</v>
      </c>
      <c r="D9">
        <f t="shared" si="2"/>
        <v>8</v>
      </c>
    </row>
    <row r="10" spans="1:4" x14ac:dyDescent="0.25">
      <c r="A10">
        <v>20</v>
      </c>
      <c r="B10">
        <f t="shared" si="0"/>
        <v>32</v>
      </c>
      <c r="C10">
        <f t="shared" si="1"/>
        <v>1</v>
      </c>
      <c r="D10">
        <f t="shared" si="2"/>
        <v>24</v>
      </c>
    </row>
    <row r="11" spans="1:4" x14ac:dyDescent="0.25">
      <c r="A11">
        <v>40</v>
      </c>
      <c r="B11">
        <f t="shared" si="0"/>
        <v>64</v>
      </c>
      <c r="C11">
        <f>IF(D12&gt;=B11,1,0)</f>
        <v>1</v>
      </c>
      <c r="D11">
        <f>D12-C11*B11</f>
        <v>56</v>
      </c>
    </row>
    <row r="12" spans="1:4" x14ac:dyDescent="0.25">
      <c r="A12">
        <v>80</v>
      </c>
      <c r="B12">
        <f t="shared" si="0"/>
        <v>128</v>
      </c>
      <c r="C12">
        <f>IF(D13&gt;=B12,1,0)</f>
        <v>0</v>
      </c>
      <c r="D12">
        <f>D13-C12*B12</f>
        <v>120</v>
      </c>
    </row>
    <row r="13" spans="1:4" x14ac:dyDescent="0.25">
      <c r="D13" s="6">
        <f>+B2</f>
        <v>120</v>
      </c>
    </row>
    <row r="20" spans="1:2" x14ac:dyDescent="0.25">
      <c r="A20" s="4" t="s">
        <v>3</v>
      </c>
      <c r="B20">
        <f t="shared" ref="B20" si="3">HEX2DEC(A20)</f>
        <v>2023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2024-03-09T20:25:38Z</dcterms:modified>
</cp:coreProperties>
</file>