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GB16" sheetId="9" r:id="rId1"/>
    <sheet name="RGB24" sheetId="10" r:id="rId2"/>
  </sheets>
  <calcPr calcId="152511"/>
</workbook>
</file>

<file path=xl/calcChain.xml><?xml version="1.0" encoding="utf-8"?>
<calcChain xmlns="http://schemas.openxmlformats.org/spreadsheetml/2006/main">
  <c r="B13" i="9" l="1"/>
  <c r="I14" i="9"/>
  <c r="J14" i="9"/>
  <c r="L14" i="9" s="1"/>
  <c r="K14" i="9"/>
  <c r="E13" i="9" l="1"/>
  <c r="C13" i="9"/>
  <c r="F13" i="9" s="1"/>
  <c r="N14" i="9"/>
  <c r="T9" i="9"/>
  <c r="T3" i="9"/>
  <c r="R8" i="9"/>
  <c r="R7" i="9"/>
  <c r="R6" i="9"/>
  <c r="R5" i="9"/>
  <c r="R4" i="9"/>
  <c r="R3" i="9"/>
  <c r="R9" i="9"/>
  <c r="R10" i="9"/>
  <c r="Q9" i="9"/>
  <c r="S9" i="9"/>
  <c r="Q4" i="9"/>
  <c r="T4" i="9" s="1"/>
  <c r="S4" i="9"/>
  <c r="Q5" i="9"/>
  <c r="T5" i="9" s="1"/>
  <c r="S5" i="9"/>
  <c r="Q6" i="9"/>
  <c r="T6" i="9" s="1"/>
  <c r="S6" i="9"/>
  <c r="Q7" i="9"/>
  <c r="T7" i="9" s="1"/>
  <c r="S7" i="9"/>
  <c r="Q8" i="9"/>
  <c r="T8" i="9" s="1"/>
  <c r="S8" i="9"/>
  <c r="S3" i="9"/>
  <c r="Q3" i="9"/>
  <c r="I13" i="9" l="1"/>
  <c r="L13" i="9" s="1"/>
  <c r="J13" i="9"/>
  <c r="K13" i="9"/>
  <c r="B12" i="9"/>
  <c r="C12" i="9"/>
  <c r="D12" i="9"/>
  <c r="E12" i="9"/>
  <c r="F12" i="9" s="1"/>
  <c r="N11" i="9"/>
  <c r="N10" i="9"/>
  <c r="N9" i="9"/>
  <c r="N8" i="9"/>
  <c r="N7" i="9"/>
  <c r="N6" i="9"/>
  <c r="N4" i="9"/>
  <c r="N3" i="9"/>
  <c r="N5" i="9"/>
  <c r="J7" i="9"/>
  <c r="L7" i="9" s="1"/>
  <c r="L4" i="9"/>
  <c r="L5" i="9"/>
  <c r="L6" i="9"/>
  <c r="L8" i="9"/>
  <c r="L9" i="9"/>
  <c r="L10" i="9"/>
  <c r="L11" i="9"/>
  <c r="K7" i="9"/>
  <c r="I7" i="9"/>
  <c r="K6" i="9"/>
  <c r="J6" i="9"/>
  <c r="I6" i="9"/>
  <c r="K5" i="9"/>
  <c r="J5" i="9"/>
  <c r="I5" i="9"/>
  <c r="K4" i="9"/>
  <c r="J4" i="9"/>
  <c r="I4" i="9"/>
  <c r="K3" i="9"/>
  <c r="J3" i="9"/>
  <c r="I3" i="9"/>
  <c r="I8" i="9"/>
  <c r="J8" i="9"/>
  <c r="K8" i="9"/>
  <c r="I9" i="9"/>
  <c r="J9" i="9"/>
  <c r="K9" i="9"/>
  <c r="I10" i="9"/>
  <c r="J10" i="9"/>
  <c r="K10" i="9"/>
  <c r="I11" i="9"/>
  <c r="J11" i="9"/>
  <c r="K11" i="9"/>
  <c r="K15" i="10"/>
  <c r="K14" i="10"/>
  <c r="K13" i="10"/>
  <c r="P12" i="10"/>
  <c r="O12" i="10"/>
  <c r="N12" i="10"/>
  <c r="R12" i="10" s="1"/>
  <c r="K12" i="10"/>
  <c r="P11" i="10"/>
  <c r="O11" i="10"/>
  <c r="N11" i="10"/>
  <c r="R11" i="10" s="1"/>
  <c r="K11" i="10"/>
  <c r="R10" i="10"/>
  <c r="P10" i="10"/>
  <c r="O10" i="10"/>
  <c r="N10" i="10"/>
  <c r="Q10" i="10" s="1"/>
  <c r="K10" i="10"/>
  <c r="E10" i="10"/>
  <c r="D10" i="10"/>
  <c r="F10" i="10" s="1"/>
  <c r="C10" i="10"/>
  <c r="B10" i="10"/>
  <c r="P9" i="10"/>
  <c r="O9" i="10"/>
  <c r="N9" i="10"/>
  <c r="R9" i="10" s="1"/>
  <c r="F9" i="10"/>
  <c r="E9" i="10"/>
  <c r="D9" i="10"/>
  <c r="C9" i="10"/>
  <c r="B9" i="10"/>
  <c r="P8" i="10"/>
  <c r="O8" i="10"/>
  <c r="N8" i="10"/>
  <c r="R8" i="10" s="1"/>
  <c r="E8" i="10"/>
  <c r="D8" i="10"/>
  <c r="C8" i="10"/>
  <c r="F8" i="10" s="1"/>
  <c r="B8" i="10"/>
  <c r="R7" i="10"/>
  <c r="Q7" i="10"/>
  <c r="P7" i="10"/>
  <c r="O7" i="10"/>
  <c r="N7" i="10"/>
  <c r="E7" i="10"/>
  <c r="D7" i="10"/>
  <c r="C7" i="10"/>
  <c r="F7" i="10" s="1"/>
  <c r="B7" i="10"/>
  <c r="R6" i="10"/>
  <c r="P6" i="10"/>
  <c r="O6" i="10"/>
  <c r="N6" i="10"/>
  <c r="Q6" i="10" s="1"/>
  <c r="K6" i="10"/>
  <c r="J6" i="10"/>
  <c r="I6" i="10"/>
  <c r="F6" i="10"/>
  <c r="E6" i="10"/>
  <c r="D6" i="10"/>
  <c r="C6" i="10"/>
  <c r="B6" i="10"/>
  <c r="P5" i="10"/>
  <c r="Q5" i="10" s="1"/>
  <c r="O5" i="10"/>
  <c r="R5" i="10" s="1"/>
  <c r="N5" i="10"/>
  <c r="K5" i="10"/>
  <c r="J5" i="10"/>
  <c r="I5" i="10"/>
  <c r="E5" i="10"/>
  <c r="D5" i="10"/>
  <c r="C5" i="10"/>
  <c r="F5" i="10" s="1"/>
  <c r="B5" i="10"/>
  <c r="P4" i="10"/>
  <c r="O4" i="10"/>
  <c r="N4" i="10"/>
  <c r="Q4" i="10" s="1"/>
  <c r="K4" i="10"/>
  <c r="J4" i="10"/>
  <c r="I4" i="10"/>
  <c r="E4" i="10"/>
  <c r="D4" i="10"/>
  <c r="C4" i="10"/>
  <c r="F4" i="10" s="1"/>
  <c r="B4" i="10"/>
  <c r="R3" i="10"/>
  <c r="Q3" i="10"/>
  <c r="P3" i="10"/>
  <c r="O3" i="10"/>
  <c r="N3" i="10"/>
  <c r="K3" i="10"/>
  <c r="J3" i="10"/>
  <c r="I3" i="10"/>
  <c r="F3" i="10"/>
  <c r="E3" i="10"/>
  <c r="D3" i="10"/>
  <c r="C3" i="10"/>
  <c r="B3" i="10"/>
  <c r="P2" i="10"/>
  <c r="O2" i="10"/>
  <c r="N2" i="10"/>
  <c r="R2" i="10" s="1"/>
  <c r="K2" i="10"/>
  <c r="J2" i="10"/>
  <c r="I2" i="10"/>
  <c r="E2" i="10"/>
  <c r="D2" i="10"/>
  <c r="C2" i="10"/>
  <c r="F2" i="10" s="1"/>
  <c r="B2" i="10"/>
  <c r="I12" i="9"/>
  <c r="N12" i="9" s="1"/>
  <c r="J12" i="9"/>
  <c r="K12" i="9"/>
  <c r="N13" i="9" l="1"/>
  <c r="L12" i="9"/>
  <c r="L3" i="9"/>
  <c r="Q2" i="10"/>
  <c r="Q8" i="10"/>
  <c r="Q12" i="10"/>
  <c r="Q9" i="10"/>
  <c r="R4" i="10"/>
  <c r="Q11" i="10"/>
  <c r="B11" i="9"/>
  <c r="C11" i="9"/>
  <c r="D11" i="9"/>
  <c r="E11" i="9"/>
  <c r="F11" i="9" l="1"/>
  <c r="B4" i="9"/>
  <c r="B5" i="9"/>
  <c r="B6" i="9"/>
  <c r="B7" i="9"/>
  <c r="B8" i="9"/>
  <c r="B9" i="9"/>
  <c r="B10" i="9"/>
  <c r="B3" i="9"/>
  <c r="C10" i="9" l="1"/>
  <c r="D10" i="9"/>
  <c r="E10" i="9"/>
  <c r="F10" i="9" l="1"/>
  <c r="C9" i="9" l="1"/>
  <c r="D9" i="9"/>
  <c r="E9" i="9"/>
  <c r="F9" i="9" l="1"/>
  <c r="E4" i="9"/>
  <c r="E5" i="9"/>
  <c r="E6" i="9"/>
  <c r="E7" i="9"/>
  <c r="E8" i="9"/>
  <c r="E3" i="9"/>
  <c r="C4" i="9"/>
  <c r="F4" i="9" s="1"/>
  <c r="D4" i="9"/>
  <c r="C5" i="9"/>
  <c r="D5" i="9"/>
  <c r="C6" i="9"/>
  <c r="D6" i="9"/>
  <c r="C7" i="9"/>
  <c r="D7" i="9"/>
  <c r="C8" i="9"/>
  <c r="F8" i="9" s="1"/>
  <c r="D8" i="9"/>
  <c r="D3" i="9"/>
  <c r="C3" i="9"/>
  <c r="F5" i="9" l="1"/>
  <c r="F7" i="9"/>
  <c r="F6" i="9"/>
  <c r="F3" i="9"/>
</calcChain>
</file>

<file path=xl/sharedStrings.xml><?xml version="1.0" encoding="utf-8"?>
<sst xmlns="http://schemas.openxmlformats.org/spreadsheetml/2006/main" count="77" uniqueCount="37">
  <si>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</si>
  <si>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</si>
  <si>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</si>
  <si>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</si>
  <si>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</si>
  <si>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</si>
  <si>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</si>
  <si>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</si>
  <si>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</si>
  <si>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</si>
  <si>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</si>
  <si>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</si>
  <si>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</si>
  <si>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</si>
  <si>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</si>
  <si>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</si>
  <si>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</si>
  <si>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</si>
  <si>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</si>
  <si>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</si>
  <si>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</si>
  <si>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</si>
  <si>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RGB16-&gt;RGB24</t>
    <phoneticPr fontId="1" type="noConversion"/>
  </si>
  <si>
    <t>585858</t>
  </si>
  <si>
    <t>860E8</t>
  </si>
  <si>
    <t>RGB24-&gt;RGB16</t>
    <phoneticPr fontId="1" type="noConversion"/>
  </si>
  <si>
    <t>10进制</t>
    <phoneticPr fontId="1" type="noConversion"/>
  </si>
  <si>
    <t xml:space="preserve"> 10进制</t>
    <phoneticPr fontId="1" type="noConversion"/>
  </si>
  <si>
    <t>RGB24</t>
    <phoneticPr fontId="1" type="noConversion"/>
  </si>
  <si>
    <t>DF5F</t>
  </si>
  <si>
    <t>D8E8F8</t>
  </si>
  <si>
    <t>1F3F1F</t>
  </si>
  <si>
    <t>1D3B1D</t>
  </si>
  <si>
    <t>FFFFFF</t>
  </si>
  <si>
    <t>1B3A1F</t>
  </si>
  <si>
    <t>D8EcF8</t>
    <phoneticPr fontId="1" type="noConversion"/>
  </si>
  <si>
    <t>DF7F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</si>
</sst>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0" fillId="0" borderId="0" xfId="0" quotePrefix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I20" sqref="I20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  <col min="13" max="13" width="4.88671875" customWidth="1"/>
  </cols>
  <sheetData>
    <row r="1" spans="1:20" x14ac:dyDescent="0.25">
      <c r="B1" s="7" t="s">
        <v>26</v>
      </c>
      <c r="F1" s="6" t="s">
        <v>22</v>
      </c>
      <c r="L1" s="7" t="s">
        <v>25</v>
      </c>
      <c r="N1" s="7" t="s">
        <v>27</v>
      </c>
      <c r="P1" s="7" t="s">
        <v>28</v>
      </c>
      <c r="T1" s="7" t="s">
        <v>28</v>
      </c>
    </row>
    <row r="2" spans="1:20" x14ac:dyDescent="0.25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I2" s="2" t="s">
        <v>0</v>
      </c>
      <c r="J2" s="2" t="s">
        <v>1</v>
      </c>
      <c r="K2" s="2" t="s">
        <v>2</v>
      </c>
      <c r="P2" s="2" t="s">
        <v>11</v>
      </c>
      <c r="Q2" s="2" t="s">
        <v>0</v>
      </c>
      <c r="R2" s="2" t="s">
        <v>1</v>
      </c>
      <c r="S2" s="2" t="s">
        <v>2</v>
      </c>
      <c r="T2" s="2" t="s">
        <v>11</v>
      </c>
    </row>
    <row r="3" spans="1:20" x14ac:dyDescent="0.25">
      <c r="A3" s="2">
        <v>8410</v>
      </c>
      <c r="B3" s="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" t="str">
        <f>DEC2HEX(C3*2^3)&amp;DEC2HEX(D3*2^2)&amp;DEC2HEX(E3*2^3)</f>
        <v>808080</v>
      </c>
      <c r="H3" s="2">
        <v>808080</v>
      </c>
      <c r="I3" s="1">
        <f t="shared" ref="I3:I7" si="0">INT(HEX2DEC(LEFT($H3,2))/2^3)</f>
        <v>16</v>
      </c>
      <c r="J3" s="1">
        <f t="shared" ref="J3:J7" si="1">INT(HEX2DEC(MID($H3,3,2))/2^2)</f>
        <v>32</v>
      </c>
      <c r="K3" s="1">
        <f t="shared" ref="K3:K7" si="2">INT(HEX2DEC(RIGHT($H3,2))/2^3)</f>
        <v>16</v>
      </c>
      <c r="L3" s="1" t="str">
        <f t="shared" ref="L3:L11" si="3">DEC2HEX(I3*2^11+J3*2^5+K3)</f>
        <v>8410</v>
      </c>
      <c r="M3" s="1"/>
      <c r="N3" s="1">
        <f t="shared" ref="N3:N4" si="4">+I3*2^11+J3*2^5+K3</f>
        <v>33808</v>
      </c>
      <c r="P3" t="s">
        <v>31</v>
      </c>
      <c r="Q3">
        <f t="shared" ref="Q3:Q9" si="5">HEX2DEC(LEFT(RIGHT("000000"&amp;$P3,6),2))</f>
        <v>31</v>
      </c>
      <c r="R3" s="9">
        <f t="shared" ref="R3:R9" si="6">HEX2DEC(MID(RIGHT("000000"&amp;$P3,6),3,2))</f>
        <v>63</v>
      </c>
      <c r="S3">
        <f t="shared" ref="S3:S9" si="7">HEX2DEC(RIGHT(RIGHT("000000"&amp;$P3,6),2))</f>
        <v>31</v>
      </c>
      <c r="T3" t="str">
        <f t="shared" ref="T3:T9" si="8">DEC2HEX(Q3)&amp;DEC2HEX(R3)&amp;DEC2HEX(S3)</f>
        <v>1F3F1F</v>
      </c>
    </row>
    <row r="4" spans="1:20" x14ac:dyDescent="0.25">
      <c r="A4" s="2" t="s">
        <v>3</v>
      </c>
      <c r="B4" s="1">
        <f t="shared" ref="B4:B10" si="9">HEX2DEC(A4)</f>
        <v>61440</v>
      </c>
      <c r="C4" s="1">
        <f t="shared" ref="C4:C13" si="10">INT(HEX2DEC($A4)/HEX2DEC(800))</f>
        <v>30</v>
      </c>
      <c r="D4" s="1">
        <f t="shared" ref="D4:D13" si="11">INT((HEX2DEC($A4)-INT(HEX2DEC($A4)/HEX2DEC(800))*HEX2DEC(800))/HEX2DEC(20))</f>
        <v>0</v>
      </c>
      <c r="E4" s="1">
        <f t="shared" ref="E4:E13" si="12">(HEX2DEC($A4)-INT(HEX2DEC($A4)/HEX2DEC(800))*HEX2DEC(800)-INT((HEX2DEC($A4)-INT(HEX2DEC($A4)/HEX2DEC(800))*HEX2DEC(800))/HEX2DEC(20))*HEX2DEC(20))</f>
        <v>0</v>
      </c>
      <c r="F4" s="1" t="str">
        <f t="shared" ref="F4:F9" si="13">DEC2HEX(C4*2^3)&amp;DEC2HEX(D4*2^2)&amp;DEC2HEX(E4*2^3)</f>
        <v>F000</v>
      </c>
      <c r="H4" s="2" t="s">
        <v>17</v>
      </c>
      <c r="I4" s="1">
        <f t="shared" si="0"/>
        <v>31</v>
      </c>
      <c r="J4" s="1">
        <f t="shared" si="1"/>
        <v>63</v>
      </c>
      <c r="K4" s="1">
        <f t="shared" si="2"/>
        <v>31</v>
      </c>
      <c r="L4" s="1" t="str">
        <f t="shared" si="3"/>
        <v>FFFF</v>
      </c>
      <c r="N4" s="1">
        <f t="shared" si="4"/>
        <v>65535</v>
      </c>
      <c r="P4" t="s">
        <v>32</v>
      </c>
      <c r="Q4">
        <f t="shared" si="5"/>
        <v>29</v>
      </c>
      <c r="R4" s="9">
        <f t="shared" si="6"/>
        <v>59</v>
      </c>
      <c r="S4">
        <f t="shared" si="7"/>
        <v>29</v>
      </c>
      <c r="T4" t="str">
        <f t="shared" si="8"/>
        <v>1D3B1D</v>
      </c>
    </row>
    <row r="5" spans="1:20" x14ac:dyDescent="0.25">
      <c r="A5" s="2" t="s">
        <v>12</v>
      </c>
      <c r="B5" s="1">
        <f t="shared" si="9"/>
        <v>65535</v>
      </c>
      <c r="C5" s="1">
        <f t="shared" si="10"/>
        <v>31</v>
      </c>
      <c r="D5" s="1">
        <f t="shared" si="11"/>
        <v>63</v>
      </c>
      <c r="E5" s="1">
        <f t="shared" si="12"/>
        <v>31</v>
      </c>
      <c r="F5" s="1" t="str">
        <f t="shared" si="13"/>
        <v>F8FCF8</v>
      </c>
      <c r="H5" s="3" t="s">
        <v>5</v>
      </c>
      <c r="I5" s="1">
        <f t="shared" si="0"/>
        <v>0</v>
      </c>
      <c r="J5" s="1">
        <f t="shared" si="1"/>
        <v>4</v>
      </c>
      <c r="K5" s="1">
        <f t="shared" si="2"/>
        <v>0</v>
      </c>
      <c r="L5" s="1" t="str">
        <f t="shared" si="3"/>
        <v>80</v>
      </c>
      <c r="M5" s="1"/>
      <c r="N5" s="1">
        <f>+I5*2^11+J5*2^5+K5</f>
        <v>128</v>
      </c>
      <c r="P5" t="s">
        <v>33</v>
      </c>
      <c r="Q5">
        <f t="shared" si="5"/>
        <v>255</v>
      </c>
      <c r="R5" s="9">
        <f t="shared" si="6"/>
        <v>255</v>
      </c>
      <c r="S5">
        <f t="shared" si="7"/>
        <v>255</v>
      </c>
      <c r="T5" t="str">
        <f t="shared" si="8"/>
        <v>FFFFFF</v>
      </c>
    </row>
    <row r="6" spans="1:20" x14ac:dyDescent="0.25">
      <c r="A6" s="2">
        <v>700</v>
      </c>
      <c r="B6" s="1">
        <f t="shared" si="9"/>
        <v>1792</v>
      </c>
      <c r="C6" s="1">
        <f t="shared" si="10"/>
        <v>0</v>
      </c>
      <c r="D6" s="1">
        <f t="shared" si="11"/>
        <v>56</v>
      </c>
      <c r="E6" s="1">
        <f t="shared" si="12"/>
        <v>0</v>
      </c>
      <c r="F6" s="1" t="str">
        <f t="shared" si="13"/>
        <v>0E00</v>
      </c>
      <c r="H6" s="5" t="s">
        <v>18</v>
      </c>
      <c r="I6" s="1">
        <f t="shared" si="0"/>
        <v>0</v>
      </c>
      <c r="J6" s="1">
        <f t="shared" si="1"/>
        <v>48</v>
      </c>
      <c r="K6" s="1">
        <f t="shared" si="2"/>
        <v>24</v>
      </c>
      <c r="L6" s="1" t="str">
        <f t="shared" si="3"/>
        <v>618</v>
      </c>
      <c r="N6" s="1">
        <f t="shared" ref="N6:N11" si="14">+I6*2^11+J6*2^5+K6</f>
        <v>1560</v>
      </c>
      <c r="P6" t="s">
        <v>16</v>
      </c>
      <c r="Q6">
        <f t="shared" si="5"/>
        <v>10</v>
      </c>
      <c r="R6" s="9">
        <f t="shared" si="6"/>
        <v>97</v>
      </c>
      <c r="S6">
        <f t="shared" si="7"/>
        <v>233</v>
      </c>
      <c r="T6" t="str">
        <f t="shared" si="8"/>
        <v>A61E9</v>
      </c>
    </row>
    <row r="7" spans="1:20" x14ac:dyDescent="0.25">
      <c r="A7" s="2" t="s">
        <v>4</v>
      </c>
      <c r="B7" s="1">
        <f t="shared" si="9"/>
        <v>224</v>
      </c>
      <c r="C7" s="1">
        <f t="shared" si="10"/>
        <v>0</v>
      </c>
      <c r="D7" s="1">
        <f t="shared" si="11"/>
        <v>7</v>
      </c>
      <c r="E7" s="1">
        <f t="shared" si="12"/>
        <v>0</v>
      </c>
      <c r="F7" s="1" t="str">
        <f t="shared" si="13"/>
        <v>01C0</v>
      </c>
      <c r="H7" s="5" t="s">
        <v>19</v>
      </c>
      <c r="I7" s="1">
        <f t="shared" si="0"/>
        <v>29</v>
      </c>
      <c r="J7" s="1">
        <f t="shared" si="1"/>
        <v>56</v>
      </c>
      <c r="K7" s="1">
        <f t="shared" si="2"/>
        <v>29</v>
      </c>
      <c r="L7" s="1" t="str">
        <f t="shared" si="3"/>
        <v>EF1D</v>
      </c>
      <c r="N7" s="1">
        <f t="shared" si="14"/>
        <v>61213</v>
      </c>
      <c r="P7" t="s">
        <v>34</v>
      </c>
      <c r="Q7">
        <f t="shared" si="5"/>
        <v>27</v>
      </c>
      <c r="R7" s="9">
        <f t="shared" si="6"/>
        <v>58</v>
      </c>
      <c r="S7">
        <f t="shared" si="7"/>
        <v>31</v>
      </c>
      <c r="T7" t="str">
        <f t="shared" si="8"/>
        <v>1B3A1F</v>
      </c>
    </row>
    <row r="8" spans="1:20" x14ac:dyDescent="0.25">
      <c r="A8" s="2">
        <v>40</v>
      </c>
      <c r="B8" s="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" t="str">
        <f t="shared" si="13"/>
        <v>080</v>
      </c>
      <c r="H8" s="5" t="s">
        <v>7</v>
      </c>
      <c r="I8" s="1">
        <f t="shared" ref="I8:I11" si="15">INT(HEX2DEC(LEFT($H8,2))/2^3)</f>
        <v>31</v>
      </c>
      <c r="J8" s="1">
        <f t="shared" ref="J8:J11" si="16">INT(HEX2DEC(MID($H8,3,2))/2^2)</f>
        <v>63</v>
      </c>
      <c r="K8" s="1">
        <f t="shared" ref="K8:K11" si="17">INT(HEX2DEC(RIGHT($H8,2))/2^3)</f>
        <v>31</v>
      </c>
      <c r="L8" s="1" t="str">
        <f t="shared" si="3"/>
        <v>FFFF</v>
      </c>
      <c r="N8" s="1">
        <f t="shared" si="14"/>
        <v>65535</v>
      </c>
      <c r="P8" t="s">
        <v>32</v>
      </c>
      <c r="Q8">
        <f t="shared" si="5"/>
        <v>29</v>
      </c>
      <c r="R8" s="9">
        <f t="shared" si="6"/>
        <v>59</v>
      </c>
      <c r="S8">
        <f t="shared" si="7"/>
        <v>29</v>
      </c>
      <c r="T8" t="str">
        <f t="shared" si="8"/>
        <v>1D3B1D</v>
      </c>
    </row>
    <row r="9" spans="1:20" x14ac:dyDescent="0.25">
      <c r="A9" s="2" t="s">
        <v>13</v>
      </c>
      <c r="B9" s="1">
        <f t="shared" si="9"/>
        <v>61213</v>
      </c>
      <c r="C9" s="1">
        <f t="shared" si="10"/>
        <v>29</v>
      </c>
      <c r="D9" s="1">
        <f t="shared" si="11"/>
        <v>56</v>
      </c>
      <c r="E9" s="1">
        <f t="shared" si="12"/>
        <v>29</v>
      </c>
      <c r="F9" s="1" t="str">
        <f t="shared" si="13"/>
        <v>E8E0E8</v>
      </c>
      <c r="H9" s="5">
        <v>585858</v>
      </c>
      <c r="I9" s="1">
        <f t="shared" si="15"/>
        <v>11</v>
      </c>
      <c r="J9" s="1">
        <f t="shared" si="16"/>
        <v>22</v>
      </c>
      <c r="K9" s="1">
        <f t="shared" si="17"/>
        <v>11</v>
      </c>
      <c r="L9" s="1" t="str">
        <f t="shared" si="3"/>
        <v>5ACB</v>
      </c>
      <c r="N9" s="1">
        <f t="shared" si="14"/>
        <v>23243</v>
      </c>
      <c r="P9" s="1" t="s">
        <v>30</v>
      </c>
      <c r="Q9" s="9">
        <f t="shared" si="5"/>
        <v>216</v>
      </c>
      <c r="R9" s="9">
        <f t="shared" si="6"/>
        <v>232</v>
      </c>
      <c r="S9" s="9">
        <f t="shared" si="7"/>
        <v>248</v>
      </c>
      <c r="T9" t="str">
        <f t="shared" si="8"/>
        <v>D8E8F8</v>
      </c>
    </row>
    <row r="10" spans="1:20" x14ac:dyDescent="0.25">
      <c r="A10" s="2" t="s">
        <v>14</v>
      </c>
      <c r="B10" s="1">
        <f t="shared" si="9"/>
        <v>23243</v>
      </c>
      <c r="C10" s="1">
        <f t="shared" si="10"/>
        <v>11</v>
      </c>
      <c r="D10" s="1">
        <f t="shared" si="11"/>
        <v>22</v>
      </c>
      <c r="E10" s="1">
        <f t="shared" si="12"/>
        <v>11</v>
      </c>
      <c r="F10" s="1" t="str">
        <f t="shared" ref="F10" si="18">DEC2HEX(C10*2^3)&amp;DEC2HEX(D10*2^2)&amp;DEC2HEX(E10*2^3)</f>
        <v>585858</v>
      </c>
      <c r="H10" s="1" t="s">
        <v>23</v>
      </c>
      <c r="I10" s="1">
        <f t="shared" si="15"/>
        <v>11</v>
      </c>
      <c r="J10" s="1">
        <f t="shared" si="16"/>
        <v>22</v>
      </c>
      <c r="K10" s="1">
        <f t="shared" si="17"/>
        <v>11</v>
      </c>
      <c r="L10" s="1" t="str">
        <f t="shared" si="3"/>
        <v>5ACB</v>
      </c>
      <c r="N10" s="1">
        <f t="shared" si="14"/>
        <v>23243</v>
      </c>
      <c r="P10">
        <v>123456</v>
      </c>
      <c r="R10" t="str">
        <f>RIGHT("000000"&amp;$P9,6)</f>
        <v>D8E8F8</v>
      </c>
    </row>
    <row r="11" spans="1:20" x14ac:dyDescent="0.25">
      <c r="A11" s="1" t="s">
        <v>20</v>
      </c>
      <c r="B11" s="1">
        <f t="shared" ref="B11" si="19">HEX2DEC(A11)</f>
        <v>2845</v>
      </c>
      <c r="C11" s="1">
        <f t="shared" si="10"/>
        <v>1</v>
      </c>
      <c r="D11" s="1">
        <f t="shared" si="11"/>
        <v>24</v>
      </c>
      <c r="E11" s="1">
        <f t="shared" si="12"/>
        <v>29</v>
      </c>
      <c r="F11" s="1" t="str">
        <f t="shared" ref="F11" si="20">DEC2HEX(C11*2^3)&amp;DEC2HEX(D11*2^2)&amp;DEC2HEX(E11*2^3)</f>
        <v>860E8</v>
      </c>
      <c r="H11" s="1" t="s">
        <v>24</v>
      </c>
      <c r="I11" s="1">
        <f t="shared" si="15"/>
        <v>16</v>
      </c>
      <c r="J11" s="1">
        <f t="shared" si="16"/>
        <v>3</v>
      </c>
      <c r="K11" s="1">
        <f t="shared" si="17"/>
        <v>29</v>
      </c>
      <c r="L11" s="1" t="str">
        <f t="shared" si="3"/>
        <v>807D</v>
      </c>
      <c r="N11" s="1">
        <f t="shared" si="14"/>
        <v>32893</v>
      </c>
    </row>
    <row r="12" spans="1:20" x14ac:dyDescent="0.25">
      <c r="A12" s="1" t="s">
        <v>29</v>
      </c>
      <c r="B12" s="1">
        <f t="shared" ref="B12" si="21">HEX2DEC(A12)</f>
        <v>57183</v>
      </c>
      <c r="C12" s="1">
        <f t="shared" si="10"/>
        <v>27</v>
      </c>
      <c r="D12" s="1">
        <f t="shared" si="11"/>
        <v>58</v>
      </c>
      <c r="E12" s="1">
        <f t="shared" si="12"/>
        <v>31</v>
      </c>
      <c r="F12" s="1" t="str">
        <f t="shared" ref="F12" si="22">DEC2HEX(C12*2^3)&amp;DEC2HEX(D12*2^2)&amp;DEC2HEX(E12*2^3)</f>
        <v>D8E8F8</v>
      </c>
      <c r="H12" s="1" t="s">
        <v>21</v>
      </c>
      <c r="I12" s="1">
        <f>INT(HEX2DEC(LEFT($H12,2))/2^3)</f>
        <v>27</v>
      </c>
      <c r="J12" s="1">
        <f>INT(HEX2DEC(MID($H12,3,2))/2^2)</f>
        <v>58</v>
      </c>
      <c r="K12" s="1">
        <f>INT(HEX2DEC(RIGHT($H12,2))/2^3)</f>
        <v>31</v>
      </c>
      <c r="L12" s="1" t="str">
        <f>DEC2HEX(I12*2^11+J12*2^5+K12)</f>
        <v>DF5F</v>
      </c>
      <c r="N12" s="1">
        <f>+I12*2^11+J12*2^5+K12</f>
        <v>57183</v>
      </c>
    </row>
    <row r="13" spans="1:20" x14ac:dyDescent="0.25">
      <c r="A13" s="1" t="s">
        <v>36</v>
      </c>
      <c r="B13" s="1">
        <f t="shared" ref="B13" si="23">HEX2DEC(A13)</f>
        <v>57215</v>
      </c>
      <c r="C13" s="1">
        <f t="shared" si="10"/>
        <v>27</v>
      </c>
      <c r="D13" s="1">
        <v>59</v>
      </c>
      <c r="E13" s="1">
        <f t="shared" si="12"/>
        <v>31</v>
      </c>
      <c r="F13" s="1" t="str">
        <f t="shared" ref="F13" si="24">DEC2HEX(C13*2^3)&amp;DEC2HEX(D13*2^2)&amp;DEC2HEX(E13*2^3)</f>
        <v>D8ECF8</v>
      </c>
      <c r="H13" s="1" t="s">
        <v>30</v>
      </c>
      <c r="I13" s="1">
        <f>INT(HEX2DEC(LEFT($H13,2))/2^3)</f>
        <v>27</v>
      </c>
      <c r="J13" s="1">
        <f>INT(HEX2DEC(MID($H13,3,2))/2^2)</f>
        <v>58</v>
      </c>
      <c r="K13" s="1">
        <f>INT(HEX2DEC(RIGHT($H13,2))/2^3)</f>
        <v>31</v>
      </c>
      <c r="L13" s="1" t="str">
        <f>DEC2HEX(I13*2^11+J13*2^5+K13)</f>
        <v>DF5F</v>
      </c>
      <c r="N13" s="1">
        <f>+I13*2^11+J13*2^5+K13</f>
        <v>57183</v>
      </c>
    </row>
    <row r="14" spans="1:20" x14ac:dyDescent="0.25">
      <c r="H14" s="1" t="s">
        <v>35</v>
      </c>
      <c r="I14" s="1">
        <f>INT(HEX2DEC(LEFT($H14,2))/2^3)</f>
        <v>27</v>
      </c>
      <c r="J14" s="1">
        <f>INT(HEX2DEC(MID($H14,3,2))/2^2)</f>
        <v>59</v>
      </c>
      <c r="K14" s="1">
        <f>INT(HEX2DEC(RIGHT($H14,2))/2^3)</f>
        <v>31</v>
      </c>
      <c r="L14" s="1" t="str">
        <f>DEC2HEX(I14*2^11+J14*2^5+K14)</f>
        <v>DF7F</v>
      </c>
      <c r="N14" s="1">
        <f>+I14*2^11+J14*2^5+K14</f>
        <v>57215</v>
      </c>
    </row>
    <row r="15" spans="1:20" x14ac:dyDescent="0.25">
      <c r="I15" s="1"/>
      <c r="J15" s="1"/>
      <c r="K15" s="1"/>
      <c r="L15" s="1"/>
      <c r="N15" s="1"/>
    </row>
    <row r="17" spans="9:21" x14ac:dyDescent="0.25">
      <c r="M17" s="8"/>
    </row>
    <row r="18" spans="9:21" x14ac:dyDescent="0.25">
      <c r="I18" s="1"/>
      <c r="J18" s="1"/>
      <c r="K18" s="1"/>
      <c r="U18" s="1"/>
    </row>
    <row r="19" spans="9:21" x14ac:dyDescent="0.25">
      <c r="I19" s="1"/>
      <c r="J19" s="1"/>
      <c r="K19" s="1"/>
    </row>
    <row r="20" spans="9:21" x14ac:dyDescent="0.25">
      <c r="I20" s="1"/>
      <c r="J20" s="1"/>
      <c r="K20" s="1"/>
    </row>
    <row r="21" spans="9:21" x14ac:dyDescent="0.25">
      <c r="I21" s="1"/>
      <c r="J21" s="1"/>
      <c r="K21" s="1"/>
    </row>
    <row r="22" spans="9:21" x14ac:dyDescent="0.25">
      <c r="I22" s="1"/>
      <c r="J22" s="1"/>
      <c r="K22" s="1"/>
    </row>
    <row r="23" spans="9:21" x14ac:dyDescent="0.25">
      <c r="I23" s="1"/>
      <c r="J23" s="1"/>
      <c r="K23" s="1"/>
    </row>
    <row r="24" spans="9:21" x14ac:dyDescent="0.25">
      <c r="I24" s="1"/>
      <c r="J24" s="1"/>
      <c r="K24" s="1"/>
    </row>
    <row r="25" spans="9:21" x14ac:dyDescent="0.25">
      <c r="I25" s="1"/>
      <c r="J25" s="1"/>
      <c r="K25" s="1"/>
    </row>
    <row r="26" spans="9:21" x14ac:dyDescent="0.25">
      <c r="I26" s="1"/>
      <c r="J26" s="1"/>
      <c r="K26" s="1"/>
    </row>
    <row r="27" spans="9:21" x14ac:dyDescent="0.25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N5" sqref="N5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2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2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2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2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2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2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2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2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2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5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2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2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25">
      <c r="H13" s="2">
        <v>10</v>
      </c>
      <c r="I13" s="2">
        <v>97</v>
      </c>
      <c r="J13" s="2">
        <v>233</v>
      </c>
      <c r="K13" t="str">
        <f t="shared" si="11"/>
        <v>A61E9</v>
      </c>
    </row>
    <row r="14" spans="1:18" x14ac:dyDescent="0.25">
      <c r="H14" s="1">
        <v>27</v>
      </c>
      <c r="I14" s="1">
        <v>58</v>
      </c>
      <c r="J14" s="1">
        <v>31</v>
      </c>
      <c r="K14" t="str">
        <f t="shared" si="11"/>
        <v>1B3A1F</v>
      </c>
      <c r="L14" s="1"/>
    </row>
    <row r="15" spans="1:18" x14ac:dyDescent="0.25">
      <c r="H15" s="1">
        <v>29</v>
      </c>
      <c r="I15" s="1">
        <v>59</v>
      </c>
      <c r="J15" s="1">
        <v>29</v>
      </c>
      <c r="K15" t="str">
        <f t="shared" si="11"/>
        <v>1D3B1D</v>
      </c>
      <c r="L15" s="1"/>
    </row>
    <row r="16" spans="1:18" x14ac:dyDescent="0.25">
      <c r="I16" s="1"/>
      <c r="J16" s="1"/>
      <c r="K16" s="1"/>
      <c r="L16" s="1"/>
    </row>
    <row r="17" spans="9:12" x14ac:dyDescent="0.25">
      <c r="I17" s="1"/>
      <c r="J17" s="1"/>
      <c r="K17" s="1"/>
      <c r="L17" s="1"/>
    </row>
    <row r="18" spans="9:12" x14ac:dyDescent="0.25">
      <c r="I18" s="1"/>
    </row>
    <row r="19" spans="9:12" x14ac:dyDescent="0.25">
      <c r="I19" s="1"/>
    </row>
    <row r="20" spans="9:12" x14ac:dyDescent="0.25">
      <c r="I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RGB16</vt:lpstr>
      <vt:lpstr>RGB24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2019-02-20T01:51:51Z</dcterms:modified>
</cp:coreProperties>
</file>