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宏代码数" sheetId="3" r:id="rId1"/>
    <sheet name="NvID" sheetId="4" r:id="rId2"/>
  </sheets>
  <calcPr calcId="152511"/>
</workbook>
</file>

<file path=xl/calcChain.xml><?xml version="1.0" encoding="utf-8"?>
<calcChain xmlns="http://schemas.openxmlformats.org/spreadsheetml/2006/main">
  <c r="B37" i="4" l="1"/>
  <c r="C37" i="4"/>
  <c r="B36" i="4"/>
  <c r="C36" i="4" s="1"/>
  <c r="B34" i="4"/>
  <c r="B35" i="4"/>
  <c r="C35" i="4"/>
  <c r="C34" i="4"/>
  <c r="C33" i="4"/>
  <c r="B33" i="4"/>
  <c r="C32" i="4"/>
  <c r="B24" i="4"/>
  <c r="C7" i="4"/>
  <c r="B7" i="4"/>
  <c r="B8" i="4"/>
  <c r="C8" i="4" s="1"/>
  <c r="C5" i="4"/>
  <c r="C6" i="4"/>
  <c r="C4" i="4"/>
  <c r="B6" i="4"/>
  <c r="B5" i="4"/>
  <c r="K13" i="3" l="1"/>
  <c r="G11" i="3"/>
  <c r="G12" i="3"/>
  <c r="G13" i="3"/>
  <c r="G14" i="3"/>
  <c r="G15" i="3"/>
  <c r="G16" i="3"/>
  <c r="G17" i="3"/>
  <c r="G18" i="3"/>
  <c r="G19" i="3"/>
  <c r="G20" i="3"/>
  <c r="G21" i="3"/>
  <c r="G10" i="3"/>
  <c r="F13" i="3"/>
  <c r="E13" i="3"/>
  <c r="K21" i="3" l="1"/>
  <c r="K20" i="3"/>
  <c r="E20" i="3"/>
  <c r="K19" i="3"/>
  <c r="E19" i="3"/>
  <c r="K18" i="3"/>
  <c r="E18" i="3"/>
  <c r="K17" i="3"/>
  <c r="E17" i="3"/>
  <c r="K15" i="3"/>
  <c r="F15" i="3"/>
  <c r="K14" i="3"/>
  <c r="F14" i="3"/>
  <c r="E14" i="3"/>
  <c r="K12" i="3"/>
  <c r="F12" i="3"/>
  <c r="E12" i="3"/>
  <c r="K11" i="3"/>
  <c r="F11" i="3"/>
  <c r="E11" i="3"/>
  <c r="K10" i="3"/>
  <c r="F10" i="3"/>
  <c r="E10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</calcChain>
</file>

<file path=xl/sharedStrings.xml><?xml version="1.0" encoding="utf-8"?>
<sst xmlns="http://schemas.openxmlformats.org/spreadsheetml/2006/main" count="69" uniqueCount="65">
  <si>
    <t>短信</t>
    <phoneticPr fontId="1" type="noConversion"/>
  </si>
  <si>
    <t>联系人</t>
    <phoneticPr fontId="1" type="noConversion"/>
  </si>
  <si>
    <t>1000-500</t>
    <phoneticPr fontId="1" type="noConversion"/>
  </si>
  <si>
    <t>SECTOR10</t>
  </si>
  <si>
    <t>1000-300</t>
    <phoneticPr fontId="1" type="noConversion"/>
  </si>
  <si>
    <t>NORMAL</t>
  </si>
  <si>
    <t>1000-200</t>
    <phoneticPr fontId="1" type="noConversion"/>
  </si>
  <si>
    <t>SMALL_EX</t>
  </si>
  <si>
    <t>1000-100</t>
    <phoneticPr fontId="1" type="noConversion"/>
  </si>
  <si>
    <t>SMALL</t>
  </si>
  <si>
    <t>500-500</t>
    <phoneticPr fontId="1" type="noConversion"/>
  </si>
  <si>
    <t>500-300</t>
    <phoneticPr fontId="1" type="noConversion"/>
  </si>
  <si>
    <t>500-200</t>
    <phoneticPr fontId="1" type="noConversion"/>
  </si>
  <si>
    <t>500-100</t>
    <phoneticPr fontId="1" type="noConversion"/>
  </si>
  <si>
    <t>TINY_EXE</t>
  </si>
  <si>
    <t>500-50</t>
    <phoneticPr fontId="1" type="noConversion"/>
  </si>
  <si>
    <t>1000-50</t>
    <phoneticPr fontId="1" type="noConversion"/>
  </si>
  <si>
    <t>SMALL_EX</t>
    <phoneticPr fontId="1" type="noConversion"/>
  </si>
  <si>
    <t>SMALL</t>
    <phoneticPr fontId="1" type="noConversion"/>
  </si>
  <si>
    <t>1000-150</t>
    <phoneticPr fontId="1" type="noConversion"/>
  </si>
  <si>
    <t>NV_ITEM_ID_E</t>
  </si>
  <si>
    <t>NV_L1_DOWNLOAD_PARAMETER</t>
  </si>
  <si>
    <t>NV_IDENTIFIER_BASE</t>
  </si>
  <si>
    <t>1~44</t>
    <phoneticPr fontId="1" type="noConversion"/>
  </si>
  <si>
    <t>SMS_MESSAGE</t>
  </si>
  <si>
    <t>PHONE_BOOK</t>
  </si>
  <si>
    <t>PHONE_BOOK_MDN</t>
  </si>
  <si>
    <t>PHONE_BOOK_RDN</t>
  </si>
  <si>
    <t>PHONE_BOOK_LND</t>
  </si>
  <si>
    <t>NV_UPDATE_FLAG</t>
  </si>
  <si>
    <t>375~419</t>
    <phoneticPr fontId="1" type="noConversion"/>
  </si>
  <si>
    <t>NV_REF_BASE</t>
  </si>
  <si>
    <t>420~449</t>
    <phoneticPr fontId="1" type="noConversion"/>
  </si>
  <si>
    <t>NV_AT_BASE</t>
  </si>
  <si>
    <t>450~469</t>
    <phoneticPr fontId="1" type="noConversion"/>
  </si>
  <si>
    <t>NV_PS_BASE</t>
  </si>
  <si>
    <t>470~499</t>
    <phoneticPr fontId="1" type="noConversion"/>
  </si>
  <si>
    <t>NV_USER_BASE</t>
  </si>
  <si>
    <t>NV_CUS_CONFIG_BASE</t>
  </si>
  <si>
    <t>600~699</t>
    <phoneticPr fontId="1" type="noConversion"/>
  </si>
  <si>
    <t>NV_MUX_LOG_ENALBE</t>
  </si>
  <si>
    <t>NV_TD_PS_BASE</t>
  </si>
  <si>
    <t>NV_SIMLOCK_KEY_ID</t>
  </si>
  <si>
    <t>NV_SIMLOCK_CFG_ID</t>
  </si>
  <si>
    <t>NV_SIMLOCK_BLOB_ID</t>
  </si>
  <si>
    <t>2331~2334</t>
    <phoneticPr fontId="1" type="noConversion"/>
  </si>
  <si>
    <t>2000~3200</t>
    <phoneticPr fontId="1" type="noConversion"/>
  </si>
  <si>
    <t>NV_L1_CALIBRATION_PARAMETER_TD</t>
  </si>
  <si>
    <t>1300~1303</t>
    <phoneticPr fontId="1" type="noConversion"/>
  </si>
  <si>
    <t>NV_WCDMA_RFGPIO_CONFIG</t>
  </si>
  <si>
    <t>300~302</t>
    <phoneticPr fontId="1" type="noConversion"/>
  </si>
  <si>
    <t>NV_USB_CONFIG</t>
  </si>
  <si>
    <t>NV_DSM_DATA_CAP_LEVEL</t>
  </si>
  <si>
    <t>2720~2852</t>
    <phoneticPr fontId="1" type="noConversion"/>
  </si>
  <si>
    <t>LAST_NV_ITEM_NUM</t>
  </si>
  <si>
    <t>NV_MAX_ID</t>
  </si>
  <si>
    <t>USER_NV_ITEM_E</t>
  </si>
  <si>
    <t>USER_NV_PART_MIN_ID</t>
  </si>
  <si>
    <t>MMIUSERNV_SMSCB_MESSAGE_LIST_NUM</t>
  </si>
  <si>
    <t>MMIUSERNV_CL_CALL_ALL_CONTENT_BEGIN</t>
  </si>
  <si>
    <t>每项10条</t>
    <phoneticPr fontId="1" type="noConversion"/>
  </si>
  <si>
    <t>MMIUSERNV_SMSCB_MESSAGE_LIST_FIRST</t>
  </si>
  <si>
    <t>MMIUSERNV_SMS_NV_FIRST_ENTRY</t>
  </si>
  <si>
    <t>MMIUSERNV_PHONEBOOK_GROUP_0</t>
  </si>
  <si>
    <t>MMIUSERNV_PHONEBOOK_MAIN_FIRST_ENTRY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</si>
</sst>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ashed">
        <color indexed="61"/>
      </left>
      <right style="dashed">
        <color indexed="61"/>
      </right>
      <top style="dashed">
        <color indexed="61"/>
      </top>
      <bottom style="dashed">
        <color indexed="61"/>
      </bottom>
      <diagonal/>
    </border>
  </borders>
  <cellStyleXfs count="2">
    <xf numFmtId="0" fontId="0" fillId="0" borderId="0"/>
    <xf numFmtId="49" fontId="2" fillId="0" borderId="1" applyFont="0" applyFill="0" applyBorder="0" applyAlignment="0">
      <alignment vertical="center"/>
    </xf>
  </cellStyleXfs>
  <cellXfs count="7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/>
  </cellXfs>
  <cellStyles count="2">
    <cellStyle name="SCI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0" workbookViewId="0">
      <selection activeCell="D25" sqref="D25"/>
    </sheetView>
  </sheetViews>
  <sheetFormatPr defaultRowHeight="13.5" x14ac:dyDescent="0.15"/>
  <sheetData>
    <row r="1" spans="1:11" x14ac:dyDescent="0.15">
      <c r="C1" t="s">
        <v>0</v>
      </c>
    </row>
    <row r="2" spans="1:11" x14ac:dyDescent="0.15">
      <c r="B2" s="1"/>
      <c r="C2" s="1">
        <v>200</v>
      </c>
      <c r="D2" s="1">
        <v>300</v>
      </c>
      <c r="E2" s="1">
        <v>500</v>
      </c>
      <c r="F2" s="1">
        <v>100</v>
      </c>
      <c r="G2" s="1">
        <v>50</v>
      </c>
      <c r="H2" s="1">
        <v>150</v>
      </c>
    </row>
    <row r="3" spans="1:11" x14ac:dyDescent="0.15">
      <c r="A3" t="s">
        <v>1</v>
      </c>
      <c r="B3" s="1">
        <v>500</v>
      </c>
      <c r="C3">
        <v>-33</v>
      </c>
      <c r="D3">
        <f t="shared" ref="D3:H8" si="0">+$C$3+2*(0.24*($B3-$B$3)+0.12*(D$2-$C$2))</f>
        <v>-9</v>
      </c>
      <c r="E3">
        <f t="shared" si="0"/>
        <v>39</v>
      </c>
      <c r="F3">
        <f t="shared" si="0"/>
        <v>-57</v>
      </c>
      <c r="G3">
        <f t="shared" si="0"/>
        <v>-69</v>
      </c>
      <c r="H3">
        <f t="shared" si="0"/>
        <v>-45</v>
      </c>
    </row>
    <row r="4" spans="1:11" x14ac:dyDescent="0.15">
      <c r="B4" s="1">
        <v>1000</v>
      </c>
      <c r="C4" s="2">
        <f>+$C$3+2*(0.24*($B4-$B$3)+0.12*(C$2-$C$2))</f>
        <v>207</v>
      </c>
      <c r="D4">
        <f t="shared" si="0"/>
        <v>231</v>
      </c>
      <c r="E4" s="2">
        <f t="shared" si="0"/>
        <v>279</v>
      </c>
      <c r="F4">
        <f t="shared" si="0"/>
        <v>183</v>
      </c>
      <c r="G4">
        <f t="shared" si="0"/>
        <v>171</v>
      </c>
      <c r="H4">
        <f t="shared" si="0"/>
        <v>195</v>
      </c>
    </row>
    <row r="5" spans="1:11" x14ac:dyDescent="0.15">
      <c r="B5" s="1">
        <v>300</v>
      </c>
      <c r="C5">
        <f t="shared" ref="C5:C8" si="1">+$C$3+2*(0.24*($B5-$B$3)+0.12*(C$2-$C$2))</f>
        <v>-129</v>
      </c>
      <c r="D5">
        <f t="shared" si="0"/>
        <v>-105</v>
      </c>
      <c r="E5">
        <f t="shared" si="0"/>
        <v>-57</v>
      </c>
      <c r="F5">
        <f t="shared" si="0"/>
        <v>-153</v>
      </c>
      <c r="G5">
        <f t="shared" si="0"/>
        <v>-165</v>
      </c>
      <c r="H5">
        <f t="shared" si="0"/>
        <v>-141</v>
      </c>
    </row>
    <row r="6" spans="1:11" x14ac:dyDescent="0.15">
      <c r="B6" s="1">
        <v>200</v>
      </c>
      <c r="C6">
        <f t="shared" si="1"/>
        <v>-177</v>
      </c>
      <c r="D6">
        <f t="shared" si="0"/>
        <v>-153</v>
      </c>
      <c r="E6">
        <f t="shared" si="0"/>
        <v>-105</v>
      </c>
      <c r="F6">
        <f t="shared" si="0"/>
        <v>-201</v>
      </c>
      <c r="G6">
        <f t="shared" si="0"/>
        <v>-213</v>
      </c>
      <c r="H6">
        <f t="shared" si="0"/>
        <v>-189</v>
      </c>
    </row>
    <row r="7" spans="1:11" x14ac:dyDescent="0.15">
      <c r="B7" s="1">
        <v>100</v>
      </c>
      <c r="C7">
        <f t="shared" si="1"/>
        <v>-225</v>
      </c>
      <c r="D7">
        <f t="shared" si="0"/>
        <v>-201</v>
      </c>
      <c r="E7">
        <f t="shared" si="0"/>
        <v>-153</v>
      </c>
      <c r="F7">
        <f t="shared" si="0"/>
        <v>-249</v>
      </c>
      <c r="G7">
        <f t="shared" si="0"/>
        <v>-261</v>
      </c>
      <c r="H7">
        <f t="shared" si="0"/>
        <v>-237</v>
      </c>
    </row>
    <row r="8" spans="1:11" x14ac:dyDescent="0.15">
      <c r="B8" s="1">
        <v>50</v>
      </c>
      <c r="C8">
        <f t="shared" si="1"/>
        <v>-249</v>
      </c>
      <c r="D8">
        <f t="shared" si="0"/>
        <v>-225</v>
      </c>
      <c r="E8">
        <f t="shared" si="0"/>
        <v>-177</v>
      </c>
      <c r="F8">
        <f t="shared" si="0"/>
        <v>-273</v>
      </c>
      <c r="G8">
        <f t="shared" si="0"/>
        <v>-285</v>
      </c>
      <c r="H8">
        <f t="shared" si="0"/>
        <v>-261</v>
      </c>
    </row>
    <row r="10" spans="1:11" x14ac:dyDescent="0.15">
      <c r="C10" t="s">
        <v>2</v>
      </c>
      <c r="D10">
        <v>279</v>
      </c>
      <c r="E10">
        <f>+D10-D12</f>
        <v>73</v>
      </c>
      <c r="F10">
        <f>+D10-D17</f>
        <v>20</v>
      </c>
      <c r="G10" s="3">
        <f>D10/32</f>
        <v>8.71875</v>
      </c>
      <c r="H10" t="s">
        <v>3</v>
      </c>
      <c r="K10" t="str">
        <f>"val:nv-"&amp;C10&amp;",allnv~"&amp;D10&amp;"~"&amp;INT(G10*10)/10&amp;"+1~"&amp;H10</f>
        <v>val:nv-1000-500,allnv~279~8.7+1~SECTOR10</v>
      </c>
    </row>
    <row r="11" spans="1:11" x14ac:dyDescent="0.15">
      <c r="C11" t="s">
        <v>4</v>
      </c>
      <c r="D11">
        <v>228</v>
      </c>
      <c r="E11">
        <f>+D11-D12</f>
        <v>22</v>
      </c>
      <c r="F11">
        <f>+D11-D18</f>
        <v>25</v>
      </c>
      <c r="G11" s="3">
        <f t="shared" ref="G11:G21" si="2">D11/32</f>
        <v>7.125</v>
      </c>
      <c r="H11" t="s">
        <v>5</v>
      </c>
      <c r="K11" t="str">
        <f t="shared" ref="K11:K13" si="3">"val:nv-"&amp;C11&amp;",allnv~"&amp;D11&amp;"~"&amp;INT(G11*10)/10&amp;"+1~"&amp;H11</f>
        <v>val:nv-1000-300,allnv~228~7.1+1~NORMAL</v>
      </c>
    </row>
    <row r="12" spans="1:11" x14ac:dyDescent="0.15">
      <c r="C12" t="s">
        <v>6</v>
      </c>
      <c r="D12">
        <v>206</v>
      </c>
      <c r="E12">
        <f>+D12-D14</f>
        <v>26</v>
      </c>
      <c r="F12">
        <f>+D12-D19</f>
        <v>25</v>
      </c>
      <c r="G12" s="3">
        <f t="shared" si="2"/>
        <v>6.4375</v>
      </c>
      <c r="H12" t="s">
        <v>17</v>
      </c>
      <c r="K12" t="str">
        <f t="shared" si="3"/>
        <v>val:nv-1000-200,allnv~206~6.4+1~SMALL_EX</v>
      </c>
    </row>
    <row r="13" spans="1:11" x14ac:dyDescent="0.15">
      <c r="C13" t="s">
        <v>19</v>
      </c>
      <c r="D13">
        <v>186</v>
      </c>
      <c r="E13">
        <f>+D13-D15</f>
        <v>11</v>
      </c>
      <c r="F13">
        <f>+D13-D20</f>
        <v>31</v>
      </c>
      <c r="G13" s="3">
        <f t="shared" si="2"/>
        <v>5.8125</v>
      </c>
      <c r="H13" t="s">
        <v>18</v>
      </c>
      <c r="K13" t="str">
        <f t="shared" si="3"/>
        <v>val:nv-1000-150,allnv~186~5.8+1~SMALL</v>
      </c>
    </row>
    <row r="14" spans="1:11" x14ac:dyDescent="0.15">
      <c r="C14" t="s">
        <v>8</v>
      </c>
      <c r="D14">
        <v>180</v>
      </c>
      <c r="E14">
        <f>+D14-D15</f>
        <v>5</v>
      </c>
      <c r="F14">
        <f>+D14-D20</f>
        <v>25</v>
      </c>
      <c r="G14" s="3">
        <f t="shared" si="2"/>
        <v>5.625</v>
      </c>
      <c r="H14" t="s">
        <v>18</v>
      </c>
      <c r="K14" t="str">
        <f>"val:nv-"&amp;C14&amp;",allnv~"&amp;D14&amp;"~"&amp;INT(G14*10)/10&amp;"+1~"&amp;H14</f>
        <v>val:nv-1000-100,allnv~180~5.6+1~SMALL</v>
      </c>
    </row>
    <row r="15" spans="1:11" x14ac:dyDescent="0.15">
      <c r="C15" t="s">
        <v>16</v>
      </c>
      <c r="D15">
        <v>175</v>
      </c>
      <c r="F15">
        <f>+D15-D21</f>
        <v>23</v>
      </c>
      <c r="G15" s="3">
        <f t="shared" si="2"/>
        <v>5.46875</v>
      </c>
      <c r="H15" t="s">
        <v>9</v>
      </c>
      <c r="K15" t="str">
        <f>"val:nv-"&amp;C15&amp;",allnv~"&amp;D15&amp;"~"&amp;INT(G15*10)/10&amp;"+1~"&amp;H15</f>
        <v>val:nv-1000-50,allnv~175~5.4+1~SMALL</v>
      </c>
    </row>
    <row r="16" spans="1:11" x14ac:dyDescent="0.15">
      <c r="G16" s="3">
        <f t="shared" si="2"/>
        <v>0</v>
      </c>
      <c r="H16">
        <v>10</v>
      </c>
    </row>
    <row r="17" spans="3:11" x14ac:dyDescent="0.15">
      <c r="C17" t="s">
        <v>10</v>
      </c>
      <c r="D17">
        <v>259</v>
      </c>
      <c r="E17">
        <f>+D17-D18</f>
        <v>56</v>
      </c>
      <c r="G17" s="3">
        <f t="shared" si="2"/>
        <v>8.09375</v>
      </c>
      <c r="H17" t="s">
        <v>3</v>
      </c>
      <c r="K17" t="str">
        <f>"val:nv-"&amp;C17&amp;",allnv~"&amp;D17&amp;"~"&amp;INT(G17*10)/10&amp;"+1~"&amp;H17</f>
        <v>val:nv-500-500,allnv~259~8+1~SECTOR10</v>
      </c>
    </row>
    <row r="18" spans="3:11" x14ac:dyDescent="0.15">
      <c r="C18" t="s">
        <v>11</v>
      </c>
      <c r="D18">
        <v>203</v>
      </c>
      <c r="E18">
        <f>+D18-D19</f>
        <v>22</v>
      </c>
      <c r="G18" s="3">
        <f t="shared" si="2"/>
        <v>6.34375</v>
      </c>
      <c r="H18" t="s">
        <v>7</v>
      </c>
      <c r="K18" t="str">
        <f>"val:nv-"&amp;C18&amp;",allnv~"&amp;D18&amp;"~"&amp;INT(G18*10)/10&amp;"+1~"&amp;H18</f>
        <v>val:nv-500-300,allnv~203~6.3+1~SMALL_EX</v>
      </c>
    </row>
    <row r="19" spans="3:11" x14ac:dyDescent="0.15">
      <c r="C19" t="s">
        <v>12</v>
      </c>
      <c r="D19">
        <v>181</v>
      </c>
      <c r="E19">
        <f>+D19-D20</f>
        <v>26</v>
      </c>
      <c r="G19" s="3">
        <f t="shared" si="2"/>
        <v>5.65625</v>
      </c>
      <c r="H19" t="s">
        <v>9</v>
      </c>
      <c r="K19" t="str">
        <f>"val:nv-"&amp;C19&amp;",allnv~"&amp;D19&amp;"~"&amp;INT(G19*10)/10&amp;"+1~"&amp;H19</f>
        <v>val:nv-500-200,allnv~181~5.6+1~SMALL</v>
      </c>
    </row>
    <row r="20" spans="3:11" x14ac:dyDescent="0.15">
      <c r="C20" t="s">
        <v>13</v>
      </c>
      <c r="D20">
        <v>155</v>
      </c>
      <c r="E20">
        <f>+D20-D21</f>
        <v>3</v>
      </c>
      <c r="G20" s="3">
        <f t="shared" si="2"/>
        <v>4.84375</v>
      </c>
      <c r="H20" t="s">
        <v>14</v>
      </c>
      <c r="K20" t="str">
        <f>"val:nv-"&amp;C20&amp;",allnv~"&amp;D20&amp;"~"&amp;INT(G20*10)/10&amp;"+1~"&amp;H20</f>
        <v>val:nv-500-100,allnv~155~4.8+1~TINY_EXE</v>
      </c>
    </row>
    <row r="21" spans="3:11" x14ac:dyDescent="0.15">
      <c r="C21" t="s">
        <v>15</v>
      </c>
      <c r="D21">
        <v>152</v>
      </c>
      <c r="G21" s="3">
        <f t="shared" si="2"/>
        <v>4.75</v>
      </c>
      <c r="H21" t="s">
        <v>14</v>
      </c>
      <c r="K21" t="str">
        <f>"val:nv-"&amp;C21&amp;",allnv~"&amp;D21&amp;"~"&amp;INT(G21*10)/10&amp;"+1~"&amp;H21</f>
        <v>val:nv-500-50,allnv~152~4.7+1~TINY_EXE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4" workbookViewId="0">
      <selection activeCell="H32" sqref="H32"/>
    </sheetView>
  </sheetViews>
  <sheetFormatPr defaultRowHeight="13.5" x14ac:dyDescent="0.15"/>
  <cols>
    <col min="1" max="1" width="34.5" customWidth="1"/>
    <col min="2" max="2" width="13.5" style="4" customWidth="1"/>
  </cols>
  <sheetData>
    <row r="1" spans="1:4" x14ac:dyDescent="0.15">
      <c r="A1" s="6" t="s">
        <v>20</v>
      </c>
    </row>
    <row r="2" spans="1:4" x14ac:dyDescent="0.15">
      <c r="A2" t="s">
        <v>22</v>
      </c>
      <c r="B2" s="4">
        <v>0</v>
      </c>
    </row>
    <row r="3" spans="1:4" x14ac:dyDescent="0.15">
      <c r="A3" t="s">
        <v>21</v>
      </c>
      <c r="B3" s="4" t="s">
        <v>23</v>
      </c>
    </row>
    <row r="4" spans="1:4" x14ac:dyDescent="0.15">
      <c r="A4" t="s">
        <v>24</v>
      </c>
      <c r="B4" s="4">
        <v>45</v>
      </c>
      <c r="C4" s="4">
        <f>B4+D4-1</f>
        <v>244</v>
      </c>
      <c r="D4">
        <v>200</v>
      </c>
    </row>
    <row r="5" spans="1:4" x14ac:dyDescent="0.15">
      <c r="A5" t="s">
        <v>25</v>
      </c>
      <c r="B5" s="4">
        <f>+C4+1</f>
        <v>245</v>
      </c>
      <c r="C5" s="4">
        <f t="shared" ref="C5:C8" si="0">B5+D5-1</f>
        <v>344</v>
      </c>
      <c r="D5">
        <v>100</v>
      </c>
    </row>
    <row r="6" spans="1:4" x14ac:dyDescent="0.15">
      <c r="A6" t="s">
        <v>26</v>
      </c>
      <c r="B6" s="4">
        <f>+C5+1</f>
        <v>345</v>
      </c>
      <c r="C6" s="4">
        <f t="shared" si="0"/>
        <v>354</v>
      </c>
      <c r="D6">
        <v>10</v>
      </c>
    </row>
    <row r="7" spans="1:4" x14ac:dyDescent="0.15">
      <c r="A7" t="s">
        <v>27</v>
      </c>
      <c r="B7" s="4">
        <f t="shared" ref="B7:B8" si="1">+C6+1</f>
        <v>355</v>
      </c>
      <c r="C7" s="4">
        <f t="shared" si="0"/>
        <v>364</v>
      </c>
      <c r="D7">
        <v>10</v>
      </c>
    </row>
    <row r="8" spans="1:4" x14ac:dyDescent="0.15">
      <c r="A8" t="s">
        <v>28</v>
      </c>
      <c r="B8" s="4">
        <f t="shared" si="1"/>
        <v>365</v>
      </c>
      <c r="C8" s="4">
        <f t="shared" si="0"/>
        <v>374</v>
      </c>
      <c r="D8">
        <v>10</v>
      </c>
    </row>
    <row r="9" spans="1:4" x14ac:dyDescent="0.15">
      <c r="A9" t="s">
        <v>29</v>
      </c>
      <c r="B9" s="4" t="s">
        <v>30</v>
      </c>
    </row>
    <row r="10" spans="1:4" x14ac:dyDescent="0.15">
      <c r="A10" t="s">
        <v>31</v>
      </c>
      <c r="B10" s="4" t="s">
        <v>32</v>
      </c>
    </row>
    <row r="11" spans="1:4" x14ac:dyDescent="0.15">
      <c r="A11" t="s">
        <v>33</v>
      </c>
      <c r="B11" s="4" t="s">
        <v>34</v>
      </c>
    </row>
    <row r="12" spans="1:4" x14ac:dyDescent="0.15">
      <c r="A12" t="s">
        <v>35</v>
      </c>
      <c r="B12" s="4" t="s">
        <v>36</v>
      </c>
    </row>
    <row r="13" spans="1:4" x14ac:dyDescent="0.15">
      <c r="A13" s="2" t="s">
        <v>37</v>
      </c>
      <c r="B13" s="4">
        <v>500</v>
      </c>
    </row>
    <row r="14" spans="1:4" x14ac:dyDescent="0.15">
      <c r="A14" t="s">
        <v>38</v>
      </c>
      <c r="B14" s="4" t="s">
        <v>39</v>
      </c>
    </row>
    <row r="15" spans="1:4" x14ac:dyDescent="0.15">
      <c r="A15" t="s">
        <v>40</v>
      </c>
      <c r="B15" s="4">
        <v>1500</v>
      </c>
    </row>
    <row r="16" spans="1:4" x14ac:dyDescent="0.15">
      <c r="A16" t="s">
        <v>41</v>
      </c>
      <c r="B16" s="4" t="s">
        <v>46</v>
      </c>
    </row>
    <row r="17" spans="1:4" x14ac:dyDescent="0.15">
      <c r="A17" s="2" t="s">
        <v>42</v>
      </c>
      <c r="B17" s="4">
        <v>500</v>
      </c>
    </row>
    <row r="18" spans="1:4" x14ac:dyDescent="0.15">
      <c r="A18" t="s">
        <v>43</v>
      </c>
      <c r="B18" s="4">
        <v>2020</v>
      </c>
    </row>
    <row r="19" spans="1:4" x14ac:dyDescent="0.15">
      <c r="A19" t="s">
        <v>44</v>
      </c>
      <c r="B19" s="4" t="s">
        <v>45</v>
      </c>
    </row>
    <row r="20" spans="1:4" x14ac:dyDescent="0.15">
      <c r="A20" t="s">
        <v>47</v>
      </c>
      <c r="B20" s="4" t="s">
        <v>48</v>
      </c>
    </row>
    <row r="21" spans="1:4" x14ac:dyDescent="0.15">
      <c r="A21" t="s">
        <v>49</v>
      </c>
      <c r="B21" s="4" t="s">
        <v>50</v>
      </c>
    </row>
    <row r="22" spans="1:4" x14ac:dyDescent="0.15">
      <c r="A22" t="s">
        <v>51</v>
      </c>
      <c r="B22" s="4">
        <v>1980</v>
      </c>
    </row>
    <row r="23" spans="1:4" x14ac:dyDescent="0.15">
      <c r="A23" s="2" t="s">
        <v>52</v>
      </c>
      <c r="B23" s="4" t="s">
        <v>53</v>
      </c>
    </row>
    <row r="24" spans="1:4" x14ac:dyDescent="0.15">
      <c r="A24" t="s">
        <v>54</v>
      </c>
      <c r="B24" s="5">
        <f>500+2400</f>
        <v>2900</v>
      </c>
    </row>
    <row r="27" spans="1:4" x14ac:dyDescent="0.15">
      <c r="A27" t="s">
        <v>55</v>
      </c>
      <c r="B27" s="4">
        <v>8000</v>
      </c>
    </row>
    <row r="30" spans="1:4" x14ac:dyDescent="0.15">
      <c r="A30" s="6" t="s">
        <v>56</v>
      </c>
    </row>
    <row r="31" spans="1:4" x14ac:dyDescent="0.15">
      <c r="A31" t="s">
        <v>57</v>
      </c>
      <c r="B31" s="4">
        <v>50000</v>
      </c>
    </row>
    <row r="32" spans="1:4" x14ac:dyDescent="0.15">
      <c r="A32" t="s">
        <v>58</v>
      </c>
      <c r="B32" s="4">
        <v>50000</v>
      </c>
      <c r="C32" s="4">
        <f t="shared" ref="C32:C37" si="2">B32+D32-1</f>
        <v>50032</v>
      </c>
      <c r="D32">
        <v>33</v>
      </c>
    </row>
    <row r="33" spans="1:5" x14ac:dyDescent="0.15">
      <c r="A33" t="s">
        <v>59</v>
      </c>
      <c r="B33" s="4">
        <f t="shared" ref="B33:B37" si="3">+C32+1</f>
        <v>50033</v>
      </c>
      <c r="C33" s="4">
        <f t="shared" si="2"/>
        <v>50042</v>
      </c>
      <c r="D33">
        <v>10</v>
      </c>
      <c r="E33" t="s">
        <v>60</v>
      </c>
    </row>
    <row r="34" spans="1:5" x14ac:dyDescent="0.15">
      <c r="A34" t="s">
        <v>61</v>
      </c>
      <c r="B34" s="4">
        <f>+C33+1</f>
        <v>50043</v>
      </c>
      <c r="C34" s="4">
        <f t="shared" si="2"/>
        <v>50052</v>
      </c>
      <c r="D34">
        <v>10</v>
      </c>
    </row>
    <row r="35" spans="1:5" x14ac:dyDescent="0.15">
      <c r="A35" t="s">
        <v>62</v>
      </c>
      <c r="B35" s="4">
        <f t="shared" si="3"/>
        <v>50053</v>
      </c>
      <c r="C35" s="4">
        <f t="shared" si="2"/>
        <v>52052</v>
      </c>
      <c r="D35">
        <v>2000</v>
      </c>
    </row>
    <row r="36" spans="1:5" x14ac:dyDescent="0.15">
      <c r="A36" t="s">
        <v>63</v>
      </c>
      <c r="B36" s="4">
        <f t="shared" si="3"/>
        <v>52053</v>
      </c>
      <c r="C36" s="4">
        <f t="shared" si="2"/>
        <v>52067</v>
      </c>
      <c r="D36">
        <v>15</v>
      </c>
    </row>
    <row r="37" spans="1:5" x14ac:dyDescent="0.15">
      <c r="A37" t="s">
        <v>64</v>
      </c>
      <c r="B37" s="4">
        <f t="shared" si="3"/>
        <v>52068</v>
      </c>
      <c r="C37" s="4">
        <f t="shared" si="2"/>
        <v>54067</v>
      </c>
      <c r="D37">
        <v>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宏代码数</vt:lpstr>
      <vt:lpstr>NvID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2023-05-12T08:47:48Z</dcterms:modified>
</cp:coreProperties>
</file>