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cmackey\Documents\CochlearHistology\"/>
    </mc:Choice>
  </mc:AlternateContent>
  <xr:revisionPtr revIDLastSave="0" documentId="13_ncr:1_{C3631996-E366-4137-8AA1-D9B64604B505}" xr6:coauthVersionLast="47" xr6:coauthVersionMax="47" xr10:uidLastSave="{00000000-0000-0000-0000-000000000000}"/>
  <bookViews>
    <workbookView xWindow="2265" yWindow="1665" windowWidth="22920" windowHeight="14145" tabRatio="725" activeTab="3" xr2:uid="{00000000-000D-0000-FFFF-FFFF00000000}"/>
  </bookViews>
  <sheets>
    <sheet name="Animal ID" sheetId="3" r:id="rId1"/>
    <sheet name="Synaptic Counts" sheetId="2" r:id="rId2"/>
    <sheet name="Synapse Normatives" sheetId="4" r:id="rId3"/>
    <sheet name="Synapse &amp; IHC Raw Data" sheetId="1" r:id="rId4"/>
    <sheet name="OHC Raw Data" sheetId="8" r:id="rId5"/>
    <sheet name="Hair Cell Survival" sheetId="7" r:id="rId6"/>
    <sheet name="Synapse Percent Survival" sheetId="5" r:id="rId7"/>
    <sheet name="corrupted" sheetId="9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376" i="1" l="1"/>
  <c r="G1376" i="1"/>
  <c r="K1375" i="1"/>
  <c r="G1375" i="1"/>
  <c r="I1375" i="1" s="1"/>
  <c r="K1374" i="1"/>
  <c r="G1374" i="1"/>
  <c r="K1373" i="1"/>
  <c r="G1373" i="1"/>
  <c r="I1373" i="1" s="1"/>
  <c r="K1372" i="1"/>
  <c r="G1372" i="1"/>
  <c r="K1371" i="1"/>
  <c r="G1371" i="1"/>
  <c r="I1371" i="1" s="1"/>
  <c r="K1370" i="1"/>
  <c r="G1370" i="1"/>
  <c r="K1369" i="1"/>
  <c r="G1369" i="1"/>
  <c r="I1369" i="1" s="1"/>
  <c r="K1368" i="1"/>
  <c r="G1368" i="1"/>
  <c r="K1367" i="1"/>
  <c r="I1367" i="1"/>
  <c r="G1367" i="1"/>
  <c r="K1366" i="1"/>
  <c r="G1366" i="1"/>
  <c r="K1365" i="1"/>
  <c r="G1365" i="1"/>
  <c r="I1365" i="1" s="1"/>
  <c r="K1364" i="1"/>
  <c r="G1364" i="1"/>
  <c r="K1363" i="1"/>
  <c r="I1363" i="1"/>
  <c r="G1363" i="1"/>
  <c r="K1362" i="1"/>
  <c r="G1362" i="1"/>
  <c r="K1361" i="1"/>
  <c r="G1361" i="1"/>
  <c r="I1361" i="1" s="1"/>
  <c r="K1360" i="1"/>
  <c r="G1360" i="1"/>
  <c r="K1359" i="1"/>
  <c r="G1359" i="1"/>
  <c r="I1359" i="1" s="1"/>
  <c r="K1358" i="1"/>
  <c r="G1358" i="1"/>
  <c r="K1357" i="1"/>
  <c r="G1357" i="1"/>
  <c r="I1357" i="1" s="1"/>
  <c r="K1356" i="1"/>
  <c r="G1356" i="1"/>
  <c r="K1355" i="1"/>
  <c r="G1355" i="1"/>
  <c r="I1355" i="1" s="1"/>
  <c r="K1354" i="1"/>
  <c r="G1354" i="1"/>
  <c r="K1353" i="1"/>
  <c r="G1353" i="1"/>
  <c r="I1353" i="1" s="1"/>
  <c r="K1352" i="1"/>
  <c r="G1352" i="1"/>
  <c r="K1351" i="1"/>
  <c r="G1351" i="1"/>
  <c r="I1351" i="1" s="1"/>
  <c r="K1350" i="1"/>
  <c r="G1350" i="1"/>
  <c r="K1349" i="1"/>
  <c r="G1349" i="1"/>
  <c r="I1349" i="1" s="1"/>
  <c r="K1348" i="1"/>
  <c r="G1348" i="1"/>
  <c r="K1347" i="1"/>
  <c r="G1347" i="1"/>
  <c r="I1347" i="1" s="1"/>
  <c r="K1346" i="1"/>
  <c r="G1346" i="1"/>
  <c r="K1345" i="1"/>
  <c r="G1345" i="1"/>
  <c r="I1345" i="1" s="1"/>
  <c r="K1343" i="1"/>
  <c r="G1343" i="1"/>
  <c r="K1342" i="1"/>
  <c r="G1342" i="1"/>
  <c r="I1342" i="1" s="1"/>
  <c r="K1341" i="1"/>
  <c r="G1341" i="1"/>
  <c r="K1340" i="1"/>
  <c r="G1340" i="1"/>
  <c r="I1340" i="1" s="1"/>
  <c r="K1339" i="1"/>
  <c r="G1339" i="1"/>
  <c r="K1338" i="1"/>
  <c r="G1338" i="1"/>
  <c r="I1338" i="1" s="1"/>
  <c r="K1337" i="1"/>
  <c r="G1337" i="1"/>
  <c r="K1336" i="1"/>
  <c r="G1336" i="1"/>
  <c r="I1336" i="1" s="1"/>
  <c r="K1335" i="1"/>
  <c r="G1335" i="1"/>
  <c r="K1334" i="1"/>
  <c r="I1334" i="1"/>
  <c r="G1334" i="1"/>
  <c r="K1333" i="1"/>
  <c r="G1333" i="1"/>
  <c r="K1332" i="1"/>
  <c r="G1332" i="1"/>
  <c r="I1332" i="1" s="1"/>
  <c r="K1331" i="1"/>
  <c r="G1331" i="1"/>
  <c r="K1330" i="1"/>
  <c r="I1330" i="1"/>
  <c r="G1330" i="1"/>
  <c r="K1329" i="1"/>
  <c r="G1329" i="1"/>
  <c r="K1328" i="1"/>
  <c r="G1328" i="1"/>
  <c r="I1328" i="1" s="1"/>
  <c r="K1327" i="1"/>
  <c r="G1327" i="1"/>
  <c r="K1326" i="1"/>
  <c r="G1326" i="1"/>
  <c r="I1326" i="1" s="1"/>
  <c r="K1325" i="1"/>
  <c r="G1325" i="1"/>
  <c r="K1324" i="1"/>
  <c r="G1324" i="1"/>
  <c r="I1324" i="1" s="1"/>
  <c r="K1323" i="1"/>
  <c r="G1323" i="1"/>
  <c r="K1322" i="1"/>
  <c r="G1322" i="1"/>
  <c r="I1322" i="1" s="1"/>
  <c r="K1321" i="1"/>
  <c r="G1321" i="1"/>
  <c r="K1320" i="1"/>
  <c r="G1320" i="1"/>
  <c r="I1320" i="1" s="1"/>
  <c r="K1319" i="1"/>
  <c r="G1319" i="1"/>
  <c r="K1318" i="1"/>
  <c r="G1318" i="1"/>
  <c r="I1318" i="1" s="1"/>
  <c r="K1317" i="1"/>
  <c r="G1317" i="1"/>
  <c r="K1316" i="1"/>
  <c r="G1316" i="1"/>
  <c r="I1316" i="1" s="1"/>
  <c r="K1315" i="1"/>
  <c r="G1315" i="1"/>
  <c r="K1314" i="1"/>
  <c r="G1314" i="1"/>
  <c r="I1314" i="1" s="1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2" i="4"/>
  <c r="W23" i="2"/>
  <c r="W24" i="2"/>
  <c r="W25" i="2"/>
  <c r="W26" i="2"/>
  <c r="W27" i="2"/>
  <c r="W28" i="2"/>
  <c r="W29" i="2"/>
  <c r="W30" i="2"/>
  <c r="W31" i="2"/>
  <c r="W32" i="2"/>
  <c r="W33" i="2"/>
  <c r="W22" i="2"/>
  <c r="V23" i="2"/>
  <c r="V24" i="2"/>
  <c r="V25" i="2"/>
  <c r="V26" i="2"/>
  <c r="V27" i="2"/>
  <c r="V28" i="2"/>
  <c r="V29" i="2"/>
  <c r="V30" i="2"/>
  <c r="V31" i="2"/>
  <c r="V32" i="2"/>
  <c r="V33" i="2"/>
  <c r="V22" i="2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2" i="4"/>
  <c r="K768" i="8"/>
  <c r="H768" i="8"/>
  <c r="E768" i="8"/>
  <c r="N768" i="8" s="1"/>
  <c r="K767" i="8"/>
  <c r="H767" i="8"/>
  <c r="E767" i="8"/>
  <c r="N767" i="8" s="1"/>
  <c r="K766" i="8"/>
  <c r="H766" i="8"/>
  <c r="E766" i="8"/>
  <c r="N766" i="8" s="1"/>
  <c r="K765" i="8"/>
  <c r="H765" i="8"/>
  <c r="E765" i="8"/>
  <c r="N765" i="8" s="1"/>
  <c r="K764" i="8"/>
  <c r="H764" i="8"/>
  <c r="E764" i="8"/>
  <c r="N764" i="8" s="1"/>
  <c r="K763" i="8"/>
  <c r="H763" i="8"/>
  <c r="E763" i="8"/>
  <c r="N763" i="8" s="1"/>
  <c r="K762" i="8"/>
  <c r="H762" i="8"/>
  <c r="E762" i="8"/>
  <c r="N762" i="8" s="1"/>
  <c r="K761" i="8"/>
  <c r="H761" i="8"/>
  <c r="E761" i="8"/>
  <c r="N761" i="8" s="1"/>
  <c r="K760" i="8"/>
  <c r="H760" i="8"/>
  <c r="E760" i="8"/>
  <c r="N760" i="8" s="1"/>
  <c r="K759" i="8"/>
  <c r="H759" i="8"/>
  <c r="E759" i="8"/>
  <c r="N759" i="8" s="1"/>
  <c r="L758" i="8"/>
  <c r="K758" i="8"/>
  <c r="H758" i="8"/>
  <c r="E758" i="8"/>
  <c r="N758" i="8" s="1"/>
  <c r="L757" i="8"/>
  <c r="K757" i="8"/>
  <c r="H757" i="8"/>
  <c r="E757" i="8"/>
  <c r="K756" i="8"/>
  <c r="H756" i="8"/>
  <c r="E756" i="8"/>
  <c r="K755" i="8"/>
  <c r="H755" i="8"/>
  <c r="E755" i="8"/>
  <c r="N755" i="8" s="1"/>
  <c r="K754" i="8"/>
  <c r="H754" i="8"/>
  <c r="E754" i="8"/>
  <c r="N754" i="8" s="1"/>
  <c r="K750" i="8"/>
  <c r="H750" i="8"/>
  <c r="E750" i="8"/>
  <c r="N750" i="8" s="1"/>
  <c r="K749" i="8"/>
  <c r="H749" i="8"/>
  <c r="E749" i="8"/>
  <c r="N749" i="8" s="1"/>
  <c r="K748" i="8"/>
  <c r="H748" i="8"/>
  <c r="E748" i="8"/>
  <c r="N748" i="8" s="1"/>
  <c r="K747" i="8"/>
  <c r="H747" i="8"/>
  <c r="E747" i="8"/>
  <c r="N747" i="8" s="1"/>
  <c r="K746" i="8"/>
  <c r="H746" i="8"/>
  <c r="E746" i="8"/>
  <c r="N746" i="8" s="1"/>
  <c r="K745" i="8"/>
  <c r="H745" i="8"/>
  <c r="E745" i="8"/>
  <c r="N745" i="8" s="1"/>
  <c r="K744" i="8"/>
  <c r="H744" i="8"/>
  <c r="E744" i="8"/>
  <c r="N744" i="8" s="1"/>
  <c r="K743" i="8"/>
  <c r="H743" i="8"/>
  <c r="E743" i="8"/>
  <c r="N743" i="8" s="1"/>
  <c r="K742" i="8"/>
  <c r="H742" i="8"/>
  <c r="E742" i="8"/>
  <c r="N742" i="8" s="1"/>
  <c r="K741" i="8"/>
  <c r="H741" i="8"/>
  <c r="E741" i="8"/>
  <c r="N741" i="8" s="1"/>
  <c r="K740" i="8"/>
  <c r="H740" i="8"/>
  <c r="E740" i="8"/>
  <c r="N740" i="8" s="1"/>
  <c r="K739" i="8"/>
  <c r="H739" i="8"/>
  <c r="E739" i="8"/>
  <c r="N739" i="8" s="1"/>
  <c r="K738" i="8"/>
  <c r="H738" i="8"/>
  <c r="E738" i="8"/>
  <c r="N738" i="8" s="1"/>
  <c r="K737" i="8"/>
  <c r="H737" i="8"/>
  <c r="E737" i="8"/>
  <c r="N737" i="8" s="1"/>
  <c r="K736" i="8"/>
  <c r="H736" i="8"/>
  <c r="E736" i="8"/>
  <c r="N736" i="8" s="1"/>
  <c r="K732" i="8"/>
  <c r="H732" i="8"/>
  <c r="E732" i="8"/>
  <c r="N732" i="8" s="1"/>
  <c r="K731" i="8"/>
  <c r="H731" i="8"/>
  <c r="E731" i="8"/>
  <c r="N731" i="8" s="1"/>
  <c r="K730" i="8"/>
  <c r="H730" i="8"/>
  <c r="E730" i="8"/>
  <c r="N730" i="8" s="1"/>
  <c r="K729" i="8"/>
  <c r="H729" i="8"/>
  <c r="E729" i="8"/>
  <c r="N729" i="8" s="1"/>
  <c r="K728" i="8"/>
  <c r="H728" i="8"/>
  <c r="E728" i="8"/>
  <c r="N728" i="8" s="1"/>
  <c r="K727" i="8"/>
  <c r="H727" i="8"/>
  <c r="E727" i="8"/>
  <c r="N727" i="8" s="1"/>
  <c r="K726" i="8"/>
  <c r="H726" i="8"/>
  <c r="E726" i="8"/>
  <c r="N726" i="8" s="1"/>
  <c r="K725" i="8"/>
  <c r="H725" i="8"/>
  <c r="E725" i="8"/>
  <c r="N725" i="8" s="1"/>
  <c r="K724" i="8"/>
  <c r="H724" i="8"/>
  <c r="E724" i="8"/>
  <c r="N724" i="8" s="1"/>
  <c r="K723" i="8"/>
  <c r="H723" i="8"/>
  <c r="E723" i="8"/>
  <c r="N723" i="8" s="1"/>
  <c r="K722" i="8"/>
  <c r="H722" i="8"/>
  <c r="E722" i="8"/>
  <c r="N722" i="8" s="1"/>
  <c r="K721" i="8"/>
  <c r="H721" i="8"/>
  <c r="E721" i="8"/>
  <c r="N721" i="8" s="1"/>
  <c r="K720" i="8"/>
  <c r="H720" i="8"/>
  <c r="E720" i="8"/>
  <c r="N720" i="8" s="1"/>
  <c r="K719" i="8"/>
  <c r="H719" i="8"/>
  <c r="E719" i="8"/>
  <c r="N719" i="8" s="1"/>
  <c r="K718" i="8"/>
  <c r="H718" i="8"/>
  <c r="E718" i="8"/>
  <c r="N718" i="8" s="1"/>
  <c r="K714" i="8"/>
  <c r="H714" i="8"/>
  <c r="E714" i="8"/>
  <c r="N714" i="8" s="1"/>
  <c r="K713" i="8"/>
  <c r="H713" i="8"/>
  <c r="E713" i="8"/>
  <c r="N713" i="8" s="1"/>
  <c r="K712" i="8"/>
  <c r="H712" i="8"/>
  <c r="E712" i="8"/>
  <c r="N712" i="8" s="1"/>
  <c r="K711" i="8"/>
  <c r="H711" i="8"/>
  <c r="E711" i="8"/>
  <c r="N711" i="8" s="1"/>
  <c r="K710" i="8"/>
  <c r="H710" i="8"/>
  <c r="E710" i="8"/>
  <c r="N710" i="8" s="1"/>
  <c r="K709" i="8"/>
  <c r="H709" i="8"/>
  <c r="E709" i="8"/>
  <c r="N709" i="8" s="1"/>
  <c r="K708" i="8"/>
  <c r="H708" i="8"/>
  <c r="E708" i="8"/>
  <c r="N708" i="8" s="1"/>
  <c r="K707" i="8"/>
  <c r="H707" i="8"/>
  <c r="E707" i="8"/>
  <c r="N707" i="8" s="1"/>
  <c r="K706" i="8"/>
  <c r="H706" i="8"/>
  <c r="E706" i="8"/>
  <c r="N706" i="8" s="1"/>
  <c r="K705" i="8"/>
  <c r="H705" i="8"/>
  <c r="E705" i="8"/>
  <c r="N705" i="8" s="1"/>
  <c r="K704" i="8"/>
  <c r="H704" i="8"/>
  <c r="E704" i="8"/>
  <c r="N704" i="8" s="1"/>
  <c r="K703" i="8"/>
  <c r="H703" i="8"/>
  <c r="E703" i="8"/>
  <c r="N703" i="8" s="1"/>
  <c r="K702" i="8"/>
  <c r="H702" i="8"/>
  <c r="E702" i="8"/>
  <c r="N702" i="8" s="1"/>
  <c r="K701" i="8"/>
  <c r="H701" i="8"/>
  <c r="E701" i="8"/>
  <c r="N701" i="8" s="1"/>
  <c r="K700" i="8"/>
  <c r="H700" i="8"/>
  <c r="E700" i="8"/>
  <c r="N700" i="8" s="1"/>
  <c r="K696" i="8"/>
  <c r="H696" i="8"/>
  <c r="E696" i="8"/>
  <c r="N696" i="8" s="1"/>
  <c r="K695" i="8"/>
  <c r="H695" i="8"/>
  <c r="E695" i="8"/>
  <c r="N695" i="8" s="1"/>
  <c r="K694" i="8"/>
  <c r="H694" i="8"/>
  <c r="E694" i="8"/>
  <c r="N694" i="8" s="1"/>
  <c r="K693" i="8"/>
  <c r="H693" i="8"/>
  <c r="E693" i="8"/>
  <c r="N693" i="8" s="1"/>
  <c r="K692" i="8"/>
  <c r="H692" i="8"/>
  <c r="E692" i="8"/>
  <c r="N692" i="8" s="1"/>
  <c r="K691" i="8"/>
  <c r="H691" i="8"/>
  <c r="E691" i="8"/>
  <c r="N691" i="8" s="1"/>
  <c r="K690" i="8"/>
  <c r="H690" i="8"/>
  <c r="E690" i="8"/>
  <c r="N690" i="8" s="1"/>
  <c r="K689" i="8"/>
  <c r="H689" i="8"/>
  <c r="E689" i="8"/>
  <c r="N689" i="8" s="1"/>
  <c r="K688" i="8"/>
  <c r="H688" i="8"/>
  <c r="E688" i="8"/>
  <c r="N688" i="8" s="1"/>
  <c r="K687" i="8"/>
  <c r="H687" i="8"/>
  <c r="E687" i="8"/>
  <c r="N687" i="8" s="1"/>
  <c r="K686" i="8"/>
  <c r="H686" i="8"/>
  <c r="E686" i="8"/>
  <c r="N686" i="8" s="1"/>
  <c r="K685" i="8"/>
  <c r="H685" i="8"/>
  <c r="E685" i="8"/>
  <c r="N685" i="8" s="1"/>
  <c r="K684" i="8"/>
  <c r="H684" i="8"/>
  <c r="E684" i="8"/>
  <c r="N684" i="8" s="1"/>
  <c r="K683" i="8"/>
  <c r="H683" i="8"/>
  <c r="E683" i="8"/>
  <c r="N683" i="8" s="1"/>
  <c r="K682" i="8"/>
  <c r="H682" i="8"/>
  <c r="E682" i="8"/>
  <c r="N682" i="8" s="1"/>
  <c r="K678" i="8"/>
  <c r="H678" i="8"/>
  <c r="E678" i="8"/>
  <c r="K677" i="8"/>
  <c r="H677" i="8"/>
  <c r="E677" i="8"/>
  <c r="K676" i="8"/>
  <c r="H676" i="8"/>
  <c r="E676" i="8"/>
  <c r="N676" i="8" s="1"/>
  <c r="K675" i="8"/>
  <c r="H675" i="8"/>
  <c r="E675" i="8"/>
  <c r="N675" i="8" s="1"/>
  <c r="K674" i="8"/>
  <c r="H674" i="8"/>
  <c r="E674" i="8"/>
  <c r="K673" i="8"/>
  <c r="H673" i="8"/>
  <c r="E673" i="8"/>
  <c r="K672" i="8"/>
  <c r="H672" i="8"/>
  <c r="E672" i="8"/>
  <c r="N672" i="8" s="1"/>
  <c r="K671" i="8"/>
  <c r="H671" i="8"/>
  <c r="E671" i="8"/>
  <c r="N671" i="8" s="1"/>
  <c r="K670" i="8"/>
  <c r="H670" i="8"/>
  <c r="E670" i="8"/>
  <c r="K669" i="8"/>
  <c r="H669" i="8"/>
  <c r="E669" i="8"/>
  <c r="K668" i="8"/>
  <c r="N668" i="8" s="1"/>
  <c r="H668" i="8"/>
  <c r="E668" i="8"/>
  <c r="K667" i="8"/>
  <c r="N667" i="8" s="1"/>
  <c r="H667" i="8"/>
  <c r="E667" i="8"/>
  <c r="K666" i="8"/>
  <c r="N666" i="8" s="1"/>
  <c r="H666" i="8"/>
  <c r="E666" i="8"/>
  <c r="K665" i="8"/>
  <c r="N665" i="8" s="1"/>
  <c r="H665" i="8"/>
  <c r="E665" i="8"/>
  <c r="K664" i="8"/>
  <c r="N664" i="8" s="1"/>
  <c r="H664" i="8"/>
  <c r="E664" i="8"/>
  <c r="K660" i="8"/>
  <c r="N660" i="8" s="1"/>
  <c r="H660" i="8"/>
  <c r="E660" i="8"/>
  <c r="K659" i="8"/>
  <c r="N659" i="8" s="1"/>
  <c r="H659" i="8"/>
  <c r="E659" i="8"/>
  <c r="K658" i="8"/>
  <c r="N658" i="8" s="1"/>
  <c r="H658" i="8"/>
  <c r="E658" i="8"/>
  <c r="K657" i="8"/>
  <c r="N657" i="8" s="1"/>
  <c r="H657" i="8"/>
  <c r="E657" i="8"/>
  <c r="L656" i="8"/>
  <c r="K656" i="8"/>
  <c r="H656" i="8"/>
  <c r="E656" i="8"/>
  <c r="N656" i="8" s="1"/>
  <c r="L655" i="8"/>
  <c r="K655" i="8"/>
  <c r="H655" i="8"/>
  <c r="E655" i="8"/>
  <c r="N655" i="8" s="1"/>
  <c r="L654" i="8"/>
  <c r="K654" i="8"/>
  <c r="H654" i="8"/>
  <c r="E654" i="8"/>
  <c r="K653" i="8"/>
  <c r="H653" i="8"/>
  <c r="N653" i="8" s="1"/>
  <c r="E653" i="8"/>
  <c r="K652" i="8"/>
  <c r="H652" i="8"/>
  <c r="N652" i="8" s="1"/>
  <c r="E652" i="8"/>
  <c r="K651" i="8"/>
  <c r="H651" i="8"/>
  <c r="N651" i="8" s="1"/>
  <c r="E651" i="8"/>
  <c r="K650" i="8"/>
  <c r="H650" i="8"/>
  <c r="N650" i="8" s="1"/>
  <c r="E650" i="8"/>
  <c r="K649" i="8"/>
  <c r="H649" i="8"/>
  <c r="N649" i="8" s="1"/>
  <c r="E649" i="8"/>
  <c r="K648" i="8"/>
  <c r="H648" i="8"/>
  <c r="N648" i="8" s="1"/>
  <c r="E648" i="8"/>
  <c r="K647" i="8"/>
  <c r="H647" i="8"/>
  <c r="N647" i="8" s="1"/>
  <c r="E647" i="8"/>
  <c r="N646" i="8"/>
  <c r="K646" i="8"/>
  <c r="H646" i="8"/>
  <c r="E646" i="8"/>
  <c r="K643" i="8"/>
  <c r="H643" i="8"/>
  <c r="N643" i="8" s="1"/>
  <c r="E643" i="8"/>
  <c r="K642" i="8"/>
  <c r="H642" i="8"/>
  <c r="N642" i="8" s="1"/>
  <c r="E642" i="8"/>
  <c r="K641" i="8"/>
  <c r="H641" i="8"/>
  <c r="N641" i="8" s="1"/>
  <c r="E641" i="8"/>
  <c r="K640" i="8"/>
  <c r="H640" i="8"/>
  <c r="N640" i="8" s="1"/>
  <c r="E640" i="8"/>
  <c r="K639" i="8"/>
  <c r="H639" i="8"/>
  <c r="N639" i="8" s="1"/>
  <c r="E639" i="8"/>
  <c r="K638" i="8"/>
  <c r="H638" i="8"/>
  <c r="N638" i="8" s="1"/>
  <c r="E638" i="8"/>
  <c r="K637" i="8"/>
  <c r="H637" i="8"/>
  <c r="N637" i="8" s="1"/>
  <c r="E637" i="8"/>
  <c r="K636" i="8"/>
  <c r="H636" i="8"/>
  <c r="N636" i="8" s="1"/>
  <c r="E636" i="8"/>
  <c r="K635" i="8"/>
  <c r="H635" i="8"/>
  <c r="N635" i="8" s="1"/>
  <c r="E635" i="8"/>
  <c r="K634" i="8"/>
  <c r="H634" i="8"/>
  <c r="N634" i="8" s="1"/>
  <c r="E634" i="8"/>
  <c r="K633" i="8"/>
  <c r="H633" i="8"/>
  <c r="N633" i="8" s="1"/>
  <c r="E633" i="8"/>
  <c r="K632" i="8"/>
  <c r="H632" i="8"/>
  <c r="N632" i="8" s="1"/>
  <c r="E632" i="8"/>
  <c r="N631" i="8"/>
  <c r="K631" i="8"/>
  <c r="H631" i="8"/>
  <c r="E631" i="8"/>
  <c r="K630" i="8"/>
  <c r="H630" i="8"/>
  <c r="N630" i="8" s="1"/>
  <c r="E630" i="8"/>
  <c r="K629" i="8"/>
  <c r="H629" i="8"/>
  <c r="N629" i="8" s="1"/>
  <c r="E629" i="8"/>
  <c r="N628" i="8"/>
  <c r="K628" i="8"/>
  <c r="H628" i="8"/>
  <c r="E628" i="8"/>
  <c r="N624" i="8"/>
  <c r="K624" i="8"/>
  <c r="H624" i="8"/>
  <c r="E624" i="8"/>
  <c r="N623" i="8"/>
  <c r="K623" i="8"/>
  <c r="H623" i="8"/>
  <c r="E623" i="8"/>
  <c r="K622" i="8"/>
  <c r="H622" i="8"/>
  <c r="N622" i="8" s="1"/>
  <c r="E622" i="8"/>
  <c r="N621" i="8"/>
  <c r="K621" i="8"/>
  <c r="H621" i="8"/>
  <c r="E621" i="8"/>
  <c r="K620" i="8"/>
  <c r="H620" i="8"/>
  <c r="N620" i="8" s="1"/>
  <c r="E620" i="8"/>
  <c r="N619" i="8"/>
  <c r="K619" i="8"/>
  <c r="H619" i="8"/>
  <c r="E619" i="8"/>
  <c r="N618" i="8"/>
  <c r="K618" i="8"/>
  <c r="H618" i="8"/>
  <c r="E618" i="8"/>
  <c r="N617" i="8"/>
  <c r="K617" i="8"/>
  <c r="H617" i="8"/>
  <c r="E617" i="8"/>
  <c r="N616" i="8"/>
  <c r="K616" i="8"/>
  <c r="H616" i="8"/>
  <c r="E616" i="8"/>
  <c r="N615" i="8"/>
  <c r="K615" i="8"/>
  <c r="H615" i="8"/>
  <c r="E615" i="8"/>
  <c r="K614" i="8"/>
  <c r="H614" i="8"/>
  <c r="N614" i="8" s="1"/>
  <c r="E614" i="8"/>
  <c r="N613" i="8"/>
  <c r="K613" i="8"/>
  <c r="H613" i="8"/>
  <c r="E613" i="8"/>
  <c r="N612" i="8"/>
  <c r="K612" i="8"/>
  <c r="H612" i="8"/>
  <c r="E612" i="8"/>
  <c r="N611" i="8"/>
  <c r="K611" i="8"/>
  <c r="H611" i="8"/>
  <c r="E611" i="8"/>
  <c r="K610" i="8"/>
  <c r="H610" i="8"/>
  <c r="N610" i="8" s="1"/>
  <c r="E610" i="8"/>
  <c r="N606" i="8"/>
  <c r="K606" i="8"/>
  <c r="H606" i="8"/>
  <c r="E606" i="8"/>
  <c r="N605" i="8"/>
  <c r="K605" i="8"/>
  <c r="H605" i="8"/>
  <c r="E605" i="8"/>
  <c r="N604" i="8"/>
  <c r="K604" i="8"/>
  <c r="H604" i="8"/>
  <c r="E604" i="8"/>
  <c r="N603" i="8"/>
  <c r="K603" i="8"/>
  <c r="H603" i="8"/>
  <c r="E603" i="8"/>
  <c r="N602" i="8"/>
  <c r="K602" i="8"/>
  <c r="H602" i="8"/>
  <c r="E602" i="8"/>
  <c r="N601" i="8"/>
  <c r="K601" i="8"/>
  <c r="H601" i="8"/>
  <c r="E601" i="8"/>
  <c r="N600" i="8"/>
  <c r="K600" i="8"/>
  <c r="H600" i="8"/>
  <c r="E600" i="8"/>
  <c r="N599" i="8"/>
  <c r="K599" i="8"/>
  <c r="H599" i="8"/>
  <c r="E599" i="8"/>
  <c r="N598" i="8"/>
  <c r="K598" i="8"/>
  <c r="H598" i="8"/>
  <c r="E598" i="8"/>
  <c r="N597" i="8"/>
  <c r="K597" i="8"/>
  <c r="H597" i="8"/>
  <c r="E597" i="8"/>
  <c r="N596" i="8"/>
  <c r="K596" i="8"/>
  <c r="H596" i="8"/>
  <c r="E596" i="8"/>
  <c r="N595" i="8"/>
  <c r="K595" i="8"/>
  <c r="H595" i="8"/>
  <c r="E595" i="8"/>
  <c r="N594" i="8"/>
  <c r="K594" i="8"/>
  <c r="H594" i="8"/>
  <c r="E594" i="8"/>
  <c r="N593" i="8"/>
  <c r="K593" i="8"/>
  <c r="H593" i="8"/>
  <c r="E593" i="8"/>
  <c r="N592" i="8"/>
  <c r="K592" i="8"/>
  <c r="H592" i="8"/>
  <c r="E592" i="8"/>
  <c r="N588" i="8"/>
  <c r="K588" i="8"/>
  <c r="H588" i="8"/>
  <c r="E588" i="8"/>
  <c r="N587" i="8"/>
  <c r="K587" i="8"/>
  <c r="H587" i="8"/>
  <c r="E587" i="8"/>
  <c r="N586" i="8"/>
  <c r="K586" i="8"/>
  <c r="H586" i="8"/>
  <c r="E586" i="8"/>
  <c r="N585" i="8"/>
  <c r="K585" i="8"/>
  <c r="H585" i="8"/>
  <c r="E585" i="8"/>
  <c r="N584" i="8"/>
  <c r="K584" i="8"/>
  <c r="H584" i="8"/>
  <c r="E584" i="8"/>
  <c r="N583" i="8"/>
  <c r="K583" i="8"/>
  <c r="H583" i="8"/>
  <c r="E583" i="8"/>
  <c r="N582" i="8"/>
  <c r="K582" i="8"/>
  <c r="H582" i="8"/>
  <c r="E582" i="8"/>
  <c r="N581" i="8"/>
  <c r="K581" i="8"/>
  <c r="H581" i="8"/>
  <c r="E581" i="8"/>
  <c r="N580" i="8"/>
  <c r="K580" i="8"/>
  <c r="H580" i="8"/>
  <c r="E580" i="8"/>
  <c r="N579" i="8"/>
  <c r="K579" i="8"/>
  <c r="H579" i="8"/>
  <c r="E579" i="8"/>
  <c r="N578" i="8"/>
  <c r="K578" i="8"/>
  <c r="H578" i="8"/>
  <c r="E578" i="8"/>
  <c r="N577" i="8"/>
  <c r="K577" i="8"/>
  <c r="H577" i="8"/>
  <c r="E577" i="8"/>
  <c r="N576" i="8"/>
  <c r="K576" i="8"/>
  <c r="H576" i="8"/>
  <c r="E576" i="8"/>
  <c r="N575" i="8"/>
  <c r="K575" i="8"/>
  <c r="H575" i="8"/>
  <c r="E575" i="8"/>
  <c r="N574" i="8"/>
  <c r="K574" i="8"/>
  <c r="H574" i="8"/>
  <c r="E574" i="8"/>
  <c r="K570" i="8"/>
  <c r="H570" i="8"/>
  <c r="N570" i="8" s="1"/>
  <c r="E570" i="8"/>
  <c r="K569" i="8"/>
  <c r="H569" i="8"/>
  <c r="N569" i="8" s="1"/>
  <c r="E569" i="8"/>
  <c r="K568" i="8"/>
  <c r="H568" i="8"/>
  <c r="N568" i="8" s="1"/>
  <c r="E568" i="8"/>
  <c r="K567" i="8"/>
  <c r="H567" i="8"/>
  <c r="N567" i="8" s="1"/>
  <c r="E567" i="8"/>
  <c r="K566" i="8"/>
  <c r="H566" i="8"/>
  <c r="N566" i="8" s="1"/>
  <c r="E566" i="8"/>
  <c r="K565" i="8"/>
  <c r="H565" i="8"/>
  <c r="N565" i="8" s="1"/>
  <c r="E565" i="8"/>
  <c r="K564" i="8"/>
  <c r="H564" i="8"/>
  <c r="N564" i="8" s="1"/>
  <c r="E564" i="8"/>
  <c r="K563" i="8"/>
  <c r="H563" i="8"/>
  <c r="N563" i="8" s="1"/>
  <c r="E563" i="8"/>
  <c r="K562" i="8"/>
  <c r="H562" i="8"/>
  <c r="N562" i="8" s="1"/>
  <c r="E562" i="8"/>
  <c r="K561" i="8"/>
  <c r="H561" i="8"/>
  <c r="N561" i="8" s="1"/>
  <c r="E561" i="8"/>
  <c r="K560" i="8"/>
  <c r="H560" i="8"/>
  <c r="N560" i="8" s="1"/>
  <c r="E560" i="8"/>
  <c r="K559" i="8"/>
  <c r="H559" i="8"/>
  <c r="N559" i="8" s="1"/>
  <c r="E559" i="8"/>
  <c r="N558" i="8"/>
  <c r="K558" i="8"/>
  <c r="H558" i="8"/>
  <c r="E558" i="8"/>
  <c r="K557" i="8"/>
  <c r="H557" i="8"/>
  <c r="N557" i="8" s="1"/>
  <c r="E557" i="8"/>
  <c r="N556" i="8"/>
  <c r="K556" i="8"/>
  <c r="H556" i="8"/>
  <c r="E556" i="8"/>
  <c r="K552" i="8"/>
  <c r="H552" i="8"/>
  <c r="N552" i="8" s="1"/>
  <c r="E552" i="8"/>
  <c r="K551" i="8"/>
  <c r="H551" i="8"/>
  <c r="N551" i="8" s="1"/>
  <c r="E551" i="8"/>
  <c r="K550" i="8"/>
  <c r="H550" i="8"/>
  <c r="N550" i="8" s="1"/>
  <c r="E550" i="8"/>
  <c r="K549" i="8"/>
  <c r="H549" i="8"/>
  <c r="N549" i="8" s="1"/>
  <c r="E549" i="8"/>
  <c r="K548" i="8"/>
  <c r="H548" i="8"/>
  <c r="N548" i="8" s="1"/>
  <c r="E548" i="8"/>
  <c r="N547" i="8"/>
  <c r="K547" i="8"/>
  <c r="H547" i="8"/>
  <c r="E547" i="8"/>
  <c r="K546" i="8"/>
  <c r="H546" i="8"/>
  <c r="N546" i="8" s="1"/>
  <c r="E546" i="8"/>
  <c r="K545" i="8"/>
  <c r="H545" i="8"/>
  <c r="N545" i="8" s="1"/>
  <c r="E545" i="8"/>
  <c r="K544" i="8"/>
  <c r="H544" i="8"/>
  <c r="N544" i="8" s="1"/>
  <c r="E544" i="8"/>
  <c r="K543" i="8"/>
  <c r="H543" i="8"/>
  <c r="N543" i="8" s="1"/>
  <c r="E543" i="8"/>
  <c r="K542" i="8"/>
  <c r="H542" i="8"/>
  <c r="N542" i="8" s="1"/>
  <c r="E542" i="8"/>
  <c r="K541" i="8"/>
  <c r="H541" i="8"/>
  <c r="N541" i="8" s="1"/>
  <c r="E541" i="8"/>
  <c r="N540" i="8"/>
  <c r="K540" i="8"/>
  <c r="H540" i="8"/>
  <c r="E540" i="8"/>
  <c r="K539" i="8"/>
  <c r="H539" i="8"/>
  <c r="N539" i="8" s="1"/>
  <c r="E539" i="8"/>
  <c r="N538" i="8"/>
  <c r="K538" i="8"/>
  <c r="H538" i="8"/>
  <c r="E538" i="8"/>
  <c r="K534" i="8"/>
  <c r="H534" i="8"/>
  <c r="N534" i="8" s="1"/>
  <c r="E534" i="8"/>
  <c r="K533" i="8"/>
  <c r="H533" i="8"/>
  <c r="N533" i="8" s="1"/>
  <c r="E533" i="8"/>
  <c r="K532" i="8"/>
  <c r="H532" i="8"/>
  <c r="N532" i="8" s="1"/>
  <c r="E532" i="8"/>
  <c r="K531" i="8"/>
  <c r="H531" i="8"/>
  <c r="N531" i="8" s="1"/>
  <c r="E531" i="8"/>
  <c r="K530" i="8"/>
  <c r="H530" i="8"/>
  <c r="N530" i="8" s="1"/>
  <c r="E530" i="8"/>
  <c r="K529" i="8"/>
  <c r="H529" i="8"/>
  <c r="N529" i="8" s="1"/>
  <c r="E529" i="8"/>
  <c r="K528" i="8"/>
  <c r="H528" i="8"/>
  <c r="N528" i="8" s="1"/>
  <c r="E528" i="8"/>
  <c r="N527" i="8"/>
  <c r="K527" i="8"/>
  <c r="H527" i="8"/>
  <c r="E527" i="8"/>
  <c r="K526" i="8"/>
  <c r="H526" i="8"/>
  <c r="N526" i="8" s="1"/>
  <c r="E526" i="8"/>
  <c r="K525" i="8"/>
  <c r="H525" i="8"/>
  <c r="N525" i="8" s="1"/>
  <c r="E525" i="8"/>
  <c r="K524" i="8"/>
  <c r="H524" i="8"/>
  <c r="N524" i="8" s="1"/>
  <c r="E524" i="8"/>
  <c r="K523" i="8"/>
  <c r="H523" i="8"/>
  <c r="N523" i="8" s="1"/>
  <c r="E523" i="8"/>
  <c r="K522" i="8"/>
  <c r="H522" i="8"/>
  <c r="N522" i="8" s="1"/>
  <c r="E522" i="8"/>
  <c r="N521" i="8"/>
  <c r="K521" i="8"/>
  <c r="H521" i="8"/>
  <c r="E521" i="8"/>
  <c r="N520" i="8"/>
  <c r="K520" i="8"/>
  <c r="H520" i="8"/>
  <c r="E520" i="8"/>
  <c r="K516" i="8"/>
  <c r="H516" i="8"/>
  <c r="N516" i="8" s="1"/>
  <c r="E516" i="8"/>
  <c r="K515" i="8"/>
  <c r="H515" i="8"/>
  <c r="N515" i="8" s="1"/>
  <c r="E515" i="8"/>
  <c r="K514" i="8"/>
  <c r="H514" i="8"/>
  <c r="N514" i="8" s="1"/>
  <c r="E514" i="8"/>
  <c r="K513" i="8"/>
  <c r="H513" i="8"/>
  <c r="N513" i="8" s="1"/>
  <c r="E513" i="8"/>
  <c r="K512" i="8"/>
  <c r="H512" i="8"/>
  <c r="N512" i="8" s="1"/>
  <c r="E512" i="8"/>
  <c r="K511" i="8"/>
  <c r="H511" i="8"/>
  <c r="N511" i="8" s="1"/>
  <c r="E511" i="8"/>
  <c r="K510" i="8"/>
  <c r="H510" i="8"/>
  <c r="N510" i="8" s="1"/>
  <c r="E510" i="8"/>
  <c r="K509" i="8"/>
  <c r="H509" i="8"/>
  <c r="N509" i="8" s="1"/>
  <c r="E509" i="8"/>
  <c r="K508" i="8"/>
  <c r="H508" i="8"/>
  <c r="N508" i="8" s="1"/>
  <c r="E508" i="8"/>
  <c r="K507" i="8"/>
  <c r="H507" i="8"/>
  <c r="N507" i="8" s="1"/>
  <c r="E507" i="8"/>
  <c r="K506" i="8"/>
  <c r="H506" i="8"/>
  <c r="N506" i="8" s="1"/>
  <c r="E506" i="8"/>
  <c r="K505" i="8"/>
  <c r="H505" i="8"/>
  <c r="N505" i="8" s="1"/>
  <c r="E505" i="8"/>
  <c r="K504" i="8"/>
  <c r="H504" i="8"/>
  <c r="N504" i="8" s="1"/>
  <c r="E504" i="8"/>
  <c r="H503" i="8"/>
  <c r="E503" i="8"/>
  <c r="N503" i="8" s="1"/>
  <c r="K502" i="8"/>
  <c r="H502" i="8"/>
  <c r="E502" i="8"/>
  <c r="N502" i="8" s="1"/>
  <c r="M498" i="8"/>
  <c r="L498" i="8"/>
  <c r="K498" i="8"/>
  <c r="H498" i="8"/>
  <c r="E498" i="8"/>
  <c r="N498" i="8" s="1"/>
  <c r="M497" i="8"/>
  <c r="L497" i="8"/>
  <c r="K497" i="8"/>
  <c r="H497" i="8"/>
  <c r="E497" i="8"/>
  <c r="N497" i="8" s="1"/>
  <c r="M496" i="8"/>
  <c r="L496" i="8"/>
  <c r="K496" i="8"/>
  <c r="H496" i="8"/>
  <c r="E496" i="8"/>
  <c r="M495" i="8"/>
  <c r="L495" i="8"/>
  <c r="K495" i="8"/>
  <c r="H495" i="8"/>
  <c r="E495" i="8"/>
  <c r="N495" i="8" s="1"/>
  <c r="M494" i="8"/>
  <c r="L494" i="8"/>
  <c r="K494" i="8"/>
  <c r="H494" i="8"/>
  <c r="N494" i="8" s="1"/>
  <c r="E494" i="8"/>
  <c r="M493" i="8"/>
  <c r="L493" i="8"/>
  <c r="K493" i="8"/>
  <c r="H493" i="8"/>
  <c r="E493" i="8"/>
  <c r="N493" i="8" s="1"/>
  <c r="M492" i="8"/>
  <c r="L492" i="8"/>
  <c r="K492" i="8"/>
  <c r="H492" i="8"/>
  <c r="N492" i="8" s="1"/>
  <c r="E492" i="8"/>
  <c r="M491" i="8"/>
  <c r="L491" i="8"/>
  <c r="K491" i="8"/>
  <c r="H491" i="8"/>
  <c r="E491" i="8"/>
  <c r="N491" i="8" s="1"/>
  <c r="M490" i="8"/>
  <c r="L490" i="8"/>
  <c r="K490" i="8"/>
  <c r="H490" i="8"/>
  <c r="N490" i="8" s="1"/>
  <c r="E490" i="8"/>
  <c r="M489" i="8"/>
  <c r="L489" i="8"/>
  <c r="K489" i="8"/>
  <c r="H489" i="8"/>
  <c r="E489" i="8"/>
  <c r="N489" i="8" s="1"/>
  <c r="M488" i="8"/>
  <c r="L488" i="8"/>
  <c r="K488" i="8"/>
  <c r="H488" i="8"/>
  <c r="N488" i="8" s="1"/>
  <c r="E488" i="8"/>
  <c r="M487" i="8"/>
  <c r="L487" i="8"/>
  <c r="K487" i="8"/>
  <c r="H487" i="8"/>
  <c r="E487" i="8"/>
  <c r="N487" i="8" s="1"/>
  <c r="M486" i="8"/>
  <c r="L486" i="8"/>
  <c r="K486" i="8"/>
  <c r="H486" i="8"/>
  <c r="N486" i="8" s="1"/>
  <c r="E486" i="8"/>
  <c r="M485" i="8"/>
  <c r="L485" i="8"/>
  <c r="K485" i="8"/>
  <c r="H485" i="8"/>
  <c r="E485" i="8"/>
  <c r="N485" i="8" s="1"/>
  <c r="N484" i="8"/>
  <c r="M484" i="8"/>
  <c r="L484" i="8"/>
  <c r="K484" i="8"/>
  <c r="H484" i="8"/>
  <c r="E484" i="8"/>
  <c r="M482" i="8"/>
  <c r="L482" i="8"/>
  <c r="K482" i="8"/>
  <c r="H482" i="8"/>
  <c r="E482" i="8"/>
  <c r="N482" i="8" s="1"/>
  <c r="M481" i="8"/>
  <c r="L481" i="8"/>
  <c r="K481" i="8"/>
  <c r="H481" i="8"/>
  <c r="N481" i="8" s="1"/>
  <c r="E481" i="8"/>
  <c r="M480" i="8"/>
  <c r="L480" i="8"/>
  <c r="K480" i="8"/>
  <c r="H480" i="8"/>
  <c r="E480" i="8"/>
  <c r="N480" i="8" s="1"/>
  <c r="M479" i="8"/>
  <c r="L479" i="8"/>
  <c r="K479" i="8"/>
  <c r="H479" i="8"/>
  <c r="E479" i="8"/>
  <c r="M478" i="8"/>
  <c r="L478" i="8"/>
  <c r="K478" i="8"/>
  <c r="H478" i="8"/>
  <c r="E478" i="8"/>
  <c r="N478" i="8" s="1"/>
  <c r="M477" i="8"/>
  <c r="L477" i="8"/>
  <c r="K477" i="8"/>
  <c r="H477" i="8"/>
  <c r="N477" i="8" s="1"/>
  <c r="E477" i="8"/>
  <c r="M476" i="8"/>
  <c r="L476" i="8"/>
  <c r="K476" i="8"/>
  <c r="H476" i="8"/>
  <c r="E476" i="8"/>
  <c r="N476" i="8" s="1"/>
  <c r="M475" i="8"/>
  <c r="L475" i="8"/>
  <c r="K475" i="8"/>
  <c r="H475" i="8"/>
  <c r="N475" i="8" s="1"/>
  <c r="E475" i="8"/>
  <c r="M474" i="8"/>
  <c r="L474" i="8"/>
  <c r="K474" i="8"/>
  <c r="H474" i="8"/>
  <c r="E474" i="8"/>
  <c r="N474" i="8" s="1"/>
  <c r="M473" i="8"/>
  <c r="L473" i="8"/>
  <c r="K473" i="8"/>
  <c r="H473" i="8"/>
  <c r="N473" i="8" s="1"/>
  <c r="E473" i="8"/>
  <c r="M472" i="8"/>
  <c r="L472" i="8"/>
  <c r="K472" i="8"/>
  <c r="H472" i="8"/>
  <c r="E472" i="8"/>
  <c r="N472" i="8" s="1"/>
  <c r="M471" i="8"/>
  <c r="L471" i="8"/>
  <c r="K471" i="8"/>
  <c r="H471" i="8"/>
  <c r="N471" i="8" s="1"/>
  <c r="E471" i="8"/>
  <c r="M470" i="8"/>
  <c r="L470" i="8"/>
  <c r="K470" i="8"/>
  <c r="H470" i="8"/>
  <c r="E470" i="8"/>
  <c r="N470" i="8" s="1"/>
  <c r="M469" i="8"/>
  <c r="L469" i="8"/>
  <c r="K469" i="8"/>
  <c r="H469" i="8"/>
  <c r="N469" i="8" s="1"/>
  <c r="E469" i="8"/>
  <c r="M468" i="8"/>
  <c r="L468" i="8"/>
  <c r="K468" i="8"/>
  <c r="H468" i="8"/>
  <c r="E468" i="8"/>
  <c r="N468" i="8" s="1"/>
  <c r="M466" i="8"/>
  <c r="L466" i="8"/>
  <c r="K466" i="8"/>
  <c r="H466" i="8"/>
  <c r="N466" i="8" s="1"/>
  <c r="E466" i="8"/>
  <c r="M465" i="8"/>
  <c r="L465" i="8"/>
  <c r="K465" i="8"/>
  <c r="H465" i="8"/>
  <c r="E465" i="8"/>
  <c r="N465" i="8" s="1"/>
  <c r="M464" i="8"/>
  <c r="L464" i="8"/>
  <c r="K464" i="8"/>
  <c r="H464" i="8"/>
  <c r="N464" i="8" s="1"/>
  <c r="E464" i="8"/>
  <c r="M463" i="8"/>
  <c r="L463" i="8"/>
  <c r="K463" i="8"/>
  <c r="H463" i="8"/>
  <c r="E463" i="8"/>
  <c r="N463" i="8" s="1"/>
  <c r="M462" i="8"/>
  <c r="L462" i="8"/>
  <c r="K462" i="8"/>
  <c r="H462" i="8"/>
  <c r="N462" i="8" s="1"/>
  <c r="E462" i="8"/>
  <c r="M461" i="8"/>
  <c r="L461" i="8"/>
  <c r="K461" i="8"/>
  <c r="H461" i="8"/>
  <c r="E461" i="8"/>
  <c r="N461" i="8" s="1"/>
  <c r="M460" i="8"/>
  <c r="L460" i="8"/>
  <c r="K460" i="8"/>
  <c r="H460" i="8"/>
  <c r="N460" i="8" s="1"/>
  <c r="E460" i="8"/>
  <c r="M459" i="8"/>
  <c r="L459" i="8"/>
  <c r="K459" i="8"/>
  <c r="H459" i="8"/>
  <c r="E459" i="8"/>
  <c r="N459" i="8" s="1"/>
  <c r="M458" i="8"/>
  <c r="L458" i="8"/>
  <c r="K458" i="8"/>
  <c r="H458" i="8"/>
  <c r="N458" i="8" s="1"/>
  <c r="E458" i="8"/>
  <c r="M457" i="8"/>
  <c r="L457" i="8"/>
  <c r="K457" i="8"/>
  <c r="H457" i="8"/>
  <c r="E457" i="8"/>
  <c r="N457" i="8" s="1"/>
  <c r="M456" i="8"/>
  <c r="L456" i="8"/>
  <c r="K456" i="8"/>
  <c r="H456" i="8"/>
  <c r="N456" i="8" s="1"/>
  <c r="E456" i="8"/>
  <c r="M455" i="8"/>
  <c r="L455" i="8"/>
  <c r="K455" i="8"/>
  <c r="H455" i="8"/>
  <c r="E455" i="8"/>
  <c r="N455" i="8" s="1"/>
  <c r="M454" i="8"/>
  <c r="L454" i="8"/>
  <c r="K454" i="8"/>
  <c r="H454" i="8"/>
  <c r="N454" i="8" s="1"/>
  <c r="E454" i="8"/>
  <c r="M453" i="8"/>
  <c r="L453" i="8"/>
  <c r="K453" i="8"/>
  <c r="H453" i="8"/>
  <c r="E453" i="8"/>
  <c r="N453" i="8" s="1"/>
  <c r="M452" i="8"/>
  <c r="L452" i="8"/>
  <c r="K452" i="8"/>
  <c r="H452" i="8"/>
  <c r="N452" i="8" s="1"/>
  <c r="E452" i="8"/>
  <c r="M451" i="8"/>
  <c r="L451" i="8"/>
  <c r="K451" i="8"/>
  <c r="H451" i="8"/>
  <c r="E451" i="8"/>
  <c r="N451" i="8" s="1"/>
  <c r="N450" i="8"/>
  <c r="M450" i="8"/>
  <c r="L450" i="8"/>
  <c r="K450" i="8"/>
  <c r="H450" i="8"/>
  <c r="E450" i="8"/>
  <c r="M448" i="8"/>
  <c r="L448" i="8"/>
  <c r="K448" i="8"/>
  <c r="H448" i="8"/>
  <c r="E448" i="8"/>
  <c r="N448" i="8" s="1"/>
  <c r="M447" i="8"/>
  <c r="L447" i="8"/>
  <c r="K447" i="8"/>
  <c r="H447" i="8"/>
  <c r="N447" i="8" s="1"/>
  <c r="E447" i="8"/>
  <c r="M446" i="8"/>
  <c r="L446" i="8"/>
  <c r="K446" i="8"/>
  <c r="H446" i="8"/>
  <c r="E446" i="8"/>
  <c r="N446" i="8" s="1"/>
  <c r="M445" i="8"/>
  <c r="L445" i="8"/>
  <c r="K445" i="8"/>
  <c r="H445" i="8"/>
  <c r="N445" i="8" s="1"/>
  <c r="E445" i="8"/>
  <c r="M444" i="8"/>
  <c r="L444" i="8"/>
  <c r="K444" i="8"/>
  <c r="H444" i="8"/>
  <c r="E444" i="8"/>
  <c r="N444" i="8" s="1"/>
  <c r="M443" i="8"/>
  <c r="L443" i="8"/>
  <c r="K443" i="8"/>
  <c r="H443" i="8"/>
  <c r="N443" i="8" s="1"/>
  <c r="E443" i="8"/>
  <c r="M442" i="8"/>
  <c r="L442" i="8"/>
  <c r="K442" i="8"/>
  <c r="H442" i="8"/>
  <c r="E442" i="8"/>
  <c r="N442" i="8" s="1"/>
  <c r="M441" i="8"/>
  <c r="L441" i="8"/>
  <c r="K441" i="8"/>
  <c r="H441" i="8"/>
  <c r="N441" i="8" s="1"/>
  <c r="E441" i="8"/>
  <c r="M440" i="8"/>
  <c r="L440" i="8"/>
  <c r="K440" i="8"/>
  <c r="H440" i="8"/>
  <c r="E440" i="8"/>
  <c r="N440" i="8" s="1"/>
  <c r="M439" i="8"/>
  <c r="L439" i="8"/>
  <c r="K439" i="8"/>
  <c r="H439" i="8"/>
  <c r="E439" i="8"/>
  <c r="M438" i="8"/>
  <c r="L438" i="8"/>
  <c r="K438" i="8"/>
  <c r="H438" i="8"/>
  <c r="E438" i="8"/>
  <c r="N438" i="8" s="1"/>
  <c r="M437" i="8"/>
  <c r="L437" i="8"/>
  <c r="K437" i="8"/>
  <c r="H437" i="8"/>
  <c r="N437" i="8" s="1"/>
  <c r="E437" i="8"/>
  <c r="M436" i="8"/>
  <c r="L436" i="8"/>
  <c r="K436" i="8"/>
  <c r="H436" i="8"/>
  <c r="E436" i="8"/>
  <c r="N436" i="8" s="1"/>
  <c r="M435" i="8"/>
  <c r="L435" i="8"/>
  <c r="K435" i="8"/>
  <c r="H435" i="8"/>
  <c r="N435" i="8" s="1"/>
  <c r="E435" i="8"/>
  <c r="M434" i="8"/>
  <c r="L434" i="8"/>
  <c r="K434" i="8"/>
  <c r="H434" i="8"/>
  <c r="E434" i="8"/>
  <c r="N434" i="8" s="1"/>
  <c r="M433" i="8"/>
  <c r="L433" i="8"/>
  <c r="K433" i="8"/>
  <c r="H433" i="8"/>
  <c r="N433" i="8" s="1"/>
  <c r="E433" i="8"/>
  <c r="M432" i="8"/>
  <c r="L432" i="8"/>
  <c r="K432" i="8"/>
  <c r="H432" i="8"/>
  <c r="E432" i="8"/>
  <c r="N432" i="8" s="1"/>
  <c r="M430" i="8"/>
  <c r="L430" i="8"/>
  <c r="K430" i="8"/>
  <c r="H430" i="8"/>
  <c r="N430" i="8" s="1"/>
  <c r="E430" i="8"/>
  <c r="M429" i="8"/>
  <c r="L429" i="8"/>
  <c r="K429" i="8"/>
  <c r="H429" i="8"/>
  <c r="E429" i="8"/>
  <c r="N429" i="8" s="1"/>
  <c r="M428" i="8"/>
  <c r="L428" i="8"/>
  <c r="K428" i="8"/>
  <c r="H428" i="8"/>
  <c r="N428" i="8" s="1"/>
  <c r="E428" i="8"/>
  <c r="M427" i="8"/>
  <c r="L427" i="8"/>
  <c r="K427" i="8"/>
  <c r="H427" i="8"/>
  <c r="E427" i="8"/>
  <c r="N427" i="8" s="1"/>
  <c r="M426" i="8"/>
  <c r="L426" i="8"/>
  <c r="K426" i="8"/>
  <c r="H426" i="8"/>
  <c r="N426" i="8" s="1"/>
  <c r="E426" i="8"/>
  <c r="M425" i="8"/>
  <c r="L425" i="8"/>
  <c r="K425" i="8"/>
  <c r="H425" i="8"/>
  <c r="E425" i="8"/>
  <c r="N425" i="8" s="1"/>
  <c r="N424" i="8"/>
  <c r="M424" i="8"/>
  <c r="L424" i="8"/>
  <c r="K424" i="8"/>
  <c r="H424" i="8"/>
  <c r="E424" i="8"/>
  <c r="M423" i="8"/>
  <c r="L423" i="8"/>
  <c r="K423" i="8"/>
  <c r="H423" i="8"/>
  <c r="E423" i="8"/>
  <c r="N423" i="8" s="1"/>
  <c r="M422" i="8"/>
  <c r="L422" i="8"/>
  <c r="K422" i="8"/>
  <c r="H422" i="8"/>
  <c r="N422" i="8" s="1"/>
  <c r="E422" i="8"/>
  <c r="M421" i="8"/>
  <c r="L421" i="8"/>
  <c r="K421" i="8"/>
  <c r="H421" i="8"/>
  <c r="E421" i="8"/>
  <c r="N421" i="8" s="1"/>
  <c r="M420" i="8"/>
  <c r="L420" i="8"/>
  <c r="K420" i="8"/>
  <c r="H420" i="8"/>
  <c r="E420" i="8"/>
  <c r="M419" i="8"/>
  <c r="L419" i="8"/>
  <c r="K419" i="8"/>
  <c r="H419" i="8"/>
  <c r="E419" i="8"/>
  <c r="N419" i="8" s="1"/>
  <c r="M418" i="8"/>
  <c r="L418" i="8"/>
  <c r="K418" i="8"/>
  <c r="H418" i="8"/>
  <c r="N418" i="8" s="1"/>
  <c r="E418" i="8"/>
  <c r="M417" i="8"/>
  <c r="L417" i="8"/>
  <c r="K417" i="8"/>
  <c r="H417" i="8"/>
  <c r="E417" i="8"/>
  <c r="N417" i="8" s="1"/>
  <c r="M416" i="8"/>
  <c r="L416" i="8"/>
  <c r="K416" i="8"/>
  <c r="H416" i="8"/>
  <c r="N416" i="8" s="1"/>
  <c r="E416" i="8"/>
  <c r="M415" i="8"/>
  <c r="L415" i="8"/>
  <c r="K415" i="8"/>
  <c r="H415" i="8"/>
  <c r="E415" i="8"/>
  <c r="N415" i="8" s="1"/>
  <c r="M413" i="8"/>
  <c r="L413" i="8"/>
  <c r="K413" i="8"/>
  <c r="H413" i="8"/>
  <c r="N413" i="8" s="1"/>
  <c r="E413" i="8"/>
  <c r="M412" i="8"/>
  <c r="L412" i="8"/>
  <c r="K412" i="8"/>
  <c r="H412" i="8"/>
  <c r="E412" i="8"/>
  <c r="N412" i="8" s="1"/>
  <c r="M411" i="8"/>
  <c r="L411" i="8"/>
  <c r="K411" i="8"/>
  <c r="H411" i="8"/>
  <c r="N411" i="8" s="1"/>
  <c r="E411" i="8"/>
  <c r="M410" i="8"/>
  <c r="L410" i="8"/>
  <c r="K410" i="8"/>
  <c r="H410" i="8"/>
  <c r="E410" i="8"/>
  <c r="N410" i="8" s="1"/>
  <c r="M409" i="8"/>
  <c r="L409" i="8"/>
  <c r="K409" i="8"/>
  <c r="H409" i="8"/>
  <c r="N409" i="8" s="1"/>
  <c r="E409" i="8"/>
  <c r="M408" i="8"/>
  <c r="L408" i="8"/>
  <c r="K408" i="8"/>
  <c r="H408" i="8"/>
  <c r="E408" i="8"/>
  <c r="N408" i="8" s="1"/>
  <c r="M407" i="8"/>
  <c r="L407" i="8"/>
  <c r="K407" i="8"/>
  <c r="H407" i="8"/>
  <c r="N407" i="8" s="1"/>
  <c r="E407" i="8"/>
  <c r="M406" i="8"/>
  <c r="L406" i="8"/>
  <c r="K406" i="8"/>
  <c r="H406" i="8"/>
  <c r="E406" i="8"/>
  <c r="N406" i="8" s="1"/>
  <c r="M405" i="8"/>
  <c r="L405" i="8"/>
  <c r="K405" i="8"/>
  <c r="H405" i="8"/>
  <c r="N405" i="8" s="1"/>
  <c r="E405" i="8"/>
  <c r="M404" i="8"/>
  <c r="L404" i="8"/>
  <c r="K404" i="8"/>
  <c r="H404" i="8"/>
  <c r="E404" i="8"/>
  <c r="N404" i="8" s="1"/>
  <c r="M403" i="8"/>
  <c r="L403" i="8"/>
  <c r="K403" i="8"/>
  <c r="H403" i="8"/>
  <c r="E403" i="8"/>
  <c r="M402" i="8"/>
  <c r="L402" i="8"/>
  <c r="K402" i="8"/>
  <c r="H402" i="8"/>
  <c r="E402" i="8"/>
  <c r="N402" i="8" s="1"/>
  <c r="M401" i="8"/>
  <c r="L401" i="8"/>
  <c r="K401" i="8"/>
  <c r="H401" i="8"/>
  <c r="N401" i="8" s="1"/>
  <c r="E401" i="8"/>
  <c r="M400" i="8"/>
  <c r="L400" i="8"/>
  <c r="K400" i="8"/>
  <c r="H400" i="8"/>
  <c r="E400" i="8"/>
  <c r="N400" i="8" s="1"/>
  <c r="M399" i="8"/>
  <c r="L399" i="8"/>
  <c r="K399" i="8"/>
  <c r="H399" i="8"/>
  <c r="N399" i="8" s="1"/>
  <c r="E399" i="8"/>
  <c r="M398" i="8"/>
  <c r="L398" i="8"/>
  <c r="K398" i="8"/>
  <c r="H398" i="8"/>
  <c r="E398" i="8"/>
  <c r="N398" i="8" s="1"/>
  <c r="M396" i="8"/>
  <c r="L396" i="8"/>
  <c r="K396" i="8"/>
  <c r="H396" i="8"/>
  <c r="N396" i="8" s="1"/>
  <c r="E396" i="8"/>
  <c r="M395" i="8"/>
  <c r="L395" i="8"/>
  <c r="K395" i="8"/>
  <c r="H395" i="8"/>
  <c r="E395" i="8"/>
  <c r="N395" i="8" s="1"/>
  <c r="M394" i="8"/>
  <c r="L394" i="8"/>
  <c r="K394" i="8"/>
  <c r="H394" i="8"/>
  <c r="N394" i="8" s="1"/>
  <c r="E394" i="8"/>
  <c r="M393" i="8"/>
  <c r="L393" i="8"/>
  <c r="K393" i="8"/>
  <c r="H393" i="8"/>
  <c r="E393" i="8"/>
  <c r="N393" i="8" s="1"/>
  <c r="M392" i="8"/>
  <c r="L392" i="8"/>
  <c r="K392" i="8"/>
  <c r="H392" i="8"/>
  <c r="N392" i="8" s="1"/>
  <c r="E392" i="8"/>
  <c r="M391" i="8"/>
  <c r="L391" i="8"/>
  <c r="K391" i="8"/>
  <c r="H391" i="8"/>
  <c r="E391" i="8"/>
  <c r="N391" i="8" s="1"/>
  <c r="M390" i="8"/>
  <c r="L390" i="8"/>
  <c r="K390" i="8"/>
  <c r="H390" i="8"/>
  <c r="N390" i="8" s="1"/>
  <c r="E390" i="8"/>
  <c r="M389" i="8"/>
  <c r="L389" i="8"/>
  <c r="K389" i="8"/>
  <c r="H389" i="8"/>
  <c r="E389" i="8"/>
  <c r="N389" i="8" s="1"/>
  <c r="M388" i="8"/>
  <c r="L388" i="8"/>
  <c r="K388" i="8"/>
  <c r="H388" i="8"/>
  <c r="N388" i="8" s="1"/>
  <c r="E388" i="8"/>
  <c r="M387" i="8"/>
  <c r="L387" i="8"/>
  <c r="K387" i="8"/>
  <c r="H387" i="8"/>
  <c r="E387" i="8"/>
  <c r="N387" i="8" s="1"/>
  <c r="M386" i="8"/>
  <c r="L386" i="8"/>
  <c r="K386" i="8"/>
  <c r="H386" i="8"/>
  <c r="N386" i="8" s="1"/>
  <c r="E386" i="8"/>
  <c r="M385" i="8"/>
  <c r="L385" i="8"/>
  <c r="K385" i="8"/>
  <c r="H385" i="8"/>
  <c r="E385" i="8"/>
  <c r="N385" i="8" s="1"/>
  <c r="M384" i="8"/>
  <c r="L384" i="8"/>
  <c r="K384" i="8"/>
  <c r="H384" i="8"/>
  <c r="N384" i="8" s="1"/>
  <c r="E384" i="8"/>
  <c r="M383" i="8"/>
  <c r="L383" i="8"/>
  <c r="K383" i="8"/>
  <c r="H383" i="8"/>
  <c r="E383" i="8"/>
  <c r="N383" i="8" s="1"/>
  <c r="M382" i="8"/>
  <c r="L382" i="8"/>
  <c r="K382" i="8"/>
  <c r="H382" i="8"/>
  <c r="N382" i="8" s="1"/>
  <c r="E382" i="8"/>
  <c r="M381" i="8"/>
  <c r="L381" i="8"/>
  <c r="K381" i="8"/>
  <c r="H381" i="8"/>
  <c r="E381" i="8"/>
  <c r="N381" i="8" s="1"/>
  <c r="N380" i="8"/>
  <c r="M380" i="8"/>
  <c r="L380" i="8"/>
  <c r="K380" i="8"/>
  <c r="H380" i="8"/>
  <c r="E380" i="8"/>
  <c r="M378" i="8"/>
  <c r="L378" i="8"/>
  <c r="K378" i="8"/>
  <c r="H378" i="8"/>
  <c r="E378" i="8"/>
  <c r="N378" i="8" s="1"/>
  <c r="M377" i="8"/>
  <c r="L377" i="8"/>
  <c r="K377" i="8"/>
  <c r="H377" i="8"/>
  <c r="N377" i="8" s="1"/>
  <c r="E377" i="8"/>
  <c r="M376" i="8"/>
  <c r="L376" i="8"/>
  <c r="K376" i="8"/>
  <c r="H376" i="8"/>
  <c r="E376" i="8"/>
  <c r="N376" i="8" s="1"/>
  <c r="M375" i="8"/>
  <c r="L375" i="8"/>
  <c r="K375" i="8"/>
  <c r="H375" i="8"/>
  <c r="N375" i="8" s="1"/>
  <c r="E375" i="8"/>
  <c r="M374" i="8"/>
  <c r="L374" i="8"/>
  <c r="K374" i="8"/>
  <c r="H374" i="8"/>
  <c r="E374" i="8"/>
  <c r="N374" i="8" s="1"/>
  <c r="M373" i="8"/>
  <c r="L373" i="8"/>
  <c r="K373" i="8"/>
  <c r="H373" i="8"/>
  <c r="N373" i="8" s="1"/>
  <c r="E373" i="8"/>
  <c r="M372" i="8"/>
  <c r="L372" i="8"/>
  <c r="K372" i="8"/>
  <c r="H372" i="8"/>
  <c r="E372" i="8"/>
  <c r="N372" i="8" s="1"/>
  <c r="M371" i="8"/>
  <c r="L371" i="8"/>
  <c r="K371" i="8"/>
  <c r="H371" i="8"/>
  <c r="N371" i="8" s="1"/>
  <c r="E371" i="8"/>
  <c r="M370" i="8"/>
  <c r="L370" i="8"/>
  <c r="K370" i="8"/>
  <c r="H370" i="8"/>
  <c r="E370" i="8"/>
  <c r="N370" i="8" s="1"/>
  <c r="M369" i="8"/>
  <c r="L369" i="8"/>
  <c r="K369" i="8"/>
  <c r="H369" i="8"/>
  <c r="N369" i="8" s="1"/>
  <c r="E369" i="8"/>
  <c r="M368" i="8"/>
  <c r="L368" i="8"/>
  <c r="K368" i="8"/>
  <c r="H368" i="8"/>
  <c r="E368" i="8"/>
  <c r="N368" i="8" s="1"/>
  <c r="M367" i="8"/>
  <c r="L367" i="8"/>
  <c r="K367" i="8"/>
  <c r="H367" i="8"/>
  <c r="N367" i="8" s="1"/>
  <c r="E367" i="8"/>
  <c r="M366" i="8"/>
  <c r="L366" i="8"/>
  <c r="K366" i="8"/>
  <c r="H366" i="8"/>
  <c r="E366" i="8"/>
  <c r="N366" i="8" s="1"/>
  <c r="M365" i="8"/>
  <c r="L365" i="8"/>
  <c r="K365" i="8"/>
  <c r="H365" i="8"/>
  <c r="N365" i="8" s="1"/>
  <c r="E365" i="8"/>
  <c r="M364" i="8"/>
  <c r="L364" i="8"/>
  <c r="K364" i="8"/>
  <c r="H364" i="8"/>
  <c r="E364" i="8"/>
  <c r="N364" i="8" s="1"/>
  <c r="N363" i="8"/>
  <c r="M363" i="8"/>
  <c r="L363" i="8"/>
  <c r="K363" i="8"/>
  <c r="H363" i="8"/>
  <c r="E363" i="8"/>
  <c r="M362" i="8"/>
  <c r="L362" i="8"/>
  <c r="K362" i="8"/>
  <c r="H362" i="8"/>
  <c r="E362" i="8"/>
  <c r="N362" i="8" s="1"/>
  <c r="M359" i="8"/>
  <c r="L359" i="8"/>
  <c r="K359" i="8"/>
  <c r="H359" i="8"/>
  <c r="N359" i="8" s="1"/>
  <c r="E359" i="8"/>
  <c r="M358" i="8"/>
  <c r="L358" i="8"/>
  <c r="K358" i="8"/>
  <c r="H358" i="8"/>
  <c r="E358" i="8"/>
  <c r="N358" i="8" s="1"/>
  <c r="M357" i="8"/>
  <c r="L357" i="8"/>
  <c r="K357" i="8"/>
  <c r="H357" i="8"/>
  <c r="N357" i="8" s="1"/>
  <c r="E357" i="8"/>
  <c r="M356" i="8"/>
  <c r="L356" i="8"/>
  <c r="K356" i="8"/>
  <c r="H356" i="8"/>
  <c r="E356" i="8"/>
  <c r="N356" i="8" s="1"/>
  <c r="M355" i="8"/>
  <c r="L355" i="8"/>
  <c r="K355" i="8"/>
  <c r="H355" i="8"/>
  <c r="N355" i="8" s="1"/>
  <c r="E355" i="8"/>
  <c r="M354" i="8"/>
  <c r="L354" i="8"/>
  <c r="K354" i="8"/>
  <c r="H354" i="8"/>
  <c r="E354" i="8"/>
  <c r="N354" i="8" s="1"/>
  <c r="M353" i="8"/>
  <c r="L353" i="8"/>
  <c r="K353" i="8"/>
  <c r="H353" i="8"/>
  <c r="N353" i="8" s="1"/>
  <c r="E353" i="8"/>
  <c r="M352" i="8"/>
  <c r="L352" i="8"/>
  <c r="K352" i="8"/>
  <c r="H352" i="8"/>
  <c r="E352" i="8"/>
  <c r="N352" i="8" s="1"/>
  <c r="M351" i="8"/>
  <c r="L351" i="8"/>
  <c r="K351" i="8"/>
  <c r="H351" i="8"/>
  <c r="N351" i="8" s="1"/>
  <c r="E351" i="8"/>
  <c r="M350" i="8"/>
  <c r="L350" i="8"/>
  <c r="K350" i="8"/>
  <c r="H350" i="8"/>
  <c r="E350" i="8"/>
  <c r="N350" i="8" s="1"/>
  <c r="M349" i="8"/>
  <c r="L349" i="8"/>
  <c r="K349" i="8"/>
  <c r="H349" i="8"/>
  <c r="N349" i="8" s="1"/>
  <c r="E349" i="8"/>
  <c r="M348" i="8"/>
  <c r="L348" i="8"/>
  <c r="K348" i="8"/>
  <c r="H348" i="8"/>
  <c r="E348" i="8"/>
  <c r="N348" i="8" s="1"/>
  <c r="M347" i="8"/>
  <c r="L347" i="8"/>
  <c r="K347" i="8"/>
  <c r="H347" i="8"/>
  <c r="N347" i="8" s="1"/>
  <c r="E347" i="8"/>
  <c r="M346" i="8"/>
  <c r="L346" i="8"/>
  <c r="K346" i="8"/>
  <c r="H346" i="8"/>
  <c r="E346" i="8"/>
  <c r="N346" i="8" s="1"/>
  <c r="N345" i="8"/>
  <c r="M345" i="8"/>
  <c r="L345" i="8"/>
  <c r="K345" i="8"/>
  <c r="H345" i="8"/>
  <c r="E345" i="8"/>
  <c r="M344" i="8"/>
  <c r="L344" i="8"/>
  <c r="K344" i="8"/>
  <c r="H344" i="8"/>
  <c r="E344" i="8"/>
  <c r="N344" i="8" s="1"/>
  <c r="M341" i="8"/>
  <c r="L341" i="8"/>
  <c r="K341" i="8"/>
  <c r="H341" i="8"/>
  <c r="N341" i="8" s="1"/>
  <c r="E341" i="8"/>
  <c r="M340" i="8"/>
  <c r="L340" i="8"/>
  <c r="K340" i="8"/>
  <c r="H340" i="8"/>
  <c r="E340" i="8"/>
  <c r="N340" i="8" s="1"/>
  <c r="M339" i="8"/>
  <c r="L339" i="8"/>
  <c r="K339" i="8"/>
  <c r="H339" i="8"/>
  <c r="N339" i="8" s="1"/>
  <c r="E339" i="8"/>
  <c r="M338" i="8"/>
  <c r="L338" i="8"/>
  <c r="K338" i="8"/>
  <c r="H338" i="8"/>
  <c r="E338" i="8"/>
  <c r="N338" i="8" s="1"/>
  <c r="M337" i="8"/>
  <c r="L337" i="8"/>
  <c r="K337" i="8"/>
  <c r="H337" i="8"/>
  <c r="N337" i="8" s="1"/>
  <c r="E337" i="8"/>
  <c r="M336" i="8"/>
  <c r="L336" i="8"/>
  <c r="K336" i="8"/>
  <c r="H336" i="8"/>
  <c r="E336" i="8"/>
  <c r="N336" i="8" s="1"/>
  <c r="M335" i="8"/>
  <c r="L335" i="8"/>
  <c r="K335" i="8"/>
  <c r="H335" i="8"/>
  <c r="E335" i="8"/>
  <c r="M334" i="8"/>
  <c r="L334" i="8"/>
  <c r="K334" i="8"/>
  <c r="H334" i="8"/>
  <c r="E334" i="8"/>
  <c r="N334" i="8" s="1"/>
  <c r="M333" i="8"/>
  <c r="L333" i="8"/>
  <c r="K333" i="8"/>
  <c r="H333" i="8"/>
  <c r="N333" i="8" s="1"/>
  <c r="E333" i="8"/>
  <c r="M332" i="8"/>
  <c r="L332" i="8"/>
  <c r="K332" i="8"/>
  <c r="H332" i="8"/>
  <c r="E332" i="8"/>
  <c r="N332" i="8" s="1"/>
  <c r="M331" i="8"/>
  <c r="L331" i="8"/>
  <c r="K331" i="8"/>
  <c r="H331" i="8"/>
  <c r="N331" i="8" s="1"/>
  <c r="E331" i="8"/>
  <c r="M330" i="8"/>
  <c r="L330" i="8"/>
  <c r="K330" i="8"/>
  <c r="H330" i="8"/>
  <c r="E330" i="8"/>
  <c r="N330" i="8" s="1"/>
  <c r="M329" i="8"/>
  <c r="L329" i="8"/>
  <c r="K329" i="8"/>
  <c r="H329" i="8"/>
  <c r="N329" i="8" s="1"/>
  <c r="E329" i="8"/>
  <c r="M328" i="8"/>
  <c r="L328" i="8"/>
  <c r="K328" i="8"/>
  <c r="H328" i="8"/>
  <c r="E328" i="8"/>
  <c r="N328" i="8" s="1"/>
  <c r="N327" i="8"/>
  <c r="M327" i="8"/>
  <c r="L327" i="8"/>
  <c r="K327" i="8"/>
  <c r="H327" i="8"/>
  <c r="E327" i="8"/>
  <c r="M326" i="8"/>
  <c r="L326" i="8"/>
  <c r="K326" i="8"/>
  <c r="H326" i="8"/>
  <c r="E326" i="8"/>
  <c r="N326" i="8" s="1"/>
  <c r="M324" i="8"/>
  <c r="L324" i="8"/>
  <c r="K324" i="8"/>
  <c r="H324" i="8"/>
  <c r="N324" i="8" s="1"/>
  <c r="E324" i="8"/>
  <c r="M323" i="8"/>
  <c r="L323" i="8"/>
  <c r="K323" i="8"/>
  <c r="H323" i="8"/>
  <c r="E323" i="8"/>
  <c r="M322" i="8"/>
  <c r="L322" i="8"/>
  <c r="K322" i="8"/>
  <c r="H322" i="8"/>
  <c r="E322" i="8"/>
  <c r="N322" i="8" s="1"/>
  <c r="M321" i="8"/>
  <c r="L321" i="8"/>
  <c r="K321" i="8"/>
  <c r="H321" i="8"/>
  <c r="E321" i="8"/>
  <c r="N321" i="8" s="1"/>
  <c r="M320" i="8"/>
  <c r="L320" i="8"/>
  <c r="K320" i="8"/>
  <c r="H320" i="8"/>
  <c r="E320" i="8"/>
  <c r="N320" i="8" s="1"/>
  <c r="M319" i="8"/>
  <c r="L319" i="8"/>
  <c r="K319" i="8"/>
  <c r="H319" i="8"/>
  <c r="E319" i="8"/>
  <c r="N319" i="8" s="1"/>
  <c r="M318" i="8"/>
  <c r="L318" i="8"/>
  <c r="K318" i="8"/>
  <c r="H318" i="8"/>
  <c r="N318" i="8" s="1"/>
  <c r="E318" i="8"/>
  <c r="M317" i="8"/>
  <c r="L317" i="8"/>
  <c r="K317" i="8"/>
  <c r="H317" i="8"/>
  <c r="E317" i="8"/>
  <c r="M316" i="8"/>
  <c r="L316" i="8"/>
  <c r="K316" i="8"/>
  <c r="H316" i="8"/>
  <c r="E316" i="8"/>
  <c r="N316" i="8" s="1"/>
  <c r="M315" i="8"/>
  <c r="L315" i="8"/>
  <c r="K315" i="8"/>
  <c r="H315" i="8"/>
  <c r="E315" i="8"/>
  <c r="M314" i="8"/>
  <c r="L314" i="8"/>
  <c r="K314" i="8"/>
  <c r="H314" i="8"/>
  <c r="E314" i="8"/>
  <c r="N314" i="8" s="1"/>
  <c r="M313" i="8"/>
  <c r="L313" i="8"/>
  <c r="K313" i="8"/>
  <c r="H313" i="8"/>
  <c r="E313" i="8"/>
  <c r="N313" i="8" s="1"/>
  <c r="M312" i="8"/>
  <c r="L312" i="8"/>
  <c r="K312" i="8"/>
  <c r="H312" i="8"/>
  <c r="E312" i="8"/>
  <c r="N312" i="8" s="1"/>
  <c r="M311" i="8"/>
  <c r="L311" i="8"/>
  <c r="K311" i="8"/>
  <c r="H311" i="8"/>
  <c r="E311" i="8"/>
  <c r="N311" i="8" s="1"/>
  <c r="M310" i="8"/>
  <c r="L310" i="8"/>
  <c r="K310" i="8"/>
  <c r="H310" i="8"/>
  <c r="N310" i="8" s="1"/>
  <c r="E310" i="8"/>
  <c r="M309" i="8"/>
  <c r="L309" i="8"/>
  <c r="K309" i="8"/>
  <c r="H309" i="8"/>
  <c r="E309" i="8"/>
  <c r="M307" i="8"/>
  <c r="L307" i="8"/>
  <c r="K307" i="8"/>
  <c r="H307" i="8"/>
  <c r="E307" i="8"/>
  <c r="N307" i="8" s="1"/>
  <c r="M306" i="8"/>
  <c r="L306" i="8"/>
  <c r="K306" i="8"/>
  <c r="H306" i="8"/>
  <c r="E306" i="8"/>
  <c r="M305" i="8"/>
  <c r="L305" i="8"/>
  <c r="K305" i="8"/>
  <c r="H305" i="8"/>
  <c r="E305" i="8"/>
  <c r="N305" i="8" s="1"/>
  <c r="M304" i="8"/>
  <c r="L304" i="8"/>
  <c r="K304" i="8"/>
  <c r="H304" i="8"/>
  <c r="E304" i="8"/>
  <c r="N304" i="8" s="1"/>
  <c r="M303" i="8"/>
  <c r="L303" i="8"/>
  <c r="K303" i="8"/>
  <c r="H303" i="8"/>
  <c r="E303" i="8"/>
  <c r="N303" i="8" s="1"/>
  <c r="M302" i="8"/>
  <c r="L302" i="8"/>
  <c r="K302" i="8"/>
  <c r="H302" i="8"/>
  <c r="E302" i="8"/>
  <c r="N302" i="8" s="1"/>
  <c r="M301" i="8"/>
  <c r="L301" i="8"/>
  <c r="K301" i="8"/>
  <c r="H301" i="8"/>
  <c r="N301" i="8" s="1"/>
  <c r="E301" i="8"/>
  <c r="M300" i="8"/>
  <c r="L300" i="8"/>
  <c r="K300" i="8"/>
  <c r="H300" i="8"/>
  <c r="E300" i="8"/>
  <c r="M299" i="8"/>
  <c r="L299" i="8"/>
  <c r="K299" i="8"/>
  <c r="H299" i="8"/>
  <c r="E299" i="8"/>
  <c r="N299" i="8" s="1"/>
  <c r="M298" i="8"/>
  <c r="L298" i="8"/>
  <c r="K298" i="8"/>
  <c r="H298" i="8"/>
  <c r="E298" i="8"/>
  <c r="M297" i="8"/>
  <c r="L297" i="8"/>
  <c r="K297" i="8"/>
  <c r="H297" i="8"/>
  <c r="E297" i="8"/>
  <c r="N297" i="8" s="1"/>
  <c r="M296" i="8"/>
  <c r="L296" i="8"/>
  <c r="K296" i="8"/>
  <c r="H296" i="8"/>
  <c r="E296" i="8"/>
  <c r="N296" i="8" s="1"/>
  <c r="M295" i="8"/>
  <c r="L295" i="8"/>
  <c r="K295" i="8"/>
  <c r="H295" i="8"/>
  <c r="E295" i="8"/>
  <c r="N295" i="8" s="1"/>
  <c r="M294" i="8"/>
  <c r="L294" i="8"/>
  <c r="K294" i="8"/>
  <c r="H294" i="8"/>
  <c r="E294" i="8"/>
  <c r="N294" i="8" s="1"/>
  <c r="M293" i="8"/>
  <c r="L293" i="8"/>
  <c r="K293" i="8"/>
  <c r="H293" i="8"/>
  <c r="N293" i="8" s="1"/>
  <c r="E293" i="8"/>
  <c r="M292" i="8"/>
  <c r="L292" i="8"/>
  <c r="K292" i="8"/>
  <c r="H292" i="8"/>
  <c r="E292" i="8"/>
  <c r="M288" i="8"/>
  <c r="L288" i="8"/>
  <c r="K288" i="8"/>
  <c r="H288" i="8"/>
  <c r="E288" i="8"/>
  <c r="N288" i="8" s="1"/>
  <c r="M287" i="8"/>
  <c r="L287" i="8"/>
  <c r="K287" i="8"/>
  <c r="H287" i="8"/>
  <c r="E287" i="8"/>
  <c r="M286" i="8"/>
  <c r="L286" i="8"/>
  <c r="K286" i="8"/>
  <c r="H286" i="8"/>
  <c r="E286" i="8"/>
  <c r="N286" i="8" s="1"/>
  <c r="M285" i="8"/>
  <c r="L285" i="8"/>
  <c r="K285" i="8"/>
  <c r="H285" i="8"/>
  <c r="E285" i="8"/>
  <c r="N285" i="8" s="1"/>
  <c r="M284" i="8"/>
  <c r="L284" i="8"/>
  <c r="K284" i="8"/>
  <c r="H284" i="8"/>
  <c r="E284" i="8"/>
  <c r="N284" i="8" s="1"/>
  <c r="M283" i="8"/>
  <c r="L283" i="8"/>
  <c r="K283" i="8"/>
  <c r="H283" i="8"/>
  <c r="E283" i="8"/>
  <c r="N283" i="8" s="1"/>
  <c r="M282" i="8"/>
  <c r="L282" i="8"/>
  <c r="K282" i="8"/>
  <c r="H282" i="8"/>
  <c r="N282" i="8" s="1"/>
  <c r="E282" i="8"/>
  <c r="M281" i="8"/>
  <c r="L281" i="8"/>
  <c r="K281" i="8"/>
  <c r="H281" i="8"/>
  <c r="E281" i="8"/>
  <c r="M280" i="8"/>
  <c r="L280" i="8"/>
  <c r="K280" i="8"/>
  <c r="H280" i="8"/>
  <c r="E280" i="8"/>
  <c r="N280" i="8" s="1"/>
  <c r="M279" i="8"/>
  <c r="L279" i="8"/>
  <c r="K279" i="8"/>
  <c r="H279" i="8"/>
  <c r="E279" i="8"/>
  <c r="M278" i="8"/>
  <c r="L278" i="8"/>
  <c r="K278" i="8"/>
  <c r="H278" i="8"/>
  <c r="E278" i="8"/>
  <c r="N278" i="8" s="1"/>
  <c r="M277" i="8"/>
  <c r="L277" i="8"/>
  <c r="K277" i="8"/>
  <c r="H277" i="8"/>
  <c r="E277" i="8"/>
  <c r="N277" i="8" s="1"/>
  <c r="M276" i="8"/>
  <c r="L276" i="8"/>
  <c r="K276" i="8"/>
  <c r="H276" i="8"/>
  <c r="E276" i="8"/>
  <c r="M275" i="8"/>
  <c r="L275" i="8"/>
  <c r="K275" i="8"/>
  <c r="H275" i="8"/>
  <c r="E275" i="8"/>
  <c r="N275" i="8" s="1"/>
  <c r="M274" i="8"/>
  <c r="L274" i="8"/>
  <c r="K274" i="8"/>
  <c r="H274" i="8"/>
  <c r="N274" i="8" s="1"/>
  <c r="E274" i="8"/>
  <c r="M273" i="8"/>
  <c r="L273" i="8"/>
  <c r="K273" i="8"/>
  <c r="H273" i="8"/>
  <c r="E273" i="8"/>
  <c r="N270" i="8"/>
  <c r="K270" i="8"/>
  <c r="H270" i="8"/>
  <c r="E270" i="8"/>
  <c r="M269" i="8"/>
  <c r="L269" i="8"/>
  <c r="K269" i="8"/>
  <c r="H269" i="8"/>
  <c r="E269" i="8"/>
  <c r="N269" i="8" s="1"/>
  <c r="M268" i="8"/>
  <c r="L268" i="8"/>
  <c r="K268" i="8"/>
  <c r="H268" i="8"/>
  <c r="E268" i="8"/>
  <c r="M267" i="8"/>
  <c r="L267" i="8"/>
  <c r="K267" i="8"/>
  <c r="H267" i="8"/>
  <c r="E267" i="8"/>
  <c r="N267" i="8" s="1"/>
  <c r="M266" i="8"/>
  <c r="L266" i="8"/>
  <c r="K266" i="8"/>
  <c r="H266" i="8"/>
  <c r="E266" i="8"/>
  <c r="N266" i="8" s="1"/>
  <c r="M265" i="8"/>
  <c r="L265" i="8"/>
  <c r="K265" i="8"/>
  <c r="H265" i="8"/>
  <c r="E265" i="8"/>
  <c r="M264" i="8"/>
  <c r="L264" i="8"/>
  <c r="K264" i="8"/>
  <c r="H264" i="8"/>
  <c r="E264" i="8"/>
  <c r="N264" i="8" s="1"/>
  <c r="M263" i="8"/>
  <c r="L263" i="8"/>
  <c r="K263" i="8"/>
  <c r="H263" i="8"/>
  <c r="N263" i="8" s="1"/>
  <c r="E263" i="8"/>
  <c r="M262" i="8"/>
  <c r="L262" i="8"/>
  <c r="K262" i="8"/>
  <c r="H262" i="8"/>
  <c r="E262" i="8"/>
  <c r="M261" i="8"/>
  <c r="L261" i="8"/>
  <c r="K261" i="8"/>
  <c r="H261" i="8"/>
  <c r="E261" i="8"/>
  <c r="N261" i="8" s="1"/>
  <c r="M260" i="8"/>
  <c r="L260" i="8"/>
  <c r="K260" i="8"/>
  <c r="H260" i="8"/>
  <c r="E260" i="8"/>
  <c r="M259" i="8"/>
  <c r="L259" i="8"/>
  <c r="K259" i="8"/>
  <c r="H259" i="8"/>
  <c r="E259" i="8"/>
  <c r="N259" i="8" s="1"/>
  <c r="M258" i="8"/>
  <c r="L258" i="8"/>
  <c r="K258" i="8"/>
  <c r="H258" i="8"/>
  <c r="E258" i="8"/>
  <c r="N258" i="8" s="1"/>
  <c r="M257" i="8"/>
  <c r="L257" i="8"/>
  <c r="K257" i="8"/>
  <c r="H257" i="8"/>
  <c r="E257" i="8"/>
  <c r="N257" i="8" s="1"/>
  <c r="M256" i="8"/>
  <c r="L256" i="8"/>
  <c r="K256" i="8"/>
  <c r="H256" i="8"/>
  <c r="E256" i="8"/>
  <c r="N256" i="8" s="1"/>
  <c r="M255" i="8"/>
  <c r="L255" i="8"/>
  <c r="K255" i="8"/>
  <c r="H255" i="8"/>
  <c r="N255" i="8" s="1"/>
  <c r="E255" i="8"/>
  <c r="M254" i="8"/>
  <c r="L254" i="8"/>
  <c r="K254" i="8"/>
  <c r="H254" i="8"/>
  <c r="E254" i="8"/>
  <c r="M253" i="8"/>
  <c r="L253" i="8"/>
  <c r="K253" i="8"/>
  <c r="H253" i="8"/>
  <c r="E253" i="8"/>
  <c r="N253" i="8" s="1"/>
  <c r="K249" i="8"/>
  <c r="H249" i="8"/>
  <c r="E249" i="8"/>
  <c r="N249" i="8" s="1"/>
  <c r="K248" i="8"/>
  <c r="H248" i="8"/>
  <c r="E248" i="8"/>
  <c r="N248" i="8" s="1"/>
  <c r="M247" i="8"/>
  <c r="L247" i="8"/>
  <c r="K247" i="8"/>
  <c r="H247" i="8"/>
  <c r="E247" i="8"/>
  <c r="N247" i="8" s="1"/>
  <c r="M246" i="8"/>
  <c r="L246" i="8"/>
  <c r="K246" i="8"/>
  <c r="H246" i="8"/>
  <c r="N246" i="8" s="1"/>
  <c r="E246" i="8"/>
  <c r="M245" i="8"/>
  <c r="L245" i="8"/>
  <c r="K245" i="8"/>
  <c r="H245" i="8"/>
  <c r="E245" i="8"/>
  <c r="M244" i="8"/>
  <c r="L244" i="8"/>
  <c r="K244" i="8"/>
  <c r="H244" i="8"/>
  <c r="E244" i="8"/>
  <c r="N244" i="8" s="1"/>
  <c r="M243" i="8"/>
  <c r="L243" i="8"/>
  <c r="K243" i="8"/>
  <c r="H243" i="8"/>
  <c r="E243" i="8"/>
  <c r="M242" i="8"/>
  <c r="L242" i="8"/>
  <c r="K242" i="8"/>
  <c r="H242" i="8"/>
  <c r="E242" i="8"/>
  <c r="N242" i="8" s="1"/>
  <c r="M241" i="8"/>
  <c r="L241" i="8"/>
  <c r="K241" i="8"/>
  <c r="H241" i="8"/>
  <c r="E241" i="8"/>
  <c r="N241" i="8" s="1"/>
  <c r="M240" i="8"/>
  <c r="L240" i="8"/>
  <c r="K240" i="8"/>
  <c r="H240" i="8"/>
  <c r="E240" i="8"/>
  <c r="N240" i="8" s="1"/>
  <c r="M239" i="8"/>
  <c r="L239" i="8"/>
  <c r="K239" i="8"/>
  <c r="H239" i="8"/>
  <c r="E239" i="8"/>
  <c r="N239" i="8" s="1"/>
  <c r="M238" i="8"/>
  <c r="L238" i="8"/>
  <c r="K238" i="8"/>
  <c r="H238" i="8"/>
  <c r="N238" i="8" s="1"/>
  <c r="E238" i="8"/>
  <c r="M237" i="8"/>
  <c r="L237" i="8"/>
  <c r="K237" i="8"/>
  <c r="H237" i="8"/>
  <c r="E237" i="8"/>
  <c r="M236" i="8"/>
  <c r="L236" i="8"/>
  <c r="K236" i="8"/>
  <c r="H236" i="8"/>
  <c r="E236" i="8"/>
  <c r="N236" i="8" s="1"/>
  <c r="M235" i="8"/>
  <c r="L235" i="8"/>
  <c r="K235" i="8"/>
  <c r="H235" i="8"/>
  <c r="E235" i="8"/>
  <c r="M234" i="8"/>
  <c r="L234" i="8"/>
  <c r="K234" i="8"/>
  <c r="H234" i="8"/>
  <c r="E234" i="8"/>
  <c r="N234" i="8" s="1"/>
  <c r="M233" i="8"/>
  <c r="L233" i="8"/>
  <c r="K233" i="8"/>
  <c r="H233" i="8"/>
  <c r="E233" i="8"/>
  <c r="N233" i="8" s="1"/>
  <c r="M232" i="8"/>
  <c r="L232" i="8"/>
  <c r="K232" i="8"/>
  <c r="H232" i="8"/>
  <c r="E232" i="8"/>
  <c r="N232" i="8" s="1"/>
  <c r="K228" i="8"/>
  <c r="H228" i="8"/>
  <c r="E228" i="8"/>
  <c r="N228" i="8" s="1"/>
  <c r="K227" i="8"/>
  <c r="H227" i="8"/>
  <c r="E227" i="8"/>
  <c r="N227" i="8" s="1"/>
  <c r="M226" i="8"/>
  <c r="L226" i="8"/>
  <c r="K226" i="8"/>
  <c r="H226" i="8"/>
  <c r="E226" i="8"/>
  <c r="M225" i="8"/>
  <c r="L225" i="8"/>
  <c r="K225" i="8"/>
  <c r="H225" i="8"/>
  <c r="E225" i="8"/>
  <c r="N225" i="8" s="1"/>
  <c r="M224" i="8"/>
  <c r="L224" i="8"/>
  <c r="K224" i="8"/>
  <c r="H224" i="8"/>
  <c r="E224" i="8"/>
  <c r="N224" i="8" s="1"/>
  <c r="M223" i="8"/>
  <c r="L223" i="8"/>
  <c r="K223" i="8"/>
  <c r="H223" i="8"/>
  <c r="E223" i="8"/>
  <c r="M222" i="8"/>
  <c r="L222" i="8"/>
  <c r="K222" i="8"/>
  <c r="H222" i="8"/>
  <c r="E222" i="8"/>
  <c r="N222" i="8" s="1"/>
  <c r="M221" i="8"/>
  <c r="L221" i="8"/>
  <c r="K221" i="8"/>
  <c r="H221" i="8"/>
  <c r="N221" i="8" s="1"/>
  <c r="E221" i="8"/>
  <c r="M220" i="8"/>
  <c r="L220" i="8"/>
  <c r="K220" i="8"/>
  <c r="H220" i="8"/>
  <c r="E220" i="8"/>
  <c r="M219" i="8"/>
  <c r="L219" i="8"/>
  <c r="K219" i="8"/>
  <c r="H219" i="8"/>
  <c r="E219" i="8"/>
  <c r="N219" i="8" s="1"/>
  <c r="M218" i="8"/>
  <c r="L218" i="8"/>
  <c r="K218" i="8"/>
  <c r="H218" i="8"/>
  <c r="E218" i="8"/>
  <c r="M217" i="8"/>
  <c r="L217" i="8"/>
  <c r="K217" i="8"/>
  <c r="H217" i="8"/>
  <c r="E217" i="8"/>
  <c r="N217" i="8" s="1"/>
  <c r="M216" i="8"/>
  <c r="L216" i="8"/>
  <c r="K216" i="8"/>
  <c r="H216" i="8"/>
  <c r="E216" i="8"/>
  <c r="N216" i="8" s="1"/>
  <c r="M215" i="8"/>
  <c r="L215" i="8"/>
  <c r="K215" i="8"/>
  <c r="H215" i="8"/>
  <c r="E215" i="8"/>
  <c r="N215" i="8" s="1"/>
  <c r="M214" i="8"/>
  <c r="L214" i="8"/>
  <c r="K214" i="8"/>
  <c r="H214" i="8"/>
  <c r="E214" i="8"/>
  <c r="N214" i="8" s="1"/>
  <c r="M213" i="8"/>
  <c r="L213" i="8"/>
  <c r="K213" i="8"/>
  <c r="H213" i="8"/>
  <c r="N213" i="8" s="1"/>
  <c r="E213" i="8"/>
  <c r="M212" i="8"/>
  <c r="L212" i="8"/>
  <c r="K212" i="8"/>
  <c r="H212" i="8"/>
  <c r="E212" i="8"/>
  <c r="M211" i="8"/>
  <c r="L211" i="8"/>
  <c r="K211" i="8"/>
  <c r="H211" i="8"/>
  <c r="E211" i="8"/>
  <c r="N211" i="8" s="1"/>
  <c r="K207" i="8"/>
  <c r="H207" i="8"/>
  <c r="E207" i="8"/>
  <c r="N207" i="8" s="1"/>
  <c r="K206" i="8"/>
  <c r="H206" i="8"/>
  <c r="E206" i="8"/>
  <c r="N206" i="8" s="1"/>
  <c r="K205" i="8"/>
  <c r="H205" i="8"/>
  <c r="E205" i="8"/>
  <c r="N205" i="8" s="1"/>
  <c r="M204" i="8"/>
  <c r="L204" i="8"/>
  <c r="K204" i="8"/>
  <c r="H204" i="8"/>
  <c r="E204" i="8"/>
  <c r="M203" i="8"/>
  <c r="L203" i="8"/>
  <c r="K203" i="8"/>
  <c r="H203" i="8"/>
  <c r="E203" i="8"/>
  <c r="N203" i="8" s="1"/>
  <c r="M202" i="8"/>
  <c r="L202" i="8"/>
  <c r="K202" i="8"/>
  <c r="H202" i="8"/>
  <c r="E202" i="8"/>
  <c r="M201" i="8"/>
  <c r="L201" i="8"/>
  <c r="K201" i="8"/>
  <c r="H201" i="8"/>
  <c r="E201" i="8"/>
  <c r="N201" i="8" s="1"/>
  <c r="M200" i="8"/>
  <c r="L200" i="8"/>
  <c r="K200" i="8"/>
  <c r="H200" i="8"/>
  <c r="E200" i="8"/>
  <c r="N200" i="8" s="1"/>
  <c r="M199" i="8"/>
  <c r="L199" i="8"/>
  <c r="K199" i="8"/>
  <c r="H199" i="8"/>
  <c r="E199" i="8"/>
  <c r="N199" i="8" s="1"/>
  <c r="M198" i="8"/>
  <c r="L198" i="8"/>
  <c r="K198" i="8"/>
  <c r="H198" i="8"/>
  <c r="E198" i="8"/>
  <c r="N198" i="8" s="1"/>
  <c r="M197" i="8"/>
  <c r="L197" i="8"/>
  <c r="K197" i="8"/>
  <c r="H197" i="8"/>
  <c r="N197" i="8" s="1"/>
  <c r="E197" i="8"/>
  <c r="M196" i="8"/>
  <c r="L196" i="8"/>
  <c r="K196" i="8"/>
  <c r="H196" i="8"/>
  <c r="E196" i="8"/>
  <c r="M195" i="8"/>
  <c r="L195" i="8"/>
  <c r="K195" i="8"/>
  <c r="H195" i="8"/>
  <c r="E195" i="8"/>
  <c r="N195" i="8" s="1"/>
  <c r="M194" i="8"/>
  <c r="L194" i="8"/>
  <c r="K194" i="8"/>
  <c r="H194" i="8"/>
  <c r="E194" i="8"/>
  <c r="M193" i="8"/>
  <c r="L193" i="8"/>
  <c r="K193" i="8"/>
  <c r="H193" i="8"/>
  <c r="E193" i="8"/>
  <c r="N193" i="8" s="1"/>
  <c r="M192" i="8"/>
  <c r="L192" i="8"/>
  <c r="K192" i="8"/>
  <c r="H192" i="8"/>
  <c r="E192" i="8"/>
  <c r="N192" i="8" s="1"/>
  <c r="M191" i="8"/>
  <c r="L191" i="8"/>
  <c r="K191" i="8"/>
  <c r="H191" i="8"/>
  <c r="E191" i="8"/>
  <c r="N191" i="8" s="1"/>
  <c r="M190" i="8"/>
  <c r="L190" i="8"/>
  <c r="K190" i="8"/>
  <c r="H190" i="8"/>
  <c r="E190" i="8"/>
  <c r="N190" i="8" s="1"/>
  <c r="M189" i="8"/>
  <c r="L189" i="8"/>
  <c r="K189" i="8"/>
  <c r="H189" i="8"/>
  <c r="N189" i="8" s="1"/>
  <c r="E189" i="8"/>
  <c r="K186" i="8"/>
  <c r="H186" i="8"/>
  <c r="E186" i="8"/>
  <c r="N186" i="8" s="1"/>
  <c r="K185" i="8"/>
  <c r="H185" i="8"/>
  <c r="E185" i="8"/>
  <c r="N185" i="8" s="1"/>
  <c r="K184" i="8"/>
  <c r="H184" i="8"/>
  <c r="E184" i="8"/>
  <c r="N184" i="8" s="1"/>
  <c r="M183" i="8"/>
  <c r="L183" i="8"/>
  <c r="K183" i="8"/>
  <c r="H183" i="8"/>
  <c r="E183" i="8"/>
  <c r="N183" i="8" s="1"/>
  <c r="M182" i="8"/>
  <c r="L182" i="8"/>
  <c r="K182" i="8"/>
  <c r="H182" i="8"/>
  <c r="N182" i="8" s="1"/>
  <c r="E182" i="8"/>
  <c r="M181" i="8"/>
  <c r="L181" i="8"/>
  <c r="K181" i="8"/>
  <c r="H181" i="8"/>
  <c r="E181" i="8"/>
  <c r="M180" i="8"/>
  <c r="L180" i="8"/>
  <c r="K180" i="8"/>
  <c r="H180" i="8"/>
  <c r="E180" i="8"/>
  <c r="N180" i="8" s="1"/>
  <c r="M179" i="8"/>
  <c r="L179" i="8"/>
  <c r="K179" i="8"/>
  <c r="H179" i="8"/>
  <c r="E179" i="8"/>
  <c r="M178" i="8"/>
  <c r="L178" i="8"/>
  <c r="K178" i="8"/>
  <c r="H178" i="8"/>
  <c r="E178" i="8"/>
  <c r="N178" i="8" s="1"/>
  <c r="M177" i="8"/>
  <c r="L177" i="8"/>
  <c r="K177" i="8"/>
  <c r="H177" i="8"/>
  <c r="E177" i="8"/>
  <c r="N177" i="8" s="1"/>
  <c r="M176" i="8"/>
  <c r="L176" i="8"/>
  <c r="K176" i="8"/>
  <c r="H176" i="8"/>
  <c r="E176" i="8"/>
  <c r="M175" i="8"/>
  <c r="L175" i="8"/>
  <c r="K175" i="8"/>
  <c r="H175" i="8"/>
  <c r="E175" i="8"/>
  <c r="N175" i="8" s="1"/>
  <c r="M174" i="8"/>
  <c r="L174" i="8"/>
  <c r="K174" i="8"/>
  <c r="H174" i="8"/>
  <c r="E174" i="8"/>
  <c r="N174" i="8" s="1"/>
  <c r="M173" i="8"/>
  <c r="L173" i="8"/>
  <c r="K173" i="8"/>
  <c r="H173" i="8"/>
  <c r="E173" i="8"/>
  <c r="N173" i="8" s="1"/>
  <c r="M172" i="8"/>
  <c r="L172" i="8"/>
  <c r="K172" i="8"/>
  <c r="H172" i="8"/>
  <c r="E172" i="8"/>
  <c r="M171" i="8"/>
  <c r="L171" i="8"/>
  <c r="K171" i="8"/>
  <c r="H171" i="8"/>
  <c r="E171" i="8"/>
  <c r="N171" i="8" s="1"/>
  <c r="M170" i="8"/>
  <c r="L170" i="8"/>
  <c r="K170" i="8"/>
  <c r="H170" i="8"/>
  <c r="E170" i="8"/>
  <c r="N170" i="8" s="1"/>
  <c r="M169" i="8"/>
  <c r="L169" i="8"/>
  <c r="K169" i="8"/>
  <c r="H169" i="8"/>
  <c r="E169" i="8"/>
  <c r="N169" i="8" s="1"/>
  <c r="M167" i="8"/>
  <c r="L167" i="8"/>
  <c r="K167" i="8"/>
  <c r="H167" i="8"/>
  <c r="E167" i="8"/>
  <c r="M166" i="8"/>
  <c r="L166" i="8"/>
  <c r="K166" i="8"/>
  <c r="H166" i="8"/>
  <c r="E166" i="8"/>
  <c r="N166" i="8" s="1"/>
  <c r="M165" i="8"/>
  <c r="L165" i="8"/>
  <c r="K165" i="8"/>
  <c r="H165" i="8"/>
  <c r="E165" i="8"/>
  <c r="N165" i="8" s="1"/>
  <c r="M164" i="8"/>
  <c r="L164" i="8"/>
  <c r="K164" i="8"/>
  <c r="H164" i="8"/>
  <c r="E164" i="8"/>
  <c r="N164" i="8" s="1"/>
  <c r="M163" i="8"/>
  <c r="L163" i="8"/>
  <c r="K163" i="8"/>
  <c r="H163" i="8"/>
  <c r="E163" i="8"/>
  <c r="M162" i="8"/>
  <c r="L162" i="8"/>
  <c r="K162" i="8"/>
  <c r="H162" i="8"/>
  <c r="E162" i="8"/>
  <c r="N162" i="8" s="1"/>
  <c r="M161" i="8"/>
  <c r="L161" i="8"/>
  <c r="K161" i="8"/>
  <c r="H161" i="8"/>
  <c r="E161" i="8"/>
  <c r="N161" i="8" s="1"/>
  <c r="M160" i="8"/>
  <c r="L160" i="8"/>
  <c r="K160" i="8"/>
  <c r="H160" i="8"/>
  <c r="E160" i="8"/>
  <c r="N160" i="8" s="1"/>
  <c r="M159" i="8"/>
  <c r="L159" i="8"/>
  <c r="K159" i="8"/>
  <c r="H159" i="8"/>
  <c r="E159" i="8"/>
  <c r="M158" i="8"/>
  <c r="L158" i="8"/>
  <c r="K158" i="8"/>
  <c r="H158" i="8"/>
  <c r="E158" i="8"/>
  <c r="N158" i="8" s="1"/>
  <c r="M157" i="8"/>
  <c r="L157" i="8"/>
  <c r="K157" i="8"/>
  <c r="H157" i="8"/>
  <c r="E157" i="8"/>
  <c r="N157" i="8" s="1"/>
  <c r="M156" i="8"/>
  <c r="L156" i="8"/>
  <c r="K156" i="8"/>
  <c r="H156" i="8"/>
  <c r="E156" i="8"/>
  <c r="N156" i="8" s="1"/>
  <c r="M155" i="8"/>
  <c r="L155" i="8"/>
  <c r="K155" i="8"/>
  <c r="H155" i="8"/>
  <c r="E155" i="8"/>
  <c r="M154" i="8"/>
  <c r="L154" i="8"/>
  <c r="K154" i="8"/>
  <c r="H154" i="8"/>
  <c r="E154" i="8"/>
  <c r="N154" i="8" s="1"/>
  <c r="M153" i="8"/>
  <c r="L153" i="8"/>
  <c r="K153" i="8"/>
  <c r="H153" i="8"/>
  <c r="E153" i="8"/>
  <c r="N153" i="8" s="1"/>
  <c r="M151" i="8"/>
  <c r="L151" i="8"/>
  <c r="K151" i="8"/>
  <c r="H151" i="8"/>
  <c r="E151" i="8"/>
  <c r="N151" i="8" s="1"/>
  <c r="M150" i="8"/>
  <c r="L150" i="8"/>
  <c r="K150" i="8"/>
  <c r="H150" i="8"/>
  <c r="E150" i="8"/>
  <c r="M149" i="8"/>
  <c r="L149" i="8"/>
  <c r="K149" i="8"/>
  <c r="H149" i="8"/>
  <c r="E149" i="8"/>
  <c r="N149" i="8" s="1"/>
  <c r="M148" i="8"/>
  <c r="L148" i="8"/>
  <c r="K148" i="8"/>
  <c r="H148" i="8"/>
  <c r="E148" i="8"/>
  <c r="N148" i="8" s="1"/>
  <c r="M147" i="8"/>
  <c r="L147" i="8"/>
  <c r="K147" i="8"/>
  <c r="H147" i="8"/>
  <c r="E147" i="8"/>
  <c r="M146" i="8"/>
  <c r="L146" i="8"/>
  <c r="K146" i="8"/>
  <c r="H146" i="8"/>
  <c r="E146" i="8"/>
  <c r="M145" i="8"/>
  <c r="L145" i="8"/>
  <c r="K145" i="8"/>
  <c r="H145" i="8"/>
  <c r="E145" i="8"/>
  <c r="N145" i="8" s="1"/>
  <c r="M144" i="8"/>
  <c r="L144" i="8"/>
  <c r="K144" i="8"/>
  <c r="H144" i="8"/>
  <c r="E144" i="8"/>
  <c r="N144" i="8" s="1"/>
  <c r="M143" i="8"/>
  <c r="L143" i="8"/>
  <c r="K143" i="8"/>
  <c r="H143" i="8"/>
  <c r="N143" i="8" s="1"/>
  <c r="E143" i="8"/>
  <c r="M142" i="8"/>
  <c r="L142" i="8"/>
  <c r="K142" i="8"/>
  <c r="H142" i="8"/>
  <c r="E142" i="8"/>
  <c r="N142" i="8" s="1"/>
  <c r="M141" i="8"/>
  <c r="L141" i="8"/>
  <c r="K141" i="8"/>
  <c r="H141" i="8"/>
  <c r="N141" i="8" s="1"/>
  <c r="E141" i="8"/>
  <c r="M140" i="8"/>
  <c r="L140" i="8"/>
  <c r="K140" i="8"/>
  <c r="H140" i="8"/>
  <c r="E140" i="8"/>
  <c r="M139" i="8"/>
  <c r="L139" i="8"/>
  <c r="K139" i="8"/>
  <c r="H139" i="8"/>
  <c r="N139" i="8" s="1"/>
  <c r="E139" i="8"/>
  <c r="M138" i="8"/>
  <c r="L138" i="8"/>
  <c r="K138" i="8"/>
  <c r="H138" i="8"/>
  <c r="E138" i="8"/>
  <c r="M137" i="8"/>
  <c r="L137" i="8"/>
  <c r="K137" i="8"/>
  <c r="H137" i="8"/>
  <c r="E137" i="8"/>
  <c r="N137" i="8" s="1"/>
  <c r="M135" i="8"/>
  <c r="L135" i="8"/>
  <c r="K135" i="8"/>
  <c r="H135" i="8"/>
  <c r="E135" i="8"/>
  <c r="N135" i="8" s="1"/>
  <c r="M134" i="8"/>
  <c r="L134" i="8"/>
  <c r="K134" i="8"/>
  <c r="H134" i="8"/>
  <c r="N134" i="8" s="1"/>
  <c r="E134" i="8"/>
  <c r="M133" i="8"/>
  <c r="L133" i="8"/>
  <c r="K133" i="8"/>
  <c r="H133" i="8"/>
  <c r="E133" i="8"/>
  <c r="N133" i="8" s="1"/>
  <c r="M132" i="8"/>
  <c r="L132" i="8"/>
  <c r="K132" i="8"/>
  <c r="H132" i="8"/>
  <c r="N132" i="8" s="1"/>
  <c r="E132" i="8"/>
  <c r="M131" i="8"/>
  <c r="L131" i="8"/>
  <c r="K131" i="8"/>
  <c r="H131" i="8"/>
  <c r="E131" i="8"/>
  <c r="M130" i="8"/>
  <c r="L130" i="8"/>
  <c r="K130" i="8"/>
  <c r="H130" i="8"/>
  <c r="N130" i="8" s="1"/>
  <c r="E130" i="8"/>
  <c r="M129" i="8"/>
  <c r="L129" i="8"/>
  <c r="K129" i="8"/>
  <c r="H129" i="8"/>
  <c r="E129" i="8"/>
  <c r="M128" i="8"/>
  <c r="L128" i="8"/>
  <c r="K128" i="8"/>
  <c r="H128" i="8"/>
  <c r="E128" i="8"/>
  <c r="N128" i="8" s="1"/>
  <c r="M127" i="8"/>
  <c r="L127" i="8"/>
  <c r="K127" i="8"/>
  <c r="H127" i="8"/>
  <c r="E127" i="8"/>
  <c r="N127" i="8" s="1"/>
  <c r="M125" i="8"/>
  <c r="L125" i="8"/>
  <c r="K125" i="8"/>
  <c r="H125" i="8"/>
  <c r="N125" i="8" s="1"/>
  <c r="E125" i="8"/>
  <c r="M124" i="8"/>
  <c r="L124" i="8"/>
  <c r="K124" i="8"/>
  <c r="H124" i="8"/>
  <c r="E124" i="8"/>
  <c r="N124" i="8" s="1"/>
  <c r="M123" i="8"/>
  <c r="L123" i="8"/>
  <c r="K123" i="8"/>
  <c r="H123" i="8"/>
  <c r="N123" i="8" s="1"/>
  <c r="E123" i="8"/>
  <c r="M122" i="8"/>
  <c r="L122" i="8"/>
  <c r="K122" i="8"/>
  <c r="H122" i="8"/>
  <c r="E122" i="8"/>
  <c r="M121" i="8"/>
  <c r="L121" i="8"/>
  <c r="K121" i="8"/>
  <c r="H121" i="8"/>
  <c r="N121" i="8" s="1"/>
  <c r="E121" i="8"/>
  <c r="M120" i="8"/>
  <c r="L120" i="8"/>
  <c r="K120" i="8"/>
  <c r="H120" i="8"/>
  <c r="E120" i="8"/>
  <c r="M119" i="8"/>
  <c r="L119" i="8"/>
  <c r="K119" i="8"/>
  <c r="H119" i="8"/>
  <c r="E119" i="8"/>
  <c r="N119" i="8" s="1"/>
  <c r="M118" i="8"/>
  <c r="L118" i="8"/>
  <c r="K118" i="8"/>
  <c r="H118" i="8"/>
  <c r="E118" i="8"/>
  <c r="N118" i="8" s="1"/>
  <c r="M117" i="8"/>
  <c r="L117" i="8"/>
  <c r="K117" i="8"/>
  <c r="H117" i="8"/>
  <c r="N117" i="8" s="1"/>
  <c r="E117" i="8"/>
  <c r="M115" i="8"/>
  <c r="L115" i="8"/>
  <c r="K115" i="8"/>
  <c r="H115" i="8"/>
  <c r="E115" i="8"/>
  <c r="N115" i="8" s="1"/>
  <c r="M114" i="8"/>
  <c r="L114" i="8"/>
  <c r="K114" i="8"/>
  <c r="H114" i="8"/>
  <c r="N114" i="8" s="1"/>
  <c r="E114" i="8"/>
  <c r="M113" i="8"/>
  <c r="L113" i="8"/>
  <c r="K113" i="8"/>
  <c r="H113" i="8"/>
  <c r="E113" i="8"/>
  <c r="M112" i="8"/>
  <c r="L112" i="8"/>
  <c r="K112" i="8"/>
  <c r="H112" i="8"/>
  <c r="N112" i="8" s="1"/>
  <c r="E112" i="8"/>
  <c r="M111" i="8"/>
  <c r="L111" i="8"/>
  <c r="K111" i="8"/>
  <c r="H111" i="8"/>
  <c r="E111" i="8"/>
  <c r="M110" i="8"/>
  <c r="L110" i="8"/>
  <c r="K110" i="8"/>
  <c r="H110" i="8"/>
  <c r="E110" i="8"/>
  <c r="N110" i="8" s="1"/>
  <c r="M109" i="8"/>
  <c r="L109" i="8"/>
  <c r="K109" i="8"/>
  <c r="H109" i="8"/>
  <c r="E109" i="8"/>
  <c r="N109" i="8" s="1"/>
  <c r="M108" i="8"/>
  <c r="L108" i="8"/>
  <c r="K108" i="8"/>
  <c r="H108" i="8"/>
  <c r="N108" i="8" s="1"/>
  <c r="E108" i="8"/>
  <c r="M107" i="8"/>
  <c r="L107" i="8"/>
  <c r="K107" i="8"/>
  <c r="H107" i="8"/>
  <c r="E107" i="8"/>
  <c r="N107" i="8" s="1"/>
  <c r="M105" i="8"/>
  <c r="L105" i="8"/>
  <c r="K105" i="8"/>
  <c r="H105" i="8"/>
  <c r="N105" i="8" s="1"/>
  <c r="E105" i="8"/>
  <c r="M104" i="8"/>
  <c r="L104" i="8"/>
  <c r="K104" i="8"/>
  <c r="H104" i="8"/>
  <c r="E104" i="8"/>
  <c r="M103" i="8"/>
  <c r="L103" i="8"/>
  <c r="K103" i="8"/>
  <c r="H103" i="8"/>
  <c r="N103" i="8" s="1"/>
  <c r="E103" i="8"/>
  <c r="M102" i="8"/>
  <c r="L102" i="8"/>
  <c r="K102" i="8"/>
  <c r="H102" i="8"/>
  <c r="E102" i="8"/>
  <c r="M101" i="8"/>
  <c r="L101" i="8"/>
  <c r="K101" i="8"/>
  <c r="H101" i="8"/>
  <c r="E101" i="8"/>
  <c r="N101" i="8" s="1"/>
  <c r="M100" i="8"/>
  <c r="L100" i="8"/>
  <c r="K100" i="8"/>
  <c r="H100" i="8"/>
  <c r="E100" i="8"/>
  <c r="N100" i="8" s="1"/>
  <c r="M99" i="8"/>
  <c r="L99" i="8"/>
  <c r="K99" i="8"/>
  <c r="H99" i="8"/>
  <c r="N99" i="8" s="1"/>
  <c r="E99" i="8"/>
  <c r="M98" i="8"/>
  <c r="L98" i="8"/>
  <c r="K98" i="8"/>
  <c r="H98" i="8"/>
  <c r="E98" i="8"/>
  <c r="N98" i="8" s="1"/>
  <c r="M97" i="8"/>
  <c r="L97" i="8"/>
  <c r="K97" i="8"/>
  <c r="H97" i="8"/>
  <c r="N97" i="8" s="1"/>
  <c r="E97" i="8"/>
  <c r="M95" i="8"/>
  <c r="L95" i="8"/>
  <c r="K95" i="8"/>
  <c r="H95" i="8"/>
  <c r="E95" i="8"/>
  <c r="M94" i="8"/>
  <c r="L94" i="8"/>
  <c r="K94" i="8"/>
  <c r="H94" i="8"/>
  <c r="N94" i="8" s="1"/>
  <c r="E94" i="8"/>
  <c r="M93" i="8"/>
  <c r="L93" i="8"/>
  <c r="K93" i="8"/>
  <c r="H93" i="8"/>
  <c r="E93" i="8"/>
  <c r="M92" i="8"/>
  <c r="L92" i="8"/>
  <c r="K92" i="8"/>
  <c r="H92" i="8"/>
  <c r="E92" i="8"/>
  <c r="N92" i="8" s="1"/>
  <c r="M91" i="8"/>
  <c r="L91" i="8"/>
  <c r="K91" i="8"/>
  <c r="H91" i="8"/>
  <c r="E91" i="8"/>
  <c r="N91" i="8" s="1"/>
  <c r="M90" i="8"/>
  <c r="L90" i="8"/>
  <c r="K90" i="8"/>
  <c r="H90" i="8"/>
  <c r="N90" i="8" s="1"/>
  <c r="E90" i="8"/>
  <c r="M89" i="8"/>
  <c r="L89" i="8"/>
  <c r="K89" i="8"/>
  <c r="H89" i="8"/>
  <c r="E89" i="8"/>
  <c r="N89" i="8" s="1"/>
  <c r="M88" i="8"/>
  <c r="L88" i="8"/>
  <c r="K88" i="8"/>
  <c r="H88" i="8"/>
  <c r="N88" i="8" s="1"/>
  <c r="E88" i="8"/>
  <c r="M87" i="8"/>
  <c r="L87" i="8"/>
  <c r="K87" i="8"/>
  <c r="H87" i="8"/>
  <c r="E87" i="8"/>
  <c r="M86" i="8"/>
  <c r="L86" i="8"/>
  <c r="K86" i="8"/>
  <c r="H86" i="8"/>
  <c r="N86" i="8" s="1"/>
  <c r="E86" i="8"/>
  <c r="M85" i="8"/>
  <c r="L85" i="8"/>
  <c r="K85" i="8"/>
  <c r="H85" i="8"/>
  <c r="E85" i="8"/>
  <c r="M84" i="8"/>
  <c r="L84" i="8"/>
  <c r="K84" i="8"/>
  <c r="H84" i="8"/>
  <c r="E84" i="8"/>
  <c r="N84" i="8" s="1"/>
  <c r="M83" i="8"/>
  <c r="L83" i="8"/>
  <c r="K83" i="8"/>
  <c r="H83" i="8"/>
  <c r="E83" i="8"/>
  <c r="N83" i="8" s="1"/>
  <c r="M82" i="8"/>
  <c r="L82" i="8"/>
  <c r="K82" i="8"/>
  <c r="H82" i="8"/>
  <c r="N82" i="8" s="1"/>
  <c r="E82" i="8"/>
  <c r="M81" i="8"/>
  <c r="L81" i="8"/>
  <c r="K81" i="8"/>
  <c r="H81" i="8"/>
  <c r="E81" i="8"/>
  <c r="N81" i="8" s="1"/>
  <c r="M80" i="8"/>
  <c r="L80" i="8"/>
  <c r="K80" i="8"/>
  <c r="H80" i="8"/>
  <c r="N80" i="8" s="1"/>
  <c r="E80" i="8"/>
  <c r="M79" i="8"/>
  <c r="L79" i="8"/>
  <c r="K79" i="8"/>
  <c r="H79" i="8"/>
  <c r="E79" i="8"/>
  <c r="N78" i="8"/>
  <c r="M78" i="8"/>
  <c r="L78" i="8"/>
  <c r="K78" i="8"/>
  <c r="H78" i="8"/>
  <c r="E78" i="8"/>
  <c r="M77" i="8"/>
  <c r="L77" i="8"/>
  <c r="K77" i="8"/>
  <c r="H77" i="8"/>
  <c r="E77" i="8"/>
  <c r="M76" i="8"/>
  <c r="L76" i="8"/>
  <c r="K76" i="8"/>
  <c r="H76" i="8"/>
  <c r="E76" i="8"/>
  <c r="N76" i="8" s="1"/>
  <c r="M75" i="8"/>
  <c r="L75" i="8"/>
  <c r="K75" i="8"/>
  <c r="H75" i="8"/>
  <c r="E75" i="8"/>
  <c r="N75" i="8" s="1"/>
  <c r="M74" i="8"/>
  <c r="L74" i="8"/>
  <c r="K74" i="8"/>
  <c r="H74" i="8"/>
  <c r="N74" i="8" s="1"/>
  <c r="E74" i="8"/>
  <c r="M73" i="8"/>
  <c r="L73" i="8"/>
  <c r="K73" i="8"/>
  <c r="H73" i="8"/>
  <c r="E73" i="8"/>
  <c r="N73" i="8" s="1"/>
  <c r="M72" i="8"/>
  <c r="L72" i="8"/>
  <c r="K72" i="8"/>
  <c r="H72" i="8"/>
  <c r="N72" i="8" s="1"/>
  <c r="E72" i="8"/>
  <c r="M71" i="8"/>
  <c r="L71" i="8"/>
  <c r="K71" i="8"/>
  <c r="H71" i="8"/>
  <c r="E71" i="8"/>
  <c r="M70" i="8"/>
  <c r="L70" i="8"/>
  <c r="K70" i="8"/>
  <c r="H70" i="8"/>
  <c r="N70" i="8" s="1"/>
  <c r="E70" i="8"/>
  <c r="M69" i="8"/>
  <c r="L69" i="8"/>
  <c r="K69" i="8"/>
  <c r="H69" i="8"/>
  <c r="E69" i="8"/>
  <c r="M68" i="8"/>
  <c r="L68" i="8"/>
  <c r="K68" i="8"/>
  <c r="H68" i="8"/>
  <c r="E68" i="8"/>
  <c r="N68" i="8" s="1"/>
  <c r="M67" i="8"/>
  <c r="L67" i="8"/>
  <c r="K67" i="8"/>
  <c r="H67" i="8"/>
  <c r="E67" i="8"/>
  <c r="N67" i="8" s="1"/>
  <c r="M66" i="8"/>
  <c r="L66" i="8"/>
  <c r="K66" i="8"/>
  <c r="H66" i="8"/>
  <c r="N66" i="8" s="1"/>
  <c r="E66" i="8"/>
  <c r="M65" i="8"/>
  <c r="L65" i="8"/>
  <c r="K65" i="8"/>
  <c r="H65" i="8"/>
  <c r="E65" i="8"/>
  <c r="N65" i="8" s="1"/>
  <c r="M64" i="8"/>
  <c r="L64" i="8"/>
  <c r="K64" i="8"/>
  <c r="H64" i="8"/>
  <c r="N64" i="8" s="1"/>
  <c r="E64" i="8"/>
  <c r="M63" i="8"/>
  <c r="L63" i="8"/>
  <c r="K63" i="8"/>
  <c r="H63" i="8"/>
  <c r="E63" i="8"/>
  <c r="M62" i="8"/>
  <c r="L62" i="8"/>
  <c r="K62" i="8"/>
  <c r="H62" i="8"/>
  <c r="N62" i="8" s="1"/>
  <c r="E62" i="8"/>
  <c r="M61" i="8"/>
  <c r="L61" i="8"/>
  <c r="K61" i="8"/>
  <c r="H61" i="8"/>
  <c r="E61" i="8"/>
  <c r="M60" i="8"/>
  <c r="L60" i="8"/>
  <c r="K60" i="8"/>
  <c r="H60" i="8"/>
  <c r="E60" i="8"/>
  <c r="N60" i="8" s="1"/>
  <c r="M59" i="8"/>
  <c r="L59" i="8"/>
  <c r="K59" i="8"/>
  <c r="H59" i="8"/>
  <c r="E59" i="8"/>
  <c r="N59" i="8" s="1"/>
  <c r="N58" i="8"/>
  <c r="M58" i="8"/>
  <c r="L58" i="8"/>
  <c r="K58" i="8"/>
  <c r="H58" i="8"/>
  <c r="E58" i="8"/>
  <c r="M57" i="8"/>
  <c r="L57" i="8"/>
  <c r="K57" i="8"/>
  <c r="H57" i="8"/>
  <c r="E57" i="8"/>
  <c r="N57" i="8" s="1"/>
  <c r="M56" i="8"/>
  <c r="L56" i="8"/>
  <c r="K56" i="8"/>
  <c r="H56" i="8"/>
  <c r="N56" i="8" s="1"/>
  <c r="E56" i="8"/>
  <c r="M55" i="8"/>
  <c r="L55" i="8"/>
  <c r="K55" i="8"/>
  <c r="H55" i="8"/>
  <c r="E55" i="8"/>
  <c r="M54" i="8"/>
  <c r="L54" i="8"/>
  <c r="K54" i="8"/>
  <c r="H54" i="8"/>
  <c r="N54" i="8" s="1"/>
  <c r="E54" i="8"/>
  <c r="M53" i="8"/>
  <c r="L53" i="8"/>
  <c r="K53" i="8"/>
  <c r="H53" i="8"/>
  <c r="E53" i="8"/>
  <c r="M52" i="8"/>
  <c r="L52" i="8"/>
  <c r="K52" i="8"/>
  <c r="H52" i="8"/>
  <c r="E52" i="8"/>
  <c r="N52" i="8" s="1"/>
  <c r="M51" i="8"/>
  <c r="L51" i="8"/>
  <c r="K51" i="8"/>
  <c r="H51" i="8"/>
  <c r="E51" i="8"/>
  <c r="N51" i="8" s="1"/>
  <c r="M50" i="8"/>
  <c r="L50" i="8"/>
  <c r="K50" i="8"/>
  <c r="H50" i="8"/>
  <c r="N50" i="8" s="1"/>
  <c r="E50" i="8"/>
  <c r="M49" i="8"/>
  <c r="L49" i="8"/>
  <c r="K49" i="8"/>
  <c r="H49" i="8"/>
  <c r="E49" i="8"/>
  <c r="N49" i="8" s="1"/>
  <c r="M48" i="8"/>
  <c r="L48" i="8"/>
  <c r="K48" i="8"/>
  <c r="H48" i="8"/>
  <c r="N48" i="8" s="1"/>
  <c r="E48" i="8"/>
  <c r="M47" i="8"/>
  <c r="L47" i="8"/>
  <c r="K47" i="8"/>
  <c r="H47" i="8"/>
  <c r="E47" i="8"/>
  <c r="M46" i="8"/>
  <c r="L46" i="8"/>
  <c r="K46" i="8"/>
  <c r="H46" i="8"/>
  <c r="N46" i="8" s="1"/>
  <c r="E46" i="8"/>
  <c r="M45" i="8"/>
  <c r="L45" i="8"/>
  <c r="K45" i="8"/>
  <c r="H45" i="8"/>
  <c r="E45" i="8"/>
  <c r="N45" i="8" s="1"/>
  <c r="M44" i="8"/>
  <c r="L44" i="8"/>
  <c r="K44" i="8"/>
  <c r="H44" i="8"/>
  <c r="E44" i="8"/>
  <c r="N44" i="8" s="1"/>
  <c r="M43" i="8"/>
  <c r="L43" i="8"/>
  <c r="K43" i="8"/>
  <c r="H43" i="8"/>
  <c r="E43" i="8"/>
  <c r="N43" i="8" s="1"/>
  <c r="M42" i="8"/>
  <c r="L42" i="8"/>
  <c r="K42" i="8"/>
  <c r="H42" i="8"/>
  <c r="N42" i="8" s="1"/>
  <c r="E42" i="8"/>
  <c r="M41" i="8"/>
  <c r="L41" i="8"/>
  <c r="K41" i="8"/>
  <c r="H41" i="8"/>
  <c r="E41" i="8"/>
  <c r="N41" i="8" s="1"/>
  <c r="M40" i="8"/>
  <c r="L40" i="8"/>
  <c r="K40" i="8"/>
  <c r="H40" i="8"/>
  <c r="N40" i="8" s="1"/>
  <c r="E40" i="8"/>
  <c r="M39" i="8"/>
  <c r="L39" i="8"/>
  <c r="K39" i="8"/>
  <c r="H39" i="8"/>
  <c r="E39" i="8"/>
  <c r="M38" i="8"/>
  <c r="L38" i="8"/>
  <c r="K38" i="8"/>
  <c r="H38" i="8"/>
  <c r="N38" i="8" s="1"/>
  <c r="E38" i="8"/>
  <c r="M37" i="8"/>
  <c r="L37" i="8"/>
  <c r="K37" i="8"/>
  <c r="H37" i="8"/>
  <c r="E37" i="8"/>
  <c r="M36" i="8"/>
  <c r="L36" i="8"/>
  <c r="K36" i="8"/>
  <c r="H36" i="8"/>
  <c r="E36" i="8"/>
  <c r="N36" i="8" s="1"/>
  <c r="M35" i="8"/>
  <c r="L35" i="8"/>
  <c r="K35" i="8"/>
  <c r="H35" i="8"/>
  <c r="E35" i="8"/>
  <c r="N35" i="8" s="1"/>
  <c r="M34" i="8"/>
  <c r="L34" i="8"/>
  <c r="K34" i="8"/>
  <c r="H34" i="8"/>
  <c r="N34" i="8" s="1"/>
  <c r="E34" i="8"/>
  <c r="M33" i="8"/>
  <c r="L33" i="8"/>
  <c r="K33" i="8"/>
  <c r="H33" i="8"/>
  <c r="E33" i="8"/>
  <c r="N33" i="8" s="1"/>
  <c r="M32" i="8"/>
  <c r="L32" i="8"/>
  <c r="K32" i="8"/>
  <c r="H32" i="8"/>
  <c r="N32" i="8" s="1"/>
  <c r="E32" i="8"/>
  <c r="M31" i="8"/>
  <c r="L31" i="8"/>
  <c r="K31" i="8"/>
  <c r="H31" i="8"/>
  <c r="E31" i="8"/>
  <c r="M30" i="8"/>
  <c r="L30" i="8"/>
  <c r="K30" i="8"/>
  <c r="H30" i="8"/>
  <c r="N30" i="8" s="1"/>
  <c r="E30" i="8"/>
  <c r="M29" i="8"/>
  <c r="L29" i="8"/>
  <c r="K29" i="8"/>
  <c r="H29" i="8"/>
  <c r="E29" i="8"/>
  <c r="M28" i="8"/>
  <c r="L28" i="8"/>
  <c r="K28" i="8"/>
  <c r="H28" i="8"/>
  <c r="E28" i="8"/>
  <c r="N28" i="8" s="1"/>
  <c r="M27" i="8"/>
  <c r="L27" i="8"/>
  <c r="K27" i="8"/>
  <c r="H27" i="8"/>
  <c r="E27" i="8"/>
  <c r="N27" i="8" s="1"/>
  <c r="M26" i="8"/>
  <c r="L26" i="8"/>
  <c r="K26" i="8"/>
  <c r="H26" i="8"/>
  <c r="N26" i="8" s="1"/>
  <c r="E26" i="8"/>
  <c r="M25" i="8"/>
  <c r="L25" i="8"/>
  <c r="K25" i="8"/>
  <c r="H25" i="8"/>
  <c r="E25" i="8"/>
  <c r="N25" i="8" s="1"/>
  <c r="M24" i="8"/>
  <c r="L24" i="8"/>
  <c r="K24" i="8"/>
  <c r="H24" i="8"/>
  <c r="N24" i="8" s="1"/>
  <c r="E24" i="8"/>
  <c r="M23" i="8"/>
  <c r="L23" i="8"/>
  <c r="K23" i="8"/>
  <c r="H23" i="8"/>
  <c r="E23" i="8"/>
  <c r="N22" i="8"/>
  <c r="M22" i="8"/>
  <c r="L22" i="8"/>
  <c r="K22" i="8"/>
  <c r="H22" i="8"/>
  <c r="E22" i="8"/>
  <c r="M21" i="8"/>
  <c r="L21" i="8"/>
  <c r="K21" i="8"/>
  <c r="H21" i="8"/>
  <c r="E21" i="8"/>
  <c r="M20" i="8"/>
  <c r="L20" i="8"/>
  <c r="K20" i="8"/>
  <c r="H20" i="8"/>
  <c r="E20" i="8"/>
  <c r="N20" i="8" s="1"/>
  <c r="M19" i="8"/>
  <c r="L19" i="8"/>
  <c r="K19" i="8"/>
  <c r="H19" i="8"/>
  <c r="E19" i="8"/>
  <c r="N19" i="8" s="1"/>
  <c r="M18" i="8"/>
  <c r="L18" i="8"/>
  <c r="K18" i="8"/>
  <c r="H18" i="8"/>
  <c r="N18" i="8" s="1"/>
  <c r="E18" i="8"/>
  <c r="M17" i="8"/>
  <c r="L17" i="8"/>
  <c r="K17" i="8"/>
  <c r="H17" i="8"/>
  <c r="E17" i="8"/>
  <c r="N17" i="8" s="1"/>
  <c r="M16" i="8"/>
  <c r="L16" i="8"/>
  <c r="K16" i="8"/>
  <c r="H16" i="8"/>
  <c r="N16" i="8" s="1"/>
  <c r="E16" i="8"/>
  <c r="M15" i="8"/>
  <c r="L15" i="8"/>
  <c r="K15" i="8"/>
  <c r="H15" i="8"/>
  <c r="E15" i="8"/>
  <c r="M14" i="8"/>
  <c r="L14" i="8"/>
  <c r="K14" i="8"/>
  <c r="H14" i="8"/>
  <c r="N14" i="8" s="1"/>
  <c r="E14" i="8"/>
  <c r="M13" i="8"/>
  <c r="L13" i="8"/>
  <c r="K13" i="8"/>
  <c r="H13" i="8"/>
  <c r="E13" i="8"/>
  <c r="M12" i="8"/>
  <c r="L12" i="8"/>
  <c r="K12" i="8"/>
  <c r="H12" i="8"/>
  <c r="E12" i="8"/>
  <c r="N12" i="8" s="1"/>
  <c r="M11" i="8"/>
  <c r="L11" i="8"/>
  <c r="K11" i="8"/>
  <c r="H11" i="8"/>
  <c r="E11" i="8"/>
  <c r="N11" i="8" s="1"/>
  <c r="M10" i="8"/>
  <c r="L10" i="8"/>
  <c r="K10" i="8"/>
  <c r="H10" i="8"/>
  <c r="N10" i="8" s="1"/>
  <c r="E10" i="8"/>
  <c r="M9" i="8"/>
  <c r="L9" i="8"/>
  <c r="K9" i="8"/>
  <c r="H9" i="8"/>
  <c r="E9" i="8"/>
  <c r="N9" i="8" s="1"/>
  <c r="M8" i="8"/>
  <c r="L8" i="8"/>
  <c r="K8" i="8"/>
  <c r="H8" i="8"/>
  <c r="N8" i="8" s="1"/>
  <c r="E8" i="8"/>
  <c r="M7" i="8"/>
  <c r="L7" i="8"/>
  <c r="K7" i="8"/>
  <c r="H7" i="8"/>
  <c r="E7" i="8"/>
  <c r="M6" i="8"/>
  <c r="L6" i="8"/>
  <c r="K6" i="8"/>
  <c r="H6" i="8"/>
  <c r="N6" i="8" s="1"/>
  <c r="E6" i="8"/>
  <c r="M5" i="8"/>
  <c r="L5" i="8"/>
  <c r="K5" i="8"/>
  <c r="H5" i="8"/>
  <c r="E5" i="8"/>
  <c r="M4" i="8"/>
  <c r="L4" i="8"/>
  <c r="K4" i="8"/>
  <c r="H4" i="8"/>
  <c r="E4" i="8"/>
  <c r="N4" i="8" s="1"/>
  <c r="M3" i="8"/>
  <c r="L3" i="8"/>
  <c r="K3" i="8"/>
  <c r="H3" i="8"/>
  <c r="E3" i="8"/>
  <c r="N3" i="8" s="1"/>
  <c r="M2" i="8"/>
  <c r="L2" i="8"/>
  <c r="K2" i="8"/>
  <c r="H2" i="8"/>
  <c r="N2" i="8" s="1"/>
  <c r="E2" i="8"/>
  <c r="N7" i="8" l="1"/>
  <c r="N15" i="8"/>
  <c r="N23" i="8"/>
  <c r="N31" i="8"/>
  <c r="N39" i="8"/>
  <c r="N47" i="8"/>
  <c r="N55" i="8"/>
  <c r="N63" i="8"/>
  <c r="N71" i="8"/>
  <c r="N79" i="8"/>
  <c r="N87" i="8"/>
  <c r="N95" i="8"/>
  <c r="N104" i="8"/>
  <c r="N113" i="8"/>
  <c r="N122" i="8"/>
  <c r="N131" i="8"/>
  <c r="N140" i="8"/>
  <c r="N223" i="8"/>
  <c r="N265" i="8"/>
  <c r="N403" i="8"/>
  <c r="N5" i="8"/>
  <c r="N13" i="8"/>
  <c r="N21" i="8"/>
  <c r="N29" i="8"/>
  <c r="N37" i="8"/>
  <c r="N53" i="8"/>
  <c r="N61" i="8"/>
  <c r="N69" i="8"/>
  <c r="N77" i="8"/>
  <c r="N85" i="8"/>
  <c r="N93" i="8"/>
  <c r="N102" i="8"/>
  <c r="N111" i="8"/>
  <c r="N120" i="8"/>
  <c r="N129" i="8"/>
  <c r="N138" i="8"/>
  <c r="N146" i="8"/>
  <c r="N150" i="8"/>
  <c r="N155" i="8"/>
  <c r="N159" i="8"/>
  <c r="N163" i="8"/>
  <c r="N167" i="8"/>
  <c r="N172" i="8"/>
  <c r="N176" i="8"/>
  <c r="N276" i="8"/>
  <c r="N420" i="8"/>
  <c r="N147" i="8"/>
  <c r="N479" i="8"/>
  <c r="N212" i="8"/>
  <c r="N220" i="8"/>
  <c r="N237" i="8"/>
  <c r="N245" i="8"/>
  <c r="N254" i="8"/>
  <c r="N262" i="8"/>
  <c r="N273" i="8"/>
  <c r="N281" i="8"/>
  <c r="N292" i="8"/>
  <c r="N300" i="8"/>
  <c r="N309" i="8"/>
  <c r="N317" i="8"/>
  <c r="N181" i="8"/>
  <c r="N196" i="8"/>
  <c r="N204" i="8"/>
  <c r="N179" i="8"/>
  <c r="N194" i="8"/>
  <c r="N202" i="8"/>
  <c r="N218" i="8"/>
  <c r="N226" i="8"/>
  <c r="N235" i="8"/>
  <c r="N243" i="8"/>
  <c r="N260" i="8"/>
  <c r="N268" i="8"/>
  <c r="N279" i="8"/>
  <c r="N287" i="8"/>
  <c r="N298" i="8"/>
  <c r="N306" i="8"/>
  <c r="N315" i="8"/>
  <c r="N335" i="8"/>
  <c r="N439" i="8"/>
  <c r="N323" i="8"/>
  <c r="N496" i="8"/>
  <c r="N670" i="8"/>
  <c r="N674" i="8"/>
  <c r="N678" i="8"/>
  <c r="N757" i="8"/>
  <c r="N654" i="8"/>
  <c r="N669" i="8"/>
  <c r="N673" i="8"/>
  <c r="N677" i="8"/>
  <c r="N756" i="8"/>
  <c r="G1312" i="1" l="1"/>
  <c r="K1311" i="1"/>
  <c r="G1311" i="1"/>
  <c r="K1310" i="1"/>
  <c r="G1310" i="1"/>
  <c r="K1309" i="1"/>
  <c r="G1309" i="1"/>
  <c r="K1308" i="1"/>
  <c r="G1308" i="1"/>
  <c r="K1307" i="1"/>
  <c r="G1307" i="1"/>
  <c r="K1306" i="1"/>
  <c r="G1306" i="1"/>
  <c r="K1305" i="1"/>
  <c r="G1305" i="1"/>
  <c r="K1304" i="1"/>
  <c r="G1304" i="1"/>
  <c r="K1303" i="1"/>
  <c r="G1303" i="1"/>
  <c r="K1302" i="1"/>
  <c r="G1302" i="1"/>
  <c r="K1301" i="1"/>
  <c r="G1301" i="1"/>
  <c r="K1300" i="1"/>
  <c r="G1300" i="1"/>
  <c r="K1299" i="1"/>
  <c r="G1299" i="1"/>
  <c r="K1298" i="1"/>
  <c r="G1298" i="1"/>
  <c r="K1297" i="1"/>
  <c r="G1297" i="1"/>
  <c r="K1296" i="1"/>
  <c r="G1296" i="1"/>
  <c r="K1295" i="1"/>
  <c r="G1295" i="1"/>
  <c r="K1294" i="1"/>
  <c r="G1294" i="1"/>
  <c r="K1293" i="1"/>
  <c r="G1293" i="1"/>
  <c r="K1292" i="1"/>
  <c r="G1292" i="1"/>
  <c r="K1291" i="1"/>
  <c r="G1291" i="1"/>
  <c r="K1290" i="1"/>
  <c r="G1290" i="1"/>
  <c r="K1289" i="1"/>
  <c r="G1289" i="1"/>
  <c r="K1288" i="1"/>
  <c r="G1288" i="1"/>
  <c r="K1287" i="1"/>
  <c r="G1287" i="1"/>
  <c r="K1286" i="1"/>
  <c r="G1286" i="1"/>
  <c r="K1285" i="1"/>
  <c r="G1285" i="1"/>
  <c r="K1284" i="1"/>
  <c r="G1284" i="1"/>
  <c r="K1283" i="1"/>
  <c r="G1283" i="1"/>
  <c r="K1282" i="1"/>
  <c r="G1282" i="1"/>
  <c r="K1281" i="1"/>
  <c r="G1281" i="1"/>
  <c r="I1287" i="1" l="1"/>
  <c r="I1295" i="1"/>
  <c r="I1297" i="1"/>
  <c r="I1299" i="1"/>
  <c r="I1301" i="1"/>
  <c r="I1303" i="1"/>
  <c r="I1289" i="1"/>
  <c r="I1293" i="1"/>
  <c r="I1291" i="1"/>
  <c r="I1305" i="1"/>
  <c r="I1307" i="1"/>
  <c r="I1309" i="1"/>
  <c r="I1281" i="1"/>
  <c r="I1283" i="1"/>
  <c r="I1285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47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13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177" i="1"/>
  <c r="K1164" i="1"/>
  <c r="K1165" i="1"/>
  <c r="K1166" i="1"/>
  <c r="K1167" i="1"/>
  <c r="K1168" i="1"/>
  <c r="K1169" i="1"/>
  <c r="K1170" i="1"/>
  <c r="K1171" i="1"/>
  <c r="K1172" i="1"/>
  <c r="K1173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42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07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068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33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999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63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890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56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20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784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50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15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41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64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28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494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46" i="1"/>
  <c r="K427" i="1"/>
  <c r="K428" i="1"/>
  <c r="K429" i="1"/>
  <c r="K430" i="1"/>
  <c r="K431" i="1"/>
  <c r="K432" i="1"/>
  <c r="K433" i="1"/>
  <c r="K434" i="1"/>
  <c r="K435" i="1"/>
  <c r="K436" i="1"/>
  <c r="K426" i="1"/>
  <c r="K416" i="1"/>
  <c r="K417" i="1"/>
  <c r="K418" i="1"/>
  <c r="K419" i="1"/>
  <c r="K420" i="1"/>
  <c r="K421" i="1"/>
  <c r="K422" i="1"/>
  <c r="K423" i="1"/>
  <c r="K424" i="1"/>
  <c r="K41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375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41" i="1"/>
  <c r="G1208" i="1"/>
  <c r="G1207" i="1"/>
  <c r="G1206" i="1"/>
  <c r="G1205" i="1"/>
  <c r="G1204" i="1"/>
  <c r="G1203" i="1"/>
  <c r="G1202" i="1"/>
  <c r="G1201" i="1"/>
  <c r="G1200" i="1"/>
  <c r="G1199" i="1"/>
  <c r="G1198" i="1"/>
  <c r="G1197" i="1"/>
  <c r="G1196" i="1"/>
  <c r="G1195" i="1"/>
  <c r="G1194" i="1"/>
  <c r="G1193" i="1"/>
  <c r="G1192" i="1"/>
  <c r="G1191" i="1"/>
  <c r="G1190" i="1"/>
  <c r="G1189" i="1"/>
  <c r="G1188" i="1"/>
  <c r="G1187" i="1"/>
  <c r="G1186" i="1"/>
  <c r="G1185" i="1"/>
  <c r="G1184" i="1"/>
  <c r="G1183" i="1"/>
  <c r="G1182" i="1"/>
  <c r="G1181" i="1"/>
  <c r="G1180" i="1"/>
  <c r="G1179" i="1"/>
  <c r="G1178" i="1"/>
  <c r="G1177" i="1"/>
  <c r="L45" i="9"/>
  <c r="I45" i="9"/>
  <c r="F45" i="9"/>
  <c r="O45" i="9" s="1"/>
  <c r="L44" i="9"/>
  <c r="I44" i="9"/>
  <c r="F44" i="9"/>
  <c r="O44" i="9" s="1"/>
  <c r="L43" i="9"/>
  <c r="I43" i="9"/>
  <c r="F43" i="9"/>
  <c r="L42" i="9"/>
  <c r="I42" i="9"/>
  <c r="F42" i="9"/>
  <c r="O42" i="9" s="1"/>
  <c r="L41" i="9"/>
  <c r="I41" i="9"/>
  <c r="F41" i="9"/>
  <c r="L40" i="9"/>
  <c r="I40" i="9"/>
  <c r="F40" i="9"/>
  <c r="O40" i="9"/>
  <c r="L39" i="9"/>
  <c r="I39" i="9"/>
  <c r="F39" i="9"/>
  <c r="O39" i="9"/>
  <c r="L38" i="9"/>
  <c r="I38" i="9"/>
  <c r="F38" i="9"/>
  <c r="O38" i="9"/>
  <c r="L37" i="9"/>
  <c r="I37" i="9"/>
  <c r="F37" i="9"/>
  <c r="O37" i="9"/>
  <c r="L36" i="9"/>
  <c r="I36" i="9"/>
  <c r="F36" i="9"/>
  <c r="O36" i="9"/>
  <c r="L35" i="9"/>
  <c r="I35" i="9"/>
  <c r="F35" i="9"/>
  <c r="L34" i="9"/>
  <c r="I34" i="9"/>
  <c r="F34" i="9"/>
  <c r="O34" i="9"/>
  <c r="L33" i="9"/>
  <c r="I33" i="9"/>
  <c r="F33" i="9"/>
  <c r="O33" i="9" s="1"/>
  <c r="L32" i="9"/>
  <c r="I32" i="9"/>
  <c r="F32" i="9"/>
  <c r="O32" i="9"/>
  <c r="L31" i="9"/>
  <c r="I31" i="9"/>
  <c r="F31" i="9"/>
  <c r="L25" i="9"/>
  <c r="I25" i="9"/>
  <c r="F25" i="9"/>
  <c r="O25" i="9" s="1"/>
  <c r="L24" i="9"/>
  <c r="I24" i="9"/>
  <c r="F24" i="9"/>
  <c r="O24" i="9"/>
  <c r="L23" i="9"/>
  <c r="I23" i="9"/>
  <c r="F23" i="9"/>
  <c r="O23" i="9" s="1"/>
  <c r="L22" i="9"/>
  <c r="I22" i="9"/>
  <c r="F22" i="9"/>
  <c r="O22" i="9"/>
  <c r="L21" i="9"/>
  <c r="I21" i="9"/>
  <c r="F21" i="9"/>
  <c r="O21" i="9" s="1"/>
  <c r="L20" i="9"/>
  <c r="I20" i="9"/>
  <c r="F20" i="9"/>
  <c r="O20" i="9"/>
  <c r="L19" i="9"/>
  <c r="I19" i="9"/>
  <c r="F19" i="9"/>
  <c r="O19" i="9" s="1"/>
  <c r="L18" i="9"/>
  <c r="I18" i="9"/>
  <c r="F18" i="9"/>
  <c r="O18" i="9"/>
  <c r="L17" i="9"/>
  <c r="I17" i="9"/>
  <c r="F17" i="9"/>
  <c r="O17" i="9" s="1"/>
  <c r="L16" i="9"/>
  <c r="I16" i="9"/>
  <c r="F16" i="9"/>
  <c r="O16" i="9"/>
  <c r="L15" i="9"/>
  <c r="I15" i="9"/>
  <c r="F15" i="9"/>
  <c r="O15" i="9" s="1"/>
  <c r="L14" i="9"/>
  <c r="I14" i="9"/>
  <c r="F14" i="9"/>
  <c r="O14" i="9"/>
  <c r="L13" i="9"/>
  <c r="I13" i="9"/>
  <c r="F13" i="9"/>
  <c r="O13" i="9" s="1"/>
  <c r="L12" i="9"/>
  <c r="I12" i="9"/>
  <c r="F12" i="9"/>
  <c r="O12" i="9"/>
  <c r="L11" i="9"/>
  <c r="I11" i="9"/>
  <c r="F11" i="9"/>
  <c r="O11" i="9" s="1"/>
  <c r="G1158" i="1"/>
  <c r="G1159" i="1"/>
  <c r="G1173" i="1"/>
  <c r="G1172" i="1"/>
  <c r="G1171" i="1"/>
  <c r="G1170" i="1"/>
  <c r="G1167" i="1"/>
  <c r="G1160" i="1"/>
  <c r="G1155" i="1"/>
  <c r="G1153" i="1"/>
  <c r="G1152" i="1"/>
  <c r="G1151" i="1"/>
  <c r="G1130" i="1"/>
  <c r="G1121" i="1"/>
  <c r="G1122" i="1"/>
  <c r="G1118" i="1"/>
  <c r="G1117" i="1"/>
  <c r="G1278" i="1"/>
  <c r="G1277" i="1"/>
  <c r="G1276" i="1"/>
  <c r="G1275" i="1"/>
  <c r="G1274" i="1"/>
  <c r="G1273" i="1"/>
  <c r="G1272" i="1"/>
  <c r="G1271" i="1"/>
  <c r="G1270" i="1"/>
  <c r="G1269" i="1"/>
  <c r="G1268" i="1"/>
  <c r="G1267" i="1"/>
  <c r="G1266" i="1"/>
  <c r="G1265" i="1"/>
  <c r="G1264" i="1"/>
  <c r="G1263" i="1"/>
  <c r="G1262" i="1"/>
  <c r="G1261" i="1"/>
  <c r="G1260" i="1"/>
  <c r="G1259" i="1"/>
  <c r="G1258" i="1"/>
  <c r="G1257" i="1"/>
  <c r="G1256" i="1"/>
  <c r="G1255" i="1"/>
  <c r="G1254" i="1"/>
  <c r="G1253" i="1"/>
  <c r="G1252" i="1"/>
  <c r="G1251" i="1"/>
  <c r="G1250" i="1"/>
  <c r="G1249" i="1"/>
  <c r="G1248" i="1"/>
  <c r="G1247" i="1"/>
  <c r="G1244" i="1"/>
  <c r="G1243" i="1"/>
  <c r="G1242" i="1"/>
  <c r="G1241" i="1"/>
  <c r="G1240" i="1"/>
  <c r="G1239" i="1"/>
  <c r="G1238" i="1"/>
  <c r="G1237" i="1"/>
  <c r="G1236" i="1"/>
  <c r="G1235" i="1"/>
  <c r="G1234" i="1"/>
  <c r="G1233" i="1"/>
  <c r="G1232" i="1"/>
  <c r="G1231" i="1"/>
  <c r="G1230" i="1"/>
  <c r="G1229" i="1"/>
  <c r="G1228" i="1"/>
  <c r="G1227" i="1"/>
  <c r="G1226" i="1"/>
  <c r="G1225" i="1"/>
  <c r="G1224" i="1"/>
  <c r="G1223" i="1"/>
  <c r="G1222" i="1"/>
  <c r="G1221" i="1"/>
  <c r="G1220" i="1"/>
  <c r="G1219" i="1"/>
  <c r="G1218" i="1"/>
  <c r="G1217" i="1"/>
  <c r="G1216" i="1"/>
  <c r="G1215" i="1"/>
  <c r="G1214" i="1"/>
  <c r="G1213" i="1"/>
  <c r="G1169" i="1"/>
  <c r="G1168" i="1"/>
  <c r="G1166" i="1"/>
  <c r="G1165" i="1"/>
  <c r="G1164" i="1"/>
  <c r="G1163" i="1"/>
  <c r="G1162" i="1"/>
  <c r="G1161" i="1"/>
  <c r="G1157" i="1"/>
  <c r="G1156" i="1"/>
  <c r="G1154" i="1"/>
  <c r="G1150" i="1"/>
  <c r="G1149" i="1"/>
  <c r="G1148" i="1"/>
  <c r="G1147" i="1"/>
  <c r="G1146" i="1"/>
  <c r="G1145" i="1"/>
  <c r="G1144" i="1"/>
  <c r="G1143" i="1"/>
  <c r="G1142" i="1"/>
  <c r="G1138" i="1"/>
  <c r="G1137" i="1"/>
  <c r="G1136" i="1"/>
  <c r="G1135" i="1"/>
  <c r="G1134" i="1"/>
  <c r="G1133" i="1"/>
  <c r="G1132" i="1"/>
  <c r="G1131" i="1"/>
  <c r="G1129" i="1"/>
  <c r="G1128" i="1"/>
  <c r="G1127" i="1"/>
  <c r="G1126" i="1"/>
  <c r="G1124" i="1"/>
  <c r="G1123" i="1"/>
  <c r="G1120" i="1"/>
  <c r="G1119" i="1"/>
  <c r="G1116" i="1"/>
  <c r="G1115" i="1"/>
  <c r="G1114" i="1"/>
  <c r="G1113" i="1"/>
  <c r="G1112" i="1"/>
  <c r="G1111" i="1"/>
  <c r="G1110" i="1"/>
  <c r="G1109" i="1"/>
  <c r="G1108" i="1"/>
  <c r="G1107" i="1"/>
  <c r="G1099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G1084" i="1"/>
  <c r="G1083" i="1"/>
  <c r="G1082" i="1"/>
  <c r="G1081" i="1"/>
  <c r="G1080" i="1"/>
  <c r="G1079" i="1"/>
  <c r="G1078" i="1"/>
  <c r="G1077" i="1"/>
  <c r="G1076" i="1"/>
  <c r="G1075" i="1"/>
  <c r="G1074" i="1"/>
  <c r="G1073" i="1"/>
  <c r="G1072" i="1"/>
  <c r="G1071" i="1"/>
  <c r="G1070" i="1"/>
  <c r="G1069" i="1"/>
  <c r="G1068" i="1"/>
  <c r="G1064" i="1"/>
  <c r="G1063" i="1"/>
  <c r="G1062" i="1"/>
  <c r="G1061" i="1"/>
  <c r="G1060" i="1"/>
  <c r="G1059" i="1"/>
  <c r="G1058" i="1"/>
  <c r="G1057" i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675" i="1"/>
  <c r="G784" i="1"/>
  <c r="G817" i="1"/>
  <c r="G816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471" i="1"/>
  <c r="G436" i="1"/>
  <c r="T720" i="1"/>
  <c r="R758" i="1"/>
  <c r="T758" i="1" s="1"/>
  <c r="G719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8" i="1"/>
  <c r="G717" i="1"/>
  <c r="G716" i="1"/>
  <c r="G715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41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05" i="1"/>
  <c r="G604" i="1"/>
  <c r="O41" i="9"/>
  <c r="O31" i="9"/>
  <c r="O35" i="9"/>
  <c r="O43" i="9"/>
  <c r="G596" i="1"/>
  <c r="G597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18" i="1"/>
  <c r="G519" i="1"/>
  <c r="G520" i="1"/>
  <c r="G521" i="1"/>
  <c r="G522" i="1"/>
  <c r="G523" i="1"/>
  <c r="G524" i="1"/>
  <c r="G525" i="1"/>
  <c r="G552" i="1"/>
  <c r="G553" i="1"/>
  <c r="G554" i="1"/>
  <c r="G555" i="1"/>
  <c r="G556" i="1"/>
  <c r="G557" i="1"/>
  <c r="G558" i="1"/>
  <c r="G559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89" i="1"/>
  <c r="G490" i="1"/>
  <c r="G488" i="1"/>
  <c r="G487" i="1"/>
  <c r="G486" i="1"/>
  <c r="G485" i="1"/>
  <c r="G484" i="1"/>
  <c r="G478" i="1"/>
  <c r="G479" i="1"/>
  <c r="G480" i="1"/>
  <c r="G481" i="1"/>
  <c r="G482" i="1"/>
  <c r="G483" i="1"/>
  <c r="G477" i="1"/>
  <c r="G476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46" i="1"/>
  <c r="G447" i="1"/>
  <c r="G448" i="1"/>
  <c r="G449" i="1"/>
  <c r="G450" i="1"/>
  <c r="G451" i="1"/>
  <c r="G452" i="1"/>
  <c r="G313" i="1"/>
  <c r="G315" i="1"/>
  <c r="G310" i="1"/>
  <c r="G311" i="1"/>
  <c r="G309" i="1"/>
  <c r="G308" i="1"/>
  <c r="G304" i="1"/>
  <c r="G302" i="1"/>
  <c r="G301" i="1"/>
  <c r="G303" i="1"/>
  <c r="G305" i="1"/>
  <c r="G306" i="1"/>
  <c r="G307" i="1"/>
  <c r="G312" i="1"/>
  <c r="G314" i="1"/>
  <c r="G316" i="1"/>
  <c r="G317" i="1"/>
  <c r="G318" i="1"/>
  <c r="G319" i="1"/>
  <c r="G300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2" i="1"/>
  <c r="G274" i="1"/>
  <c r="G273" i="1"/>
  <c r="G270" i="1"/>
  <c r="G271" i="1"/>
  <c r="CA11" i="5"/>
  <c r="CV18" i="5"/>
  <c r="CV16" i="5"/>
  <c r="CV14" i="5"/>
  <c r="CV12" i="5"/>
  <c r="CV11" i="5"/>
  <c r="CV10" i="5"/>
  <c r="CV9" i="5"/>
  <c r="CV8" i="5"/>
  <c r="CV6" i="5"/>
  <c r="CV4" i="5"/>
  <c r="CV3" i="5"/>
  <c r="CS16" i="5"/>
  <c r="CS14" i="5"/>
  <c r="CS11" i="5"/>
  <c r="CS10" i="5"/>
  <c r="CS9" i="5"/>
  <c r="CS8" i="5"/>
  <c r="CS6" i="5"/>
  <c r="CS4" i="5"/>
  <c r="CS3" i="5"/>
  <c r="CP18" i="5"/>
  <c r="CP16" i="5"/>
  <c r="CP14" i="5"/>
  <c r="CP12" i="5"/>
  <c r="CP10" i="5"/>
  <c r="CP8" i="5"/>
  <c r="CP6" i="5"/>
  <c r="CP4" i="5"/>
  <c r="CP3" i="5"/>
  <c r="CM18" i="5"/>
  <c r="CM16" i="5"/>
  <c r="CM14" i="5"/>
  <c r="CM12" i="5"/>
  <c r="CM10" i="5"/>
  <c r="CM8" i="5"/>
  <c r="CM6" i="5"/>
  <c r="CM4" i="5"/>
  <c r="CM3" i="5"/>
  <c r="CJ18" i="5"/>
  <c r="CJ16" i="5"/>
  <c r="CJ14" i="5"/>
  <c r="CJ12" i="5"/>
  <c r="CJ10" i="5"/>
  <c r="CJ8" i="5"/>
  <c r="CJ6" i="5"/>
  <c r="CJ4" i="5"/>
  <c r="CJ3" i="5"/>
  <c r="CG18" i="5"/>
  <c r="CG16" i="5"/>
  <c r="CG14" i="5"/>
  <c r="CG12" i="5"/>
  <c r="CG11" i="5"/>
  <c r="CG10" i="5"/>
  <c r="CG9" i="5"/>
  <c r="CG8" i="5"/>
  <c r="CG6" i="5"/>
  <c r="CG4" i="5"/>
  <c r="CG3" i="5"/>
  <c r="CD12" i="5"/>
  <c r="CD11" i="5"/>
  <c r="CD10" i="5"/>
  <c r="CD9" i="5"/>
  <c r="CD8" i="5"/>
  <c r="CD6" i="5"/>
  <c r="CD4" i="5"/>
  <c r="CD3" i="5"/>
  <c r="CA10" i="5"/>
  <c r="CA9" i="5"/>
  <c r="CA8" i="5"/>
  <c r="CA6" i="5"/>
  <c r="CA4" i="5"/>
  <c r="CA3" i="5"/>
  <c r="BX12" i="5"/>
  <c r="BX11" i="5"/>
  <c r="BX10" i="5"/>
  <c r="BX9" i="5"/>
  <c r="BX8" i="5"/>
  <c r="BX6" i="5"/>
  <c r="BX4" i="5"/>
  <c r="BX3" i="5"/>
  <c r="BU18" i="5"/>
  <c r="BU16" i="5"/>
  <c r="BU14" i="5"/>
  <c r="BU12" i="5"/>
  <c r="BU11" i="5"/>
  <c r="BU10" i="5"/>
  <c r="BU9" i="5"/>
  <c r="BU8" i="5"/>
  <c r="BU6" i="5"/>
  <c r="BU4" i="5"/>
  <c r="BU3" i="5"/>
  <c r="BR18" i="5"/>
  <c r="BR16" i="5"/>
  <c r="BR14" i="5"/>
  <c r="BR12" i="5"/>
  <c r="BR11" i="5"/>
  <c r="BR10" i="5"/>
  <c r="BR9" i="5"/>
  <c r="BR8" i="5"/>
  <c r="BR6" i="5"/>
  <c r="BR4" i="5"/>
  <c r="BR3" i="5"/>
  <c r="BO18" i="5"/>
  <c r="BO16" i="5"/>
  <c r="BO14" i="5"/>
  <c r="BO12" i="5"/>
  <c r="BO11" i="5"/>
  <c r="BO10" i="5"/>
  <c r="BO8" i="5"/>
  <c r="BO6" i="5"/>
  <c r="BO4" i="5"/>
  <c r="BO3" i="5"/>
  <c r="BL18" i="5"/>
  <c r="BL16" i="5"/>
  <c r="BL14" i="5"/>
  <c r="BL12" i="5"/>
  <c r="BL11" i="5"/>
  <c r="BL10" i="5"/>
  <c r="BL9" i="5"/>
  <c r="BL8" i="5"/>
  <c r="BL6" i="5"/>
  <c r="BL4" i="5"/>
  <c r="BL3" i="5"/>
  <c r="BI18" i="5"/>
  <c r="BI16" i="5"/>
  <c r="BI14" i="5"/>
  <c r="BI12" i="5"/>
  <c r="BI11" i="5"/>
  <c r="BI10" i="5"/>
  <c r="BI9" i="5"/>
  <c r="BI8" i="5"/>
  <c r="BI6" i="5"/>
  <c r="BI4" i="5"/>
  <c r="BI3" i="5"/>
  <c r="BF4" i="5"/>
  <c r="BF3" i="5"/>
  <c r="BF18" i="5"/>
  <c r="BF16" i="5"/>
  <c r="BF14" i="5"/>
  <c r="BF12" i="5"/>
  <c r="BF11" i="5"/>
  <c r="BF10" i="5"/>
  <c r="BF9" i="5"/>
  <c r="BF8" i="5"/>
  <c r="BF6" i="5"/>
  <c r="BC18" i="5"/>
  <c r="BC16" i="5"/>
  <c r="BC14" i="5"/>
  <c r="BC12" i="5"/>
  <c r="BC11" i="5"/>
  <c r="BC10" i="5"/>
  <c r="BC9" i="5"/>
  <c r="BC8" i="5"/>
  <c r="BC6" i="5"/>
  <c r="AZ18" i="5"/>
  <c r="AZ16" i="5"/>
  <c r="AZ14" i="5"/>
  <c r="AZ12" i="5"/>
  <c r="AZ11" i="5"/>
  <c r="AZ10" i="5"/>
  <c r="AZ9" i="5"/>
  <c r="AZ8" i="5"/>
  <c r="AZ6" i="5"/>
  <c r="AW18" i="5"/>
  <c r="AW16" i="5"/>
  <c r="AW14" i="5"/>
  <c r="AW12" i="5"/>
  <c r="AW11" i="5"/>
  <c r="AW10" i="5"/>
  <c r="AW9" i="5"/>
  <c r="AW8" i="5"/>
  <c r="AW6" i="5"/>
  <c r="AT18" i="5"/>
  <c r="AT16" i="5"/>
  <c r="AT14" i="5"/>
  <c r="AT11" i="5"/>
  <c r="AT10" i="5"/>
  <c r="AT9" i="5"/>
  <c r="AT8" i="5"/>
  <c r="AT6" i="5"/>
  <c r="AQ18" i="5"/>
  <c r="AQ16" i="5"/>
  <c r="AQ14" i="5"/>
  <c r="AQ12" i="5"/>
  <c r="AQ11" i="5"/>
  <c r="AQ10" i="5"/>
  <c r="AQ9" i="5"/>
  <c r="AQ8" i="5"/>
  <c r="AQ6" i="5"/>
  <c r="AN16" i="5"/>
  <c r="AN14" i="5"/>
  <c r="AN12" i="5"/>
  <c r="AN11" i="5"/>
  <c r="AN10" i="5"/>
  <c r="AN9" i="5"/>
  <c r="AN8" i="5"/>
  <c r="AN6" i="5"/>
  <c r="AK18" i="5"/>
  <c r="AK16" i="5"/>
  <c r="AK14" i="5"/>
  <c r="AK12" i="5"/>
  <c r="AK11" i="5"/>
  <c r="AK10" i="5"/>
  <c r="AK9" i="5"/>
  <c r="AK6" i="5"/>
  <c r="AK8" i="5"/>
  <c r="AH18" i="5"/>
  <c r="AH16" i="5"/>
  <c r="AH14" i="5"/>
  <c r="AH12" i="5"/>
  <c r="AH11" i="5"/>
  <c r="AH10" i="5"/>
  <c r="AH9" i="5"/>
  <c r="AH8" i="5"/>
  <c r="AE18" i="5"/>
  <c r="AE16" i="5"/>
  <c r="AE14" i="5"/>
  <c r="AE12" i="5"/>
  <c r="AE11" i="5"/>
  <c r="AE10" i="5"/>
  <c r="AE9" i="5"/>
  <c r="AE8" i="5"/>
  <c r="AE6" i="5"/>
  <c r="AB18" i="5"/>
  <c r="AB16" i="5"/>
  <c r="AB14" i="5"/>
  <c r="AB12" i="5"/>
  <c r="AB11" i="5"/>
  <c r="AB10" i="5"/>
  <c r="AB9" i="5"/>
  <c r="AB8" i="5"/>
  <c r="AB6" i="5"/>
  <c r="Y16" i="5"/>
  <c r="Y14" i="5"/>
  <c r="Y11" i="5"/>
  <c r="Y10" i="5"/>
  <c r="Y9" i="5"/>
  <c r="Y8" i="5"/>
  <c r="Y6" i="5"/>
  <c r="V18" i="5"/>
  <c r="V16" i="5"/>
  <c r="V11" i="5"/>
  <c r="V10" i="5"/>
  <c r="V9" i="5"/>
  <c r="V8" i="5"/>
  <c r="V6" i="5"/>
  <c r="S18" i="5"/>
  <c r="S16" i="5"/>
  <c r="S14" i="5"/>
  <c r="S12" i="5"/>
  <c r="S11" i="5"/>
  <c r="S10" i="5"/>
  <c r="S9" i="5"/>
  <c r="S8" i="5"/>
  <c r="S6" i="5"/>
  <c r="P16" i="5"/>
  <c r="P14" i="5"/>
  <c r="P12" i="5"/>
  <c r="P11" i="5"/>
  <c r="P10" i="5"/>
  <c r="P9" i="5"/>
  <c r="P8" i="5"/>
  <c r="P6" i="5"/>
  <c r="M18" i="5"/>
  <c r="M16" i="5"/>
  <c r="M14" i="5"/>
  <c r="M12" i="5"/>
  <c r="M11" i="5"/>
  <c r="M10" i="5"/>
  <c r="M9" i="5"/>
  <c r="M8" i="5"/>
  <c r="M6" i="5"/>
  <c r="J16" i="5"/>
  <c r="J14" i="5"/>
  <c r="J12" i="5"/>
  <c r="J11" i="5"/>
  <c r="J10" i="5"/>
  <c r="J9" i="5"/>
  <c r="J6" i="5"/>
  <c r="G16" i="5"/>
  <c r="G14" i="5"/>
  <c r="G12" i="5"/>
  <c r="G11" i="5"/>
  <c r="G10" i="5"/>
  <c r="G9" i="5"/>
  <c r="D6" i="5"/>
  <c r="J8" i="5"/>
  <c r="G8" i="5"/>
  <c r="G6" i="5"/>
  <c r="D16" i="5"/>
  <c r="D14" i="5"/>
  <c r="D12" i="5"/>
  <c r="D11" i="5"/>
  <c r="D10" i="5"/>
  <c r="D9" i="5"/>
  <c r="D8" i="5"/>
  <c r="I147" i="1"/>
  <c r="I145" i="1"/>
  <c r="I143" i="1"/>
  <c r="I141" i="1"/>
  <c r="I139" i="1"/>
  <c r="I137" i="1"/>
  <c r="I135" i="1"/>
  <c r="I133" i="1"/>
  <c r="I131" i="1"/>
  <c r="I115" i="1"/>
  <c r="I113" i="1"/>
  <c r="I111" i="1"/>
  <c r="I109" i="1"/>
  <c r="I107" i="1"/>
  <c r="I105" i="1"/>
  <c r="I103" i="1"/>
  <c r="I101" i="1"/>
  <c r="I99" i="1"/>
  <c r="I97" i="1"/>
  <c r="I95" i="1"/>
  <c r="I93" i="1"/>
  <c r="I91" i="1"/>
  <c r="I89" i="1"/>
  <c r="I87" i="1"/>
  <c r="I85" i="1"/>
  <c r="I83" i="1"/>
  <c r="I81" i="1"/>
  <c r="I79" i="1"/>
  <c r="I77" i="1"/>
  <c r="I75" i="1"/>
  <c r="I73" i="1"/>
  <c r="I71" i="1"/>
  <c r="I69" i="1"/>
  <c r="I67" i="1"/>
  <c r="I49" i="1"/>
  <c r="I47" i="1"/>
  <c r="I45" i="1"/>
  <c r="I43" i="1"/>
  <c r="I41" i="1"/>
  <c r="I39" i="1"/>
  <c r="I37" i="1"/>
  <c r="I35" i="1"/>
  <c r="I4" i="1"/>
  <c r="I32" i="1"/>
  <c r="I30" i="1"/>
  <c r="I28" i="1"/>
  <c r="I26" i="1"/>
  <c r="I24" i="1"/>
  <c r="I22" i="1"/>
  <c r="I20" i="1"/>
  <c r="I18" i="1"/>
  <c r="I16" i="1"/>
  <c r="I14" i="1"/>
  <c r="I12" i="1"/>
  <c r="I10" i="1"/>
  <c r="I7" i="1"/>
  <c r="I2" i="1"/>
  <c r="I1233" i="1" l="1"/>
  <c r="I1129" i="1"/>
  <c r="I1187" i="1"/>
  <c r="I1191" i="1"/>
  <c r="I1195" i="1"/>
  <c r="I1203" i="1"/>
  <c r="I786" i="1"/>
  <c r="I790" i="1"/>
  <c r="I794" i="1"/>
  <c r="I798" i="1"/>
  <c r="I802" i="1"/>
  <c r="I806" i="1"/>
  <c r="I810" i="1"/>
  <c r="I814" i="1"/>
  <c r="I822" i="1"/>
  <c r="I826" i="1"/>
  <c r="I830" i="1"/>
  <c r="I834" i="1"/>
  <c r="I842" i="1"/>
  <c r="I846" i="1"/>
  <c r="I850" i="1"/>
  <c r="I816" i="1"/>
  <c r="I701" i="1"/>
  <c r="I697" i="1"/>
  <c r="I693" i="1"/>
  <c r="I689" i="1"/>
  <c r="I685" i="1"/>
  <c r="I681" i="1"/>
  <c r="I677" i="1"/>
  <c r="I858" i="1"/>
  <c r="I862" i="1"/>
  <c r="I866" i="1"/>
  <c r="I870" i="1"/>
  <c r="I874" i="1"/>
  <c r="I878" i="1"/>
  <c r="I882" i="1"/>
  <c r="I1189" i="1"/>
  <c r="I1179" i="1"/>
  <c r="I1205" i="1"/>
  <c r="I886" i="1"/>
  <c r="I892" i="1"/>
  <c r="I896" i="1"/>
  <c r="I900" i="1"/>
  <c r="I904" i="1"/>
  <c r="I908" i="1"/>
  <c r="I912" i="1"/>
  <c r="I916" i="1"/>
  <c r="I920" i="1"/>
  <c r="I927" i="1"/>
  <c r="I931" i="1"/>
  <c r="I935" i="1"/>
  <c r="I939" i="1"/>
  <c r="I943" i="1"/>
  <c r="I947" i="1"/>
  <c r="I951" i="1"/>
  <c r="I955" i="1"/>
  <c r="I959" i="1"/>
  <c r="I965" i="1"/>
  <c r="I969" i="1"/>
  <c r="I973" i="1"/>
  <c r="I977" i="1"/>
  <c r="I981" i="1"/>
  <c r="I985" i="1"/>
  <c r="I989" i="1"/>
  <c r="I993" i="1"/>
  <c r="I999" i="1"/>
  <c r="I1003" i="1"/>
  <c r="I1007" i="1"/>
  <c r="I1011" i="1"/>
  <c r="I1015" i="1"/>
  <c r="I1019" i="1"/>
  <c r="I1023" i="1"/>
  <c r="I1027" i="1"/>
  <c r="I1033" i="1"/>
  <c r="I1037" i="1"/>
  <c r="I1041" i="1"/>
  <c r="I1045" i="1"/>
  <c r="I1049" i="1"/>
  <c r="I1053" i="1"/>
  <c r="I1057" i="1"/>
  <c r="I1061" i="1"/>
  <c r="I1068" i="1"/>
  <c r="I1072" i="1"/>
  <c r="I1076" i="1"/>
  <c r="I1080" i="1"/>
  <c r="I1084" i="1"/>
  <c r="I1088" i="1"/>
  <c r="I1092" i="1"/>
  <c r="I1096" i="1"/>
  <c r="I1107" i="1"/>
  <c r="I1111" i="1"/>
  <c r="I1115" i="1"/>
  <c r="I1123" i="1"/>
  <c r="I1127" i="1"/>
  <c r="I1133" i="1"/>
  <c r="I1137" i="1"/>
  <c r="I1144" i="1"/>
  <c r="I1148" i="1"/>
  <c r="I1156" i="1"/>
  <c r="I1168" i="1"/>
  <c r="I1215" i="1"/>
  <c r="I1219" i="1"/>
  <c r="I1223" i="1"/>
  <c r="I1227" i="1"/>
  <c r="I1231" i="1"/>
  <c r="I1235" i="1"/>
  <c r="I1239" i="1"/>
  <c r="I1243" i="1"/>
  <c r="I1249" i="1"/>
  <c r="I1253" i="1"/>
  <c r="I1257" i="1"/>
  <c r="I1261" i="1"/>
  <c r="I1265" i="1"/>
  <c r="I1269" i="1"/>
  <c r="I1273" i="1"/>
  <c r="I1277" i="1"/>
  <c r="I1152" i="1"/>
  <c r="I1166" i="1"/>
  <c r="I1172" i="1"/>
  <c r="I1158" i="1"/>
  <c r="I1177" i="1"/>
  <c r="I1181" i="1"/>
  <c r="I1207" i="1"/>
  <c r="I1185" i="1"/>
  <c r="I1199" i="1"/>
  <c r="I1193" i="1"/>
  <c r="I1183" i="1"/>
  <c r="I1197" i="1"/>
  <c r="I1201" i="1"/>
  <c r="I632" i="1"/>
  <c r="I608" i="1"/>
  <c r="I1029" i="1"/>
  <c r="I784" i="1"/>
  <c r="I929" i="1"/>
  <c r="I838" i="1"/>
  <c r="I1086" i="1"/>
  <c r="I671" i="1"/>
  <c r="I667" i="1"/>
  <c r="I663" i="1"/>
  <c r="I659" i="1"/>
  <c r="I655" i="1"/>
  <c r="I651" i="1"/>
  <c r="I647" i="1"/>
  <c r="I643" i="1"/>
  <c r="I727" i="1"/>
  <c r="I731" i="1"/>
  <c r="I735" i="1"/>
  <c r="I739" i="1"/>
  <c r="I743" i="1"/>
  <c r="I750" i="1"/>
  <c r="I754" i="1"/>
  <c r="I758" i="1"/>
  <c r="I762" i="1"/>
  <c r="I766" i="1"/>
  <c r="I770" i="1"/>
  <c r="I774" i="1"/>
  <c r="I778" i="1"/>
  <c r="I890" i="1"/>
  <c r="I1267" i="1"/>
  <c r="I723" i="1"/>
  <c r="I776" i="1"/>
  <c r="I852" i="1"/>
  <c r="I764" i="1"/>
  <c r="I824" i="1"/>
  <c r="I840" i="1"/>
  <c r="I675" i="1"/>
  <c r="I933" i="1"/>
  <c r="I953" i="1"/>
  <c r="I979" i="1"/>
  <c r="I995" i="1"/>
  <c r="I1074" i="1"/>
  <c r="I1119" i="1"/>
  <c r="I864" i="1"/>
  <c r="I880" i="1"/>
  <c r="I910" i="1"/>
  <c r="I963" i="1"/>
  <c r="I1013" i="1"/>
  <c r="I1043" i="1"/>
  <c r="I1098" i="1"/>
  <c r="I1131" i="1"/>
  <c r="I679" i="1"/>
  <c r="I634" i="1"/>
  <c r="I626" i="1"/>
  <c r="I610" i="1"/>
  <c r="I715" i="1"/>
  <c r="I1164" i="1"/>
  <c r="I387" i="1"/>
  <c r="I725" i="1"/>
  <c r="I820" i="1"/>
  <c r="I1047" i="1"/>
  <c r="I719" i="1"/>
  <c r="I574" i="1"/>
  <c r="I705" i="1"/>
  <c r="I367" i="1"/>
  <c r="I302" i="1"/>
  <c r="I512" i="1"/>
  <c r="I518" i="1"/>
  <c r="I498" i="1"/>
  <c r="I506" i="1"/>
  <c r="I514" i="1"/>
  <c r="I532" i="1"/>
  <c r="I540" i="1"/>
  <c r="I419" i="1"/>
  <c r="I426" i="1"/>
  <c r="I586" i="1"/>
  <c r="I590" i="1"/>
  <c r="I630" i="1"/>
  <c r="I618" i="1"/>
  <c r="I645" i="1"/>
  <c r="I1170" i="1"/>
  <c r="I469" i="1"/>
  <c r="I359" i="1"/>
  <c r="I379" i="1"/>
  <c r="I403" i="1"/>
  <c r="I369" i="1"/>
  <c r="I300" i="1"/>
  <c r="I316" i="1"/>
  <c r="I306" i="1"/>
  <c r="I452" i="1"/>
  <c r="I489" i="1"/>
  <c r="I564" i="1"/>
  <c r="I568" i="1"/>
  <c r="I576" i="1"/>
  <c r="I580" i="1"/>
  <c r="I584" i="1"/>
  <c r="I592" i="1"/>
  <c r="I669" i="1"/>
  <c r="I665" i="1"/>
  <c r="I661" i="1"/>
  <c r="I657" i="1"/>
  <c r="I653" i="1"/>
  <c r="I649" i="1"/>
  <c r="I729" i="1"/>
  <c r="I733" i="1"/>
  <c r="I737" i="1"/>
  <c r="I741" i="1"/>
  <c r="I752" i="1"/>
  <c r="I756" i="1"/>
  <c r="I760" i="1"/>
  <c r="I768" i="1"/>
  <c r="I772" i="1"/>
  <c r="I780" i="1"/>
  <c r="I1154" i="1"/>
  <c r="I272" i="1"/>
  <c r="I450" i="1"/>
  <c r="I456" i="1"/>
  <c r="I458" i="1"/>
  <c r="I428" i="1"/>
  <c r="I343" i="1"/>
  <c r="I347" i="1"/>
  <c r="I351" i="1"/>
  <c r="I363" i="1"/>
  <c r="I463" i="1"/>
  <c r="I496" i="1"/>
  <c r="I500" i="1"/>
  <c r="I504" i="1"/>
  <c r="I516" i="1"/>
  <c r="I530" i="1"/>
  <c r="I538" i="1"/>
  <c r="I542" i="1"/>
  <c r="I546" i="1"/>
  <c r="I417" i="1"/>
  <c r="I421" i="1"/>
  <c r="I520" i="1"/>
  <c r="I566" i="1"/>
  <c r="I582" i="1"/>
  <c r="I286" i="1"/>
  <c r="I454" i="1"/>
  <c r="I476" i="1"/>
  <c r="I341" i="1"/>
  <c r="I345" i="1"/>
  <c r="I349" i="1"/>
  <c r="I353" i="1"/>
  <c r="I357" i="1"/>
  <c r="I361" i="1"/>
  <c r="I365" i="1"/>
  <c r="I377" i="1"/>
  <c r="I381" i="1"/>
  <c r="I385" i="1"/>
  <c r="I389" i="1"/>
  <c r="I393" i="1"/>
  <c r="I397" i="1"/>
  <c r="I401" i="1"/>
  <c r="I1117" i="1"/>
  <c r="I276" i="1"/>
  <c r="I284" i="1"/>
  <c r="I482" i="1"/>
  <c r="I478" i="1"/>
  <c r="I494" i="1"/>
  <c r="I510" i="1"/>
  <c r="I528" i="1"/>
  <c r="I536" i="1"/>
  <c r="I544" i="1"/>
  <c r="I548" i="1"/>
  <c r="I415" i="1"/>
  <c r="I423" i="1"/>
  <c r="I311" i="1"/>
  <c r="I448" i="1"/>
  <c r="I270" i="1"/>
  <c r="I278" i="1"/>
  <c r="I282" i="1"/>
  <c r="I313" i="1"/>
  <c r="I304" i="1"/>
  <c r="I308" i="1"/>
  <c r="I465" i="1"/>
  <c r="I480" i="1"/>
  <c r="I484" i="1"/>
  <c r="I395" i="1"/>
  <c r="I399" i="1"/>
  <c r="I556" i="1"/>
  <c r="I604" i="1"/>
  <c r="I628" i="1"/>
  <c r="I624" i="1"/>
  <c r="I620" i="1"/>
  <c r="I616" i="1"/>
  <c r="I612" i="1"/>
  <c r="I717" i="1"/>
  <c r="I1162" i="1"/>
  <c r="I1121" i="1"/>
  <c r="I788" i="1"/>
  <c r="I792" i="1"/>
  <c r="I796" i="1"/>
  <c r="I800" i="1"/>
  <c r="I804" i="1"/>
  <c r="I808" i="1"/>
  <c r="I812" i="1"/>
  <c r="I828" i="1"/>
  <c r="I832" i="1"/>
  <c r="I836" i="1"/>
  <c r="I844" i="1"/>
  <c r="I848" i="1"/>
  <c r="I703" i="1"/>
  <c r="I699" i="1"/>
  <c r="I695" i="1"/>
  <c r="I691" i="1"/>
  <c r="I687" i="1"/>
  <c r="I683" i="1"/>
  <c r="I856" i="1"/>
  <c r="I860" i="1"/>
  <c r="I868" i="1"/>
  <c r="I872" i="1"/>
  <c r="I876" i="1"/>
  <c r="I884" i="1"/>
  <c r="I894" i="1"/>
  <c r="I898" i="1"/>
  <c r="I902" i="1"/>
  <c r="I906" i="1"/>
  <c r="I914" i="1"/>
  <c r="I918" i="1"/>
  <c r="I922" i="1"/>
  <c r="I937" i="1"/>
  <c r="I941" i="1"/>
  <c r="I945" i="1"/>
  <c r="I949" i="1"/>
  <c r="I957" i="1"/>
  <c r="I967" i="1"/>
  <c r="I971" i="1"/>
  <c r="I975" i="1"/>
  <c r="I983" i="1"/>
  <c r="I987" i="1"/>
  <c r="I991" i="1"/>
  <c r="I1001" i="1"/>
  <c r="I1005" i="1"/>
  <c r="I1009" i="1"/>
  <c r="I1017" i="1"/>
  <c r="I1021" i="1"/>
  <c r="I1025" i="1"/>
  <c r="I1035" i="1"/>
  <c r="I1039" i="1"/>
  <c r="I1051" i="1"/>
  <c r="I1055" i="1"/>
  <c r="I1059" i="1"/>
  <c r="I1063" i="1"/>
  <c r="I1070" i="1"/>
  <c r="I1078" i="1"/>
  <c r="I1082" i="1"/>
  <c r="I1090" i="1"/>
  <c r="I1094" i="1"/>
  <c r="I1109" i="1"/>
  <c r="I1113" i="1"/>
  <c r="I1135" i="1"/>
  <c r="I1142" i="1"/>
  <c r="I1146" i="1"/>
  <c r="I1150" i="1"/>
  <c r="I1160" i="1"/>
  <c r="I1213" i="1"/>
  <c r="I1217" i="1"/>
  <c r="I1221" i="1"/>
  <c r="I1225" i="1"/>
  <c r="I1229" i="1"/>
  <c r="I1237" i="1"/>
  <c r="I1241" i="1"/>
  <c r="I1247" i="1"/>
  <c r="I1251" i="1"/>
  <c r="I1255" i="1"/>
  <c r="I1259" i="1"/>
  <c r="I1263" i="1"/>
  <c r="I1271" i="1"/>
  <c r="I1275" i="1"/>
  <c r="I274" i="1"/>
  <c r="I280" i="1"/>
  <c r="I318" i="1"/>
  <c r="I446" i="1"/>
  <c r="I461" i="1"/>
  <c r="I508" i="1"/>
  <c r="I534" i="1"/>
  <c r="I550" i="1"/>
  <c r="I430" i="1"/>
  <c r="I434" i="1"/>
  <c r="I572" i="1"/>
  <c r="I588" i="1"/>
  <c r="I383" i="1"/>
  <c r="I391" i="1"/>
  <c r="I558" i="1"/>
  <c r="I554" i="1"/>
  <c r="I524" i="1"/>
  <c r="I467" i="1"/>
  <c r="I487" i="1"/>
  <c r="I432" i="1"/>
  <c r="I355" i="1"/>
  <c r="I375" i="1"/>
  <c r="I552" i="1"/>
  <c r="I522" i="1"/>
  <c r="I570" i="1"/>
  <c r="I578" i="1"/>
  <c r="I594" i="1"/>
  <c r="I622" i="1"/>
  <c r="I614" i="1"/>
  <c r="I606" i="1"/>
  <c r="I641" i="1"/>
  <c r="I721" i="1"/>
  <c r="I745" i="1"/>
  <c r="I502" i="1"/>
</calcChain>
</file>

<file path=xl/sharedStrings.xml><?xml version="1.0" encoding="utf-8"?>
<sst xmlns="http://schemas.openxmlformats.org/spreadsheetml/2006/main" count="4416" uniqueCount="306">
  <si>
    <t>Case</t>
  </si>
  <si>
    <t>Freq</t>
  </si>
  <si>
    <t>#Ribbons</t>
  </si>
  <si>
    <t>Vx</t>
  </si>
  <si>
    <t>#IHCs</t>
  </si>
  <si>
    <t>Ribbons/IHC</t>
  </si>
  <si>
    <t>IsoR Value</t>
  </si>
  <si>
    <t>Mean Ribbons/IHC</t>
  </si>
  <si>
    <t>M105L</t>
  </si>
  <si>
    <t>M102L</t>
  </si>
  <si>
    <t>M105R</t>
  </si>
  <si>
    <t>M104R</t>
  </si>
  <si>
    <t>M102R</t>
  </si>
  <si>
    <t xml:space="preserve"> </t>
  </si>
  <si>
    <t>M104L</t>
  </si>
  <si>
    <t>M103L</t>
  </si>
  <si>
    <t>MDV ID</t>
  </si>
  <si>
    <t>Other Source ID</t>
  </si>
  <si>
    <t>Species</t>
  </si>
  <si>
    <t>Animal Source</t>
  </si>
  <si>
    <t>Exposure Level(s)</t>
  </si>
  <si>
    <t>Exposure Frequency/BW</t>
  </si>
  <si>
    <t>MDV Comments</t>
  </si>
  <si>
    <t>JB Comments</t>
  </si>
  <si>
    <t>M6</t>
  </si>
  <si>
    <t>163-2005 / Lieutenant</t>
  </si>
  <si>
    <t>M. mulatta</t>
  </si>
  <si>
    <t>V'bilt</t>
  </si>
  <si>
    <t>2kHz/50Hz</t>
  </si>
  <si>
    <t>M7</t>
  </si>
  <si>
    <t>142-2005 / Admiral</t>
  </si>
  <si>
    <t>M8</t>
  </si>
  <si>
    <t>181-2005 / Brigadier</t>
  </si>
  <si>
    <t>M9</t>
  </si>
  <si>
    <t>238-2005 / Mike</t>
  </si>
  <si>
    <t>M10</t>
  </si>
  <si>
    <t>Hiccup</t>
  </si>
  <si>
    <t>M.mulatta</t>
  </si>
  <si>
    <t>BU</t>
  </si>
  <si>
    <t>--</t>
  </si>
  <si>
    <t>CONTROL</t>
  </si>
  <si>
    <t>M13</t>
  </si>
  <si>
    <t>Veronica    (252-2009)</t>
  </si>
  <si>
    <t>M15</t>
  </si>
  <si>
    <t>Archie (101-2005)</t>
  </si>
  <si>
    <t>M19</t>
  </si>
  <si>
    <t>Bettie (207-2010)</t>
  </si>
  <si>
    <t>M22</t>
  </si>
  <si>
    <t>Gaussian</t>
  </si>
  <si>
    <t>M. radiata</t>
  </si>
  <si>
    <t>???</t>
  </si>
  <si>
    <t>M25</t>
  </si>
  <si>
    <t>Indy</t>
  </si>
  <si>
    <t>1-2 kHz</t>
  </si>
  <si>
    <t>M26</t>
  </si>
  <si>
    <t>Kilo (Troy's M25)</t>
  </si>
  <si>
    <t>2-4 kHz</t>
  </si>
  <si>
    <t>M28</t>
  </si>
  <si>
    <t>Captain</t>
  </si>
  <si>
    <t>2-4 kHhz</t>
  </si>
  <si>
    <t>M30</t>
  </si>
  <si>
    <t>Gatsby</t>
  </si>
  <si>
    <t>M99</t>
  </si>
  <si>
    <t>Schall NHP, no cochleas</t>
  </si>
  <si>
    <t>M100</t>
  </si>
  <si>
    <t>Disney NHP, no cochleas</t>
  </si>
  <si>
    <t>M101</t>
  </si>
  <si>
    <t>M46</t>
  </si>
  <si>
    <t>M102 Lima</t>
  </si>
  <si>
    <t>not on my database</t>
  </si>
  <si>
    <t>M47</t>
  </si>
  <si>
    <t>M103 Juliet</t>
  </si>
  <si>
    <t>M48</t>
  </si>
  <si>
    <t>M104 November</t>
  </si>
  <si>
    <t>M105 Echo</t>
  </si>
  <si>
    <t>M106 Delta</t>
  </si>
  <si>
    <t>AGING SUBJECT, 12 yrs</t>
  </si>
  <si>
    <t>M6L_Syn</t>
  </si>
  <si>
    <t>M6R_Syn</t>
  </si>
  <si>
    <t>M7L_Syn</t>
  </si>
  <si>
    <t>M7R_Syn</t>
  </si>
  <si>
    <t>M8L_Syn</t>
  </si>
  <si>
    <t>M8R_Syn</t>
  </si>
  <si>
    <t>M9L_Syn</t>
  </si>
  <si>
    <t>M9R_Syn</t>
  </si>
  <si>
    <t>M10L_Syn</t>
  </si>
  <si>
    <t>M10R_Syn</t>
  </si>
  <si>
    <t>M13L_Syn</t>
  </si>
  <si>
    <t>M13R_Syn</t>
  </si>
  <si>
    <t>M15L_Syn</t>
  </si>
  <si>
    <t>M15R_Syn</t>
  </si>
  <si>
    <t>M19L_Syn</t>
  </si>
  <si>
    <t>M19R_Syn</t>
  </si>
  <si>
    <t>M22L_Syn</t>
  </si>
  <si>
    <t>M22R_Syn</t>
  </si>
  <si>
    <t>M25L_Syn</t>
  </si>
  <si>
    <t>M25R_Syn</t>
  </si>
  <si>
    <t>M26L_Syn</t>
  </si>
  <si>
    <t>M26R_Syn</t>
  </si>
  <si>
    <t>M28L_Syn</t>
  </si>
  <si>
    <t>M28R_Syn</t>
  </si>
  <si>
    <t>M30L_Syn</t>
  </si>
  <si>
    <t>M30R_Syn</t>
  </si>
  <si>
    <t>NaN</t>
  </si>
  <si>
    <t>M46L_Syn</t>
  </si>
  <si>
    <t>M46R_Syn</t>
  </si>
  <si>
    <t>M47L_Syn</t>
  </si>
  <si>
    <t>M48L_Syn</t>
  </si>
  <si>
    <t>M48R_Syn</t>
  </si>
  <si>
    <t>(M105)L_Syn</t>
  </si>
  <si>
    <t>(M105)R_Syn</t>
  </si>
  <si>
    <t>Mean Norm Syn Count</t>
  </si>
  <si>
    <t>% Survival</t>
  </si>
  <si>
    <t>Norm</t>
  </si>
  <si>
    <t>M6R</t>
  </si>
  <si>
    <t>M6L</t>
  </si>
  <si>
    <t>M7L</t>
  </si>
  <si>
    <t>M7R</t>
  </si>
  <si>
    <t>M8L</t>
  </si>
  <si>
    <t>M8R</t>
  </si>
  <si>
    <t>M9L</t>
  </si>
  <si>
    <t>M9R</t>
  </si>
  <si>
    <t>M10L</t>
  </si>
  <si>
    <t>M10R</t>
  </si>
  <si>
    <t>M13L</t>
  </si>
  <si>
    <t>M13R</t>
  </si>
  <si>
    <t>M15L</t>
  </si>
  <si>
    <t>M15R</t>
  </si>
  <si>
    <t>M19L</t>
  </si>
  <si>
    <t>M19R</t>
  </si>
  <si>
    <t>M22L</t>
  </si>
  <si>
    <t>M22R</t>
  </si>
  <si>
    <t>M25L</t>
  </si>
  <si>
    <t>M25R</t>
  </si>
  <si>
    <t>M26L</t>
  </si>
  <si>
    <t>M26R</t>
  </si>
  <si>
    <t>M28L</t>
  </si>
  <si>
    <t>M28R</t>
  </si>
  <si>
    <t>M30L</t>
  </si>
  <si>
    <t>M30R</t>
  </si>
  <si>
    <t>SID</t>
  </si>
  <si>
    <t>Ear</t>
  </si>
  <si>
    <t>OHC row 1 survival (%)</t>
  </si>
  <si>
    <t>OHC row 2 survival (%)</t>
  </si>
  <si>
    <t>OHC row 3 survival (%)</t>
  </si>
  <si>
    <t>IHC survival %</t>
  </si>
  <si>
    <t>Comments</t>
  </si>
  <si>
    <t>OHC survival (%) mean across rows</t>
  </si>
  <si>
    <t>L</t>
  </si>
  <si>
    <t>was not imaging these frequency positions at this time</t>
  </si>
  <si>
    <t>R</t>
  </si>
  <si>
    <t>mechanical damage to OHCs due to dissection</t>
  </si>
  <si>
    <t>mechanical damage to OHCs due to fixation (floating away during dissection)</t>
  </si>
  <si>
    <t>nan</t>
  </si>
  <si>
    <t>Row 1 (closest to IHC)</t>
  </si>
  <si>
    <t>Row 2</t>
  </si>
  <si>
    <t>Row 3</t>
  </si>
  <si>
    <t>Total</t>
  </si>
  <si>
    <t>0.125-v1</t>
  </si>
  <si>
    <t>0.125-v2</t>
  </si>
  <si>
    <t>0.25-v1</t>
  </si>
  <si>
    <t>0.25-v2</t>
  </si>
  <si>
    <t>0.5-v1</t>
  </si>
  <si>
    <t>0.5-v2</t>
  </si>
  <si>
    <t>1-v1</t>
  </si>
  <si>
    <t>1-v2</t>
  </si>
  <si>
    <t>2-v1</t>
  </si>
  <si>
    <t>2-v2</t>
  </si>
  <si>
    <t>4-v1</t>
  </si>
  <si>
    <t>4-v2</t>
  </si>
  <si>
    <t>8-v1</t>
  </si>
  <si>
    <t>8-v2</t>
  </si>
  <si>
    <t>16-v1</t>
  </si>
  <si>
    <t>16-v2</t>
  </si>
  <si>
    <t>32-v1</t>
  </si>
  <si>
    <t>32-v2</t>
  </si>
  <si>
    <t>Missing Row 1</t>
  </si>
  <si>
    <t>Missing Row 2</t>
  </si>
  <si>
    <t>Missing Row 3</t>
  </si>
  <si>
    <t>Missing Total</t>
  </si>
  <si>
    <t># Missing IHC</t>
  </si>
  <si>
    <t>Total Percent Survival</t>
  </si>
  <si>
    <t>M104R_Syn</t>
  </si>
  <si>
    <t>M104L_Syn</t>
  </si>
  <si>
    <t>M105R_Syn</t>
  </si>
  <si>
    <t>M105L_Syn</t>
  </si>
  <si>
    <t>M103L_Syn</t>
  </si>
  <si>
    <t>M102R_Syn</t>
  </si>
  <si>
    <t>M102L_Syn</t>
  </si>
  <si>
    <t>M102</t>
  </si>
  <si>
    <t>M105</t>
  </si>
  <si>
    <t>OHC total survival %</t>
  </si>
  <si>
    <t>M106R</t>
  </si>
  <si>
    <t>M106L</t>
  </si>
  <si>
    <t>M107L</t>
  </si>
  <si>
    <t>M107R</t>
  </si>
  <si>
    <t>2b</t>
  </si>
  <si>
    <t>M108R</t>
  </si>
  <si>
    <t>M109R</t>
  </si>
  <si>
    <t>M108L</t>
  </si>
  <si>
    <t>M109L</t>
  </si>
  <si>
    <t>3 test</t>
  </si>
  <si>
    <t>REDO</t>
  </si>
  <si>
    <t>M110L</t>
  </si>
  <si>
    <t>M110R</t>
  </si>
  <si>
    <t>Recounted</t>
  </si>
  <si>
    <t>Orphans</t>
  </si>
  <si>
    <t>M111R</t>
  </si>
  <si>
    <t xml:space="preserve">M111R - 45 was NOT analyzised </t>
  </si>
  <si>
    <t>OM1L</t>
  </si>
  <si>
    <t>M112R</t>
  </si>
  <si>
    <t>M114L</t>
  </si>
  <si>
    <t>M114R</t>
  </si>
  <si>
    <t>Not Interpretable</t>
  </si>
  <si>
    <t>M113L</t>
  </si>
  <si>
    <t>?</t>
  </si>
  <si>
    <t>1?</t>
  </si>
  <si>
    <t>9?</t>
  </si>
  <si>
    <t>M117R</t>
  </si>
  <si>
    <t>M117L</t>
  </si>
  <si>
    <t>M118L</t>
  </si>
  <si>
    <t>M118R</t>
  </si>
  <si>
    <t>M119R</t>
  </si>
  <si>
    <t>M119L</t>
  </si>
  <si>
    <t>M120R</t>
  </si>
  <si>
    <t>M120L</t>
  </si>
  <si>
    <t>some fading</t>
  </si>
  <si>
    <t xml:space="preserve">       </t>
  </si>
  <si>
    <t>missing 32k</t>
  </si>
  <si>
    <t>All in New M120R folder</t>
  </si>
  <si>
    <t>n/a</t>
  </si>
  <si>
    <t>Troy</t>
  </si>
  <si>
    <t>Troy: Check orphans OM1</t>
  </si>
  <si>
    <t>No files</t>
  </si>
  <si>
    <t>Image distorted. Had to cut out lots of noise at iso50</t>
  </si>
  <si>
    <t>cut out what appeared to be an unusually large artefact</t>
  </si>
  <si>
    <t>M121R</t>
  </si>
  <si>
    <t>M123L</t>
  </si>
  <si>
    <t>M124L</t>
  </si>
  <si>
    <t>M125R</t>
  </si>
  <si>
    <t>M125L</t>
  </si>
  <si>
    <t>PLACEHOLDER FOR M121L</t>
  </si>
  <si>
    <t>PLACEHOLDER FOR M122R</t>
  </si>
  <si>
    <t>Resolved</t>
  </si>
  <si>
    <t>No image</t>
  </si>
  <si>
    <t>checked</t>
  </si>
  <si>
    <t>v2 image and spreadsheet in v1 folder, fixed…fixed backups</t>
  </si>
  <si>
    <t>v2 image in v1 folder, fixed…fixed backups</t>
  </si>
  <si>
    <t>filenames v1 not v2, fixed….fixed backups</t>
  </si>
  <si>
    <t>v2 image in v1, fixed…fixed backups</t>
  </si>
  <si>
    <t>Dark cells, really faded. Poor resolution</t>
  </si>
  <si>
    <t>LOTS OF ARTEFACTS</t>
  </si>
  <si>
    <t xml:space="preserve">Overall, slides from ear M121R had lots of artefacts and noise. Likely explains why the numbers seem so inconsistent from slide to slide </t>
  </si>
  <si>
    <t>Replaced</t>
  </si>
  <si>
    <t>At least one cell missing, poss two; Troy revised</t>
  </si>
  <si>
    <t>Unsure how to count cells; Troy revised</t>
  </si>
  <si>
    <t>9.5???; Troy revised</t>
  </si>
  <si>
    <t>Weird Cell Count, Probs 9; Troy revised</t>
  </si>
  <si>
    <t>M121L</t>
  </si>
  <si>
    <t>M122L</t>
  </si>
  <si>
    <t>M122R</t>
  </si>
  <si>
    <t>M123R</t>
  </si>
  <si>
    <t>M124R</t>
  </si>
  <si>
    <t>M126L</t>
  </si>
  <si>
    <t>M126R</t>
  </si>
  <si>
    <t>M127L</t>
  </si>
  <si>
    <t>M127R</t>
  </si>
  <si>
    <t>Having trouble making out other rows</t>
  </si>
  <si>
    <t>Recount row 3 to be safe</t>
  </si>
  <si>
    <t>No file</t>
  </si>
  <si>
    <t>Use v2 value</t>
  </si>
  <si>
    <t>Need to do the V1 counts all frequencies; possible this "control" is abnormal (missing IHCs) especially low frequencies</t>
  </si>
  <si>
    <t>not replaced yet by Charlie</t>
  </si>
  <si>
    <t>File corrupted</t>
  </si>
  <si>
    <t>Cant make cells out because of how clustered they are and nuclei not visible on bw</t>
  </si>
  <si>
    <t>File Corrupted</t>
  </si>
  <si>
    <t>Having trouble discriminating</t>
  </si>
  <si>
    <t>Needs Discernment</t>
  </si>
  <si>
    <t>Comeback</t>
  </si>
  <si>
    <t>15-18 in row 3</t>
  </si>
  <si>
    <t>39 (so far)</t>
  </si>
  <si>
    <t>Revisit</t>
  </si>
  <si>
    <t>IHC corrupted Amira files</t>
  </si>
  <si>
    <t>OHC corrupted Amira files</t>
  </si>
  <si>
    <t>missing</t>
  </si>
  <si>
    <t>xxx</t>
  </si>
  <si>
    <t>Images restored. Need analyzed</t>
  </si>
  <si>
    <t>Poor blobs</t>
  </si>
  <si>
    <t>not analyzed, skip, use v2, v3</t>
  </si>
  <si>
    <t>David: Note that order of frequencies from 0.125 through 0.7 kHz is now in correct order - changed from original file.</t>
  </si>
  <si>
    <t>This case is abnormal (missing IHCs not being analyzed.</t>
  </si>
  <si>
    <t>No blob analysis</t>
  </si>
  <si>
    <t>Doubtful Ribbons</t>
  </si>
  <si>
    <t>Updated Ribbon Count</t>
  </si>
  <si>
    <t>FILE Corrupted</t>
  </si>
  <si>
    <t>OM6L</t>
  </si>
  <si>
    <t>Group I: 109, 110, 114, 124, 125</t>
  </si>
  <si>
    <t>Group II: 119, 120, 122, 123</t>
  </si>
  <si>
    <t>Group III: 26, 28, 117, 118, 121</t>
  </si>
  <si>
    <t>Group IV: 111, 112, 113</t>
  </si>
  <si>
    <t>male long term survival</t>
  </si>
  <si>
    <t>girls long term survival</t>
  </si>
  <si>
    <t>male short term survival</t>
  </si>
  <si>
    <t>control</t>
  </si>
  <si>
    <t>no gaussian or 104</t>
  </si>
  <si>
    <t>new analysis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</si>
</sst>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3"/>
      <name val="Cambria"/>
      <family val="2"/>
      <scheme val="major"/>
    </font>
    <font>
      <sz val="11"/>
      <name val="Calibri"/>
      <family val="2"/>
      <scheme val="minor"/>
    </font>
    <font>
      <b/>
      <sz val="10"/>
      <name val="Geneva"/>
      <family val="2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11"/>
      <name val="Calibri"/>
      <family val="2"/>
    </font>
    <font>
      <sz val="11"/>
      <color rgb="FF00B0F0"/>
      <name val="Calibri"/>
      <family val="2"/>
      <scheme val="minor"/>
    </font>
    <font>
      <sz val="16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FF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ck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 style="thin">
        <color auto="1"/>
      </top>
      <bottom/>
      <diagonal/>
    </border>
  </borders>
  <cellStyleXfs count="45">
    <xf numFmtId="0" fontId="0" fillId="0" borderId="0"/>
    <xf numFmtId="0" fontId="2" fillId="0" borderId="2" applyNumberFormat="0" applyFill="0" applyAlignment="0" applyProtection="0"/>
    <xf numFmtId="0" fontId="3" fillId="0" borderId="3" applyNumberFormat="0" applyFill="0" applyAlignment="0" applyProtection="0"/>
    <xf numFmtId="0" fontId="4" fillId="0" borderId="4" applyNumberFormat="0" applyFill="0" applyAlignment="0" applyProtection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7" fillId="4" borderId="0" applyNumberFormat="0" applyBorder="0" applyAlignment="0" applyProtection="0"/>
    <xf numFmtId="0" fontId="8" fillId="5" borderId="5" applyNumberFormat="0" applyAlignment="0" applyProtection="0"/>
    <xf numFmtId="0" fontId="9" fillId="6" borderId="6" applyNumberFormat="0" applyAlignment="0" applyProtection="0"/>
    <xf numFmtId="0" fontId="10" fillId="6" borderId="5" applyNumberFormat="0" applyAlignment="0" applyProtection="0"/>
    <xf numFmtId="0" fontId="11" fillId="0" borderId="7" applyNumberFormat="0" applyFill="0" applyAlignment="0" applyProtection="0"/>
    <xf numFmtId="0" fontId="12" fillId="7" borderId="8" applyNumberFormat="0" applyAlignment="0" applyProtection="0"/>
    <xf numFmtId="0" fontId="13" fillId="0" borderId="0" applyNumberFormat="0" applyFill="0" applyBorder="0" applyAlignment="0" applyProtection="0"/>
    <xf numFmtId="0" fontId="1" fillId="8" borderId="9" applyNumberFormat="0" applyFont="0" applyAlignment="0" applyProtection="0"/>
    <xf numFmtId="0" fontId="14" fillId="0" borderId="0" applyNumberFormat="0" applyFill="0" applyBorder="0" applyAlignment="0" applyProtection="0"/>
    <xf numFmtId="0" fontId="15" fillId="0" borderId="10" applyNumberFormat="0" applyFill="0" applyAlignment="0" applyProtection="0"/>
    <xf numFmtId="0" fontId="16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6" fillId="12" borderId="0" applyNumberFormat="0" applyBorder="0" applyAlignment="0" applyProtection="0"/>
    <xf numFmtId="0" fontId="16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6" fillId="16" borderId="0" applyNumberFormat="0" applyBorder="0" applyAlignment="0" applyProtection="0"/>
    <xf numFmtId="0" fontId="16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6" fillId="20" borderId="0" applyNumberFormat="0" applyBorder="0" applyAlignment="0" applyProtection="0"/>
    <xf numFmtId="0" fontId="16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6" fillId="24" borderId="0" applyNumberFormat="0" applyBorder="0" applyAlignment="0" applyProtection="0"/>
    <xf numFmtId="0" fontId="16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6" fillId="28" borderId="0" applyNumberFormat="0" applyBorder="0" applyAlignment="0" applyProtection="0"/>
    <xf numFmtId="0" fontId="16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6" fillId="32" borderId="0" applyNumberFormat="0" applyBorder="0" applyAlignment="0" applyProtection="0"/>
    <xf numFmtId="0" fontId="17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</cellStyleXfs>
  <cellXfs count="94">
    <xf numFmtId="0" fontId="0" fillId="0" borderId="0" xfId="0"/>
    <xf numFmtId="0" fontId="0" fillId="0" borderId="1" xfId="0" applyBorder="1"/>
    <xf numFmtId="0" fontId="18" fillId="0" borderId="11" xfId="0" applyFont="1" applyBorder="1" applyAlignment="1">
      <alignment horizontal="center" vertical="center"/>
    </xf>
    <xf numFmtId="0" fontId="0" fillId="0" borderId="13" xfId="0" applyBorder="1"/>
    <xf numFmtId="0" fontId="0" fillId="0" borderId="11" xfId="0" applyBorder="1"/>
    <xf numFmtId="0" fontId="0" fillId="0" borderId="12" xfId="0" applyBorder="1"/>
    <xf numFmtId="0" fontId="19" fillId="0" borderId="11" xfId="0" applyFont="1" applyBorder="1" applyAlignment="1">
      <alignment horizontal="center" vertical="center"/>
    </xf>
    <xf numFmtId="0" fontId="19" fillId="0" borderId="12" xfId="0" applyFont="1" applyBorder="1" applyAlignment="1">
      <alignment horizontal="center" vertical="center"/>
    </xf>
    <xf numFmtId="0" fontId="0" fillId="0" borderId="13" xfId="0" quotePrefix="1" applyBorder="1"/>
    <xf numFmtId="0" fontId="0" fillId="0" borderId="14" xfId="0" applyBorder="1"/>
    <xf numFmtId="0" fontId="0" fillId="0" borderId="11" xfId="0" quotePrefix="1" applyBorder="1"/>
    <xf numFmtId="0" fontId="0" fillId="33" borderId="16" xfId="0" quotePrefix="1" applyFill="1" applyBorder="1"/>
    <xf numFmtId="0" fontId="0" fillId="33" borderId="16" xfId="0" applyFill="1" applyBorder="1"/>
    <xf numFmtId="0" fontId="0" fillId="0" borderId="11" xfId="0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20" fillId="0" borderId="11" xfId="0" applyFont="1" applyBorder="1" applyAlignment="1">
      <alignment horizontal="center"/>
    </xf>
    <xf numFmtId="0" fontId="0" fillId="0" borderId="11" xfId="0" quotePrefix="1" applyBorder="1" applyAlignment="1">
      <alignment horizontal="center"/>
    </xf>
    <xf numFmtId="0" fontId="18" fillId="0" borderId="11" xfId="0" applyFont="1" applyBorder="1" applyAlignment="1">
      <alignment horizontal="center"/>
    </xf>
    <xf numFmtId="3" fontId="0" fillId="0" borderId="11" xfId="0" quotePrefix="1" applyNumberFormat="1" applyBorder="1" applyAlignment="1">
      <alignment horizontal="center"/>
    </xf>
    <xf numFmtId="0" fontId="0" fillId="0" borderId="11" xfId="0" applyBorder="1" applyAlignment="1">
      <alignment horizontal="left"/>
    </xf>
    <xf numFmtId="3" fontId="0" fillId="0" borderId="11" xfId="0" applyNumberFormat="1" applyBorder="1" applyAlignment="1">
      <alignment horizontal="left"/>
    </xf>
    <xf numFmtId="0" fontId="0" fillId="0" borderId="11" xfId="0" quotePrefix="1" applyBorder="1" applyAlignment="1">
      <alignment horizontal="left"/>
    </xf>
    <xf numFmtId="0" fontId="0" fillId="0" borderId="19" xfId="0" applyBorder="1"/>
    <xf numFmtId="0" fontId="0" fillId="0" borderId="20" xfId="0" applyBorder="1"/>
    <xf numFmtId="0" fontId="0" fillId="0" borderId="15" xfId="0" applyBorder="1"/>
    <xf numFmtId="0" fontId="0" fillId="33" borderId="23" xfId="0" applyFill="1" applyBorder="1"/>
    <xf numFmtId="0" fontId="0" fillId="33" borderId="11" xfId="0" applyFill="1" applyBorder="1"/>
    <xf numFmtId="0" fontId="0" fillId="33" borderId="11" xfId="0" quotePrefix="1" applyFill="1" applyBorder="1" applyAlignment="1">
      <alignment horizontal="center"/>
    </xf>
    <xf numFmtId="0" fontId="0" fillId="33" borderId="11" xfId="0" applyFill="1" applyBorder="1" applyAlignment="1">
      <alignment horizontal="center"/>
    </xf>
    <xf numFmtId="0" fontId="0" fillId="34" borderId="0" xfId="0" applyFill="1"/>
    <xf numFmtId="0" fontId="0" fillId="34" borderId="11" xfId="0" applyFill="1" applyBorder="1"/>
    <xf numFmtId="0" fontId="0" fillId="34" borderId="14" xfId="0" applyFill="1" applyBorder="1"/>
    <xf numFmtId="0" fontId="0" fillId="0" borderId="27" xfId="0" applyBorder="1"/>
    <xf numFmtId="0" fontId="0" fillId="0" borderId="0" xfId="42" applyNumberFormat="1" applyFont="1" applyBorder="1"/>
    <xf numFmtId="0" fontId="0" fillId="33" borderId="27" xfId="0" applyFill="1" applyBorder="1"/>
    <xf numFmtId="0" fontId="0" fillId="33" borderId="0" xfId="0" applyFill="1"/>
    <xf numFmtId="0" fontId="0" fillId="0" borderId="11" xfId="42" applyNumberFormat="1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15" fillId="0" borderId="0" xfId="0" applyFont="1"/>
    <xf numFmtId="0" fontId="15" fillId="0" borderId="11" xfId="0" applyFont="1" applyBorder="1"/>
    <xf numFmtId="0" fontId="15" fillId="0" borderId="11" xfId="0" applyFont="1" applyBorder="1" applyAlignment="1">
      <alignment horizontal="center"/>
    </xf>
    <xf numFmtId="0" fontId="15" fillId="0" borderId="24" xfId="0" applyFont="1" applyBorder="1" applyAlignment="1">
      <alignment horizontal="center"/>
    </xf>
    <xf numFmtId="0" fontId="15" fillId="0" borderId="25" xfId="0" applyFont="1" applyBorder="1"/>
    <xf numFmtId="0" fontId="15" fillId="0" borderId="26" xfId="0" applyFont="1" applyBorder="1"/>
    <xf numFmtId="0" fontId="15" fillId="34" borderId="25" xfId="0" applyFont="1" applyFill="1" applyBorder="1"/>
    <xf numFmtId="0" fontId="15" fillId="33" borderId="25" xfId="0" applyFont="1" applyFill="1" applyBorder="1"/>
    <xf numFmtId="0" fontId="15" fillId="0" borderId="21" xfId="0" applyFont="1" applyBorder="1"/>
    <xf numFmtId="0" fontId="15" fillId="0" borderId="17" xfId="0" applyFont="1" applyBorder="1"/>
    <xf numFmtId="0" fontId="15" fillId="0" borderId="16" xfId="0" applyFont="1" applyBorder="1"/>
    <xf numFmtId="0" fontId="0" fillId="0" borderId="0" xfId="0" applyAlignment="1">
      <alignment horizontal="right"/>
    </xf>
    <xf numFmtId="0" fontId="13" fillId="0" borderId="0" xfId="0" applyFont="1"/>
    <xf numFmtId="0" fontId="18" fillId="0" borderId="0" xfId="0" applyFont="1"/>
    <xf numFmtId="0" fontId="0" fillId="0" borderId="28" xfId="0" applyBorder="1"/>
    <xf numFmtId="0" fontId="15" fillId="0" borderId="0" xfId="0" applyFont="1" applyAlignment="1">
      <alignment horizontal="center"/>
    </xf>
    <xf numFmtId="0" fontId="18" fillId="0" borderId="11" xfId="0" applyFont="1" applyBorder="1"/>
    <xf numFmtId="0" fontId="22" fillId="0" borderId="29" xfId="0" applyFont="1" applyBorder="1" applyAlignment="1">
      <alignment wrapText="1"/>
    </xf>
    <xf numFmtId="0" fontId="22" fillId="0" borderId="0" xfId="0" applyFont="1" applyAlignment="1">
      <alignment wrapText="1"/>
    </xf>
    <xf numFmtId="0" fontId="22" fillId="35" borderId="0" xfId="0" applyFont="1" applyFill="1" applyAlignment="1">
      <alignment wrapText="1"/>
    </xf>
    <xf numFmtId="0" fontId="21" fillId="0" borderId="11" xfId="0" applyFont="1" applyBorder="1" applyAlignment="1">
      <alignment wrapText="1"/>
    </xf>
    <xf numFmtId="0" fontId="21" fillId="0" borderId="11" xfId="0" applyFont="1" applyBorder="1" applyAlignment="1">
      <alignment horizontal="right" wrapText="1"/>
    </xf>
    <xf numFmtId="0" fontId="22" fillId="0" borderId="11" xfId="0" applyFont="1" applyBorder="1" applyAlignment="1">
      <alignment wrapText="1"/>
    </xf>
    <xf numFmtId="0" fontId="22" fillId="35" borderId="11" xfId="0" applyFont="1" applyFill="1" applyBorder="1" applyAlignment="1">
      <alignment wrapText="1"/>
    </xf>
    <xf numFmtId="0" fontId="21" fillId="35" borderId="11" xfId="0" applyFont="1" applyFill="1" applyBorder="1" applyAlignment="1">
      <alignment horizontal="right" wrapText="1"/>
    </xf>
    <xf numFmtId="0" fontId="0" fillId="0" borderId="30" xfId="0" applyBorder="1"/>
    <xf numFmtId="0" fontId="18" fillId="36" borderId="11" xfId="0" applyFont="1" applyFill="1" applyBorder="1"/>
    <xf numFmtId="0" fontId="21" fillId="36" borderId="11" xfId="0" applyFont="1" applyFill="1" applyBorder="1" applyAlignment="1">
      <alignment horizontal="right" wrapText="1"/>
    </xf>
    <xf numFmtId="0" fontId="21" fillId="0" borderId="0" xfId="0" applyFont="1" applyAlignment="1">
      <alignment wrapText="1"/>
    </xf>
    <xf numFmtId="0" fontId="21" fillId="0" borderId="27" xfId="0" applyFont="1" applyBorder="1" applyAlignment="1">
      <alignment horizontal="right" wrapText="1"/>
    </xf>
    <xf numFmtId="0" fontId="21" fillId="33" borderId="27" xfId="0" applyFont="1" applyFill="1" applyBorder="1" applyAlignment="1">
      <alignment horizontal="center" wrapText="1"/>
    </xf>
    <xf numFmtId="0" fontId="21" fillId="33" borderId="0" xfId="0" applyFont="1" applyFill="1" applyAlignment="1">
      <alignment horizontal="center" wrapText="1"/>
    </xf>
    <xf numFmtId="0" fontId="21" fillId="0" borderId="0" xfId="0" applyFont="1" applyAlignment="1">
      <alignment horizontal="right" wrapText="1"/>
    </xf>
    <xf numFmtId="0" fontId="21" fillId="35" borderId="0" xfId="0" applyFont="1" applyFill="1" applyAlignment="1">
      <alignment horizontal="right" wrapText="1"/>
    </xf>
    <xf numFmtId="0" fontId="23" fillId="0" borderId="11" xfId="0" applyFont="1" applyBorder="1" applyAlignment="1">
      <alignment horizontal="right" wrapText="1"/>
    </xf>
    <xf numFmtId="0" fontId="22" fillId="0" borderId="11" xfId="0" applyFont="1" applyBorder="1" applyAlignment="1">
      <alignment horizontal="right" wrapText="1"/>
    </xf>
    <xf numFmtId="0" fontId="22" fillId="34" borderId="11" xfId="0" applyFont="1" applyFill="1" applyBorder="1" applyAlignment="1">
      <alignment horizontal="right" wrapText="1"/>
    </xf>
    <xf numFmtId="0" fontId="22" fillId="34" borderId="11" xfId="0" applyFont="1" applyFill="1" applyBorder="1" applyAlignment="1">
      <alignment wrapText="1"/>
    </xf>
    <xf numFmtId="0" fontId="21" fillId="34" borderId="11" xfId="0" applyFont="1" applyFill="1" applyBorder="1" applyAlignment="1">
      <alignment horizontal="right" wrapText="1"/>
    </xf>
    <xf numFmtId="0" fontId="0" fillId="37" borderId="11" xfId="0" applyFill="1" applyBorder="1"/>
    <xf numFmtId="0" fontId="0" fillId="38" borderId="11" xfId="0" applyFill="1" applyBorder="1"/>
    <xf numFmtId="0" fontId="0" fillId="36" borderId="0" xfId="0" applyFill="1"/>
    <xf numFmtId="0" fontId="0" fillId="39" borderId="0" xfId="0" applyFill="1"/>
    <xf numFmtId="0" fontId="13" fillId="39" borderId="0" xfId="0" applyFont="1" applyFill="1"/>
    <xf numFmtId="0" fontId="0" fillId="40" borderId="0" xfId="0" applyFill="1"/>
    <xf numFmtId="0" fontId="24" fillId="0" borderId="0" xfId="0" applyFont="1"/>
    <xf numFmtId="0" fontId="13" fillId="40" borderId="0" xfId="0" applyFont="1" applyFill="1"/>
    <xf numFmtId="0" fontId="25" fillId="0" borderId="0" xfId="0" applyFont="1"/>
    <xf numFmtId="0" fontId="28" fillId="33" borderId="0" xfId="0" applyFont="1" applyFill="1"/>
    <xf numFmtId="0" fontId="29" fillId="41" borderId="0" xfId="0" applyFont="1" applyFill="1"/>
    <xf numFmtId="0" fontId="18" fillId="40" borderId="0" xfId="0" applyFont="1" applyFill="1"/>
    <xf numFmtId="0" fontId="0" fillId="0" borderId="0" xfId="0" applyAlignment="1">
      <alignment horizontal="center"/>
    </xf>
    <xf numFmtId="0" fontId="13" fillId="33" borderId="0" xfId="0" applyFont="1" applyFill="1" applyAlignment="1">
      <alignment horizontal="center"/>
    </xf>
    <xf numFmtId="0" fontId="0" fillId="0" borderId="21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2" xfId="0" applyBorder="1" applyAlignment="1">
      <alignment horizontal="center"/>
    </xf>
  </cellXfs>
  <cellStyles count="45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6" builtinId="27" customBuiltin="1"/>
    <cellStyle name="Calculation" xfId="10" builtinId="22" customBuiltin="1"/>
    <cellStyle name="Check Cell" xfId="12" builtinId="23" customBuiltin="1"/>
    <cellStyle name="Explanatory Text" xfId="15" builtinId="53" customBuiltin="1"/>
    <cellStyle name="Followed Hyperlink" xfId="44" builtinId="9" hidden="1"/>
    <cellStyle name="Good" xfId="5" builtinId="26" customBuiltin="1"/>
    <cellStyle name="Heading 1" xfId="1" builtinId="16" customBuiltin="1"/>
    <cellStyle name="Heading 2" xfId="2" builtinId="17" customBuiltin="1"/>
    <cellStyle name="Heading 3" xfId="3" builtinId="18" customBuiltin="1"/>
    <cellStyle name="Heading 4" xfId="4" builtinId="19" customBuiltin="1"/>
    <cellStyle name="Hyperlink" xfId="43" builtinId="8" hidden="1"/>
    <cellStyle name="Input" xfId="8" builtinId="20" customBuiltin="1"/>
    <cellStyle name="Linked Cell" xfId="11" builtinId="24" customBuiltin="1"/>
    <cellStyle name="Neutral" xfId="7" builtinId="28" customBuiltin="1"/>
    <cellStyle name="Normal" xfId="0" builtinId="0"/>
    <cellStyle name="Note" xfId="14" builtinId="10" customBuiltin="1"/>
    <cellStyle name="Output" xfId="9" builtinId="21" customBuiltin="1"/>
    <cellStyle name="Percent" xfId="42" builtinId="5"/>
    <cellStyle name="Title 2" xfId="41" xr:uid="{00000000-0005-0000-0000-00002A000000}"/>
    <cellStyle name="Total" xfId="16" builtinId="25" customBuiltin="1"/>
    <cellStyle name="Warning Text" xfId="13" builtinId="11" customBuiltin="1"/>
  </cellStyles>
  <dxfs count="0"/>
  <tableStyles count="0" defaultTableStyle="TableStyleMedium2" defaultPivotStyle="PivotStyleLight16"/>
  <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'Synapse &amp; IHC Raw Data'!$P$1</c:f>
              <c:strCache>
                <c:ptCount val="1"/>
                <c:pt idx="0">
                  <c:v>#IHCs</c:v>
                </c:pt>
              </c:strCache>
            </c:strRef>
          </c:tx>
          <c:invertIfNegative val="0"/>
          <c:cat>
            <c:numRef>
              <c:f>'Synapse &amp; IHC Raw Data'!$M$2:$M$16</c:f>
              <c:numCache>
                <c:formatCode>General</c:formatCode>
                <c:ptCount val="15"/>
                <c:pt idx="0">
                  <c:v>0.125</c:v>
                </c:pt>
                <c:pt idx="1">
                  <c:v>0.25</c:v>
                </c:pt>
                <c:pt idx="2">
                  <c:v>0.5</c:v>
                </c:pt>
                <c:pt idx="3">
                  <c:v>0.7</c:v>
                </c:pt>
                <c:pt idx="4">
                  <c:v>1</c:v>
                </c:pt>
                <c:pt idx="5">
                  <c:v>1.4</c:v>
                </c:pt>
                <c:pt idx="6">
                  <c:v>2</c:v>
                </c:pt>
                <c:pt idx="7">
                  <c:v>2.8</c:v>
                </c:pt>
                <c:pt idx="8">
                  <c:v>4</c:v>
                </c:pt>
                <c:pt idx="9">
                  <c:v>5.6</c:v>
                </c:pt>
                <c:pt idx="10">
                  <c:v>8</c:v>
                </c:pt>
                <c:pt idx="11">
                  <c:v>11.3</c:v>
                </c:pt>
                <c:pt idx="12">
                  <c:v>16</c:v>
                </c:pt>
                <c:pt idx="13">
                  <c:v>22.6</c:v>
                </c:pt>
                <c:pt idx="14">
                  <c:v>32</c:v>
                </c:pt>
              </c:numCache>
            </c:numRef>
          </c:cat>
          <c:val>
            <c:numRef>
              <c:f>'Synapse &amp; IHC Raw Data'!$P$2:$P$16</c:f>
              <c:numCache>
                <c:formatCode>General</c:formatCode>
                <c:ptCount val="15"/>
                <c:pt idx="0">
                  <c:v>9.25</c:v>
                </c:pt>
                <c:pt idx="1">
                  <c:v>9.75</c:v>
                </c:pt>
                <c:pt idx="2">
                  <c:v>8.5</c:v>
                </c:pt>
                <c:pt idx="3">
                  <c:v>8.25</c:v>
                </c:pt>
                <c:pt idx="4">
                  <c:v>8.25</c:v>
                </c:pt>
                <c:pt idx="5">
                  <c:v>7.5</c:v>
                </c:pt>
                <c:pt idx="6">
                  <c:v>7.75</c:v>
                </c:pt>
                <c:pt idx="7">
                  <c:v>7.25</c:v>
                </c:pt>
                <c:pt idx="8">
                  <c:v>8</c:v>
                </c:pt>
                <c:pt idx="9">
                  <c:v>7.75</c:v>
                </c:pt>
                <c:pt idx="10">
                  <c:v>7.5</c:v>
                </c:pt>
                <c:pt idx="11">
                  <c:v>7.75</c:v>
                </c:pt>
                <c:pt idx="12">
                  <c:v>7.5</c:v>
                </c:pt>
                <c:pt idx="13">
                  <c:v>7</c:v>
                </c:pt>
                <c:pt idx="1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07-4027-A773-2EDD54B7C6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7042728"/>
        <c:axId val="2147045672"/>
      </c:barChart>
      <c:catAx>
        <c:axId val="2147042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7045672"/>
        <c:crosses val="autoZero"/>
        <c:auto val="1"/>
        <c:lblAlgn val="ctr"/>
        <c:lblOffset val="100"/>
        <c:noMultiLvlLbl val="0"/>
      </c:catAx>
      <c:valAx>
        <c:axId val="2147045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704272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'Synapse &amp; IHC Raw Data'!$T$131</c:f>
              <c:strCache>
                <c:ptCount val="1"/>
                <c:pt idx="0">
                  <c:v>Mean Ribbons/IHC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numRef>
              <c:f>'Synapse &amp; IHC Raw Data'!$N$132:$N$140</c:f>
              <c:numCache>
                <c:formatCode>General</c:formatCode>
                <c:ptCount val="9"/>
                <c:pt idx="0">
                  <c:v>0.125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8</c:v>
                </c:pt>
                <c:pt idx="7">
                  <c:v>16</c:v>
                </c:pt>
                <c:pt idx="8">
                  <c:v>32</c:v>
                </c:pt>
              </c:numCache>
            </c:numRef>
          </c:cat>
          <c:val>
            <c:numRef>
              <c:f>'Synapse &amp; IHC Raw Data'!$T$132:$T$140</c:f>
              <c:numCache>
                <c:formatCode>General</c:formatCode>
                <c:ptCount val="9"/>
                <c:pt idx="0">
                  <c:v>10.576499999999999</c:v>
                </c:pt>
                <c:pt idx="1">
                  <c:v>14.3125</c:v>
                </c:pt>
                <c:pt idx="2">
                  <c:v>12.866</c:v>
                </c:pt>
                <c:pt idx="3">
                  <c:v>13.832999999999998</c:v>
                </c:pt>
                <c:pt idx="4">
                  <c:v>15.974</c:v>
                </c:pt>
                <c:pt idx="5">
                  <c:v>16.628999999999998</c:v>
                </c:pt>
                <c:pt idx="6">
                  <c:v>18.4375</c:v>
                </c:pt>
                <c:pt idx="7">
                  <c:v>16.508000000000003</c:v>
                </c:pt>
                <c:pt idx="8">
                  <c:v>9.5050000000000008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F3-40B0-9190-409C7484EC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9831416"/>
        <c:axId val="-2129828440"/>
      </c:barChart>
      <c:catAx>
        <c:axId val="-2129831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9828440"/>
        <c:crosses val="autoZero"/>
        <c:auto val="1"/>
        <c:lblAlgn val="ctr"/>
        <c:lblOffset val="100"/>
        <c:noMultiLvlLbl val="0"/>
      </c:catAx>
      <c:valAx>
        <c:axId val="-2129828440"/>
        <c:scaling>
          <c:orientation val="minMax"/>
          <c:max val="2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983141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'Synapse &amp; IHC Raw Data'!$S$1</c:f>
              <c:strCache>
                <c:ptCount val="1"/>
                <c:pt idx="0">
                  <c:v>Mean Ribbons/IHC</c:v>
                </c:pt>
              </c:strCache>
            </c:strRef>
          </c:tx>
          <c:invertIfNegative val="0"/>
          <c:cat>
            <c:numRef>
              <c:f>'Synapse &amp; IHC Raw Data'!$M$2:$M$16</c:f>
              <c:numCache>
                <c:formatCode>General</c:formatCode>
                <c:ptCount val="15"/>
                <c:pt idx="0">
                  <c:v>0.125</c:v>
                </c:pt>
                <c:pt idx="1">
                  <c:v>0.25</c:v>
                </c:pt>
                <c:pt idx="2">
                  <c:v>0.5</c:v>
                </c:pt>
                <c:pt idx="3">
                  <c:v>0.7</c:v>
                </c:pt>
                <c:pt idx="4">
                  <c:v>1</c:v>
                </c:pt>
                <c:pt idx="5">
                  <c:v>1.4</c:v>
                </c:pt>
                <c:pt idx="6">
                  <c:v>2</c:v>
                </c:pt>
                <c:pt idx="7">
                  <c:v>2.8</c:v>
                </c:pt>
                <c:pt idx="8">
                  <c:v>4</c:v>
                </c:pt>
                <c:pt idx="9">
                  <c:v>5.6</c:v>
                </c:pt>
                <c:pt idx="10">
                  <c:v>8</c:v>
                </c:pt>
                <c:pt idx="11">
                  <c:v>11.3</c:v>
                </c:pt>
                <c:pt idx="12">
                  <c:v>16</c:v>
                </c:pt>
                <c:pt idx="13">
                  <c:v>22.6</c:v>
                </c:pt>
                <c:pt idx="14">
                  <c:v>32</c:v>
                </c:pt>
              </c:numCache>
            </c:numRef>
          </c:cat>
          <c:val>
            <c:numRef>
              <c:f>'Synapse &amp; IHC Raw Data'!$S$2:$S$16</c:f>
              <c:numCache>
                <c:formatCode>General</c:formatCode>
                <c:ptCount val="15"/>
                <c:pt idx="0">
                  <c:v>11.8825</c:v>
                </c:pt>
                <c:pt idx="1">
                  <c:v>16.735500000000002</c:v>
                </c:pt>
                <c:pt idx="2">
                  <c:v>16.866666666666671</c:v>
                </c:pt>
                <c:pt idx="3">
                  <c:v>19.890999999999998</c:v>
                </c:pt>
                <c:pt idx="4">
                  <c:v>18.7455</c:v>
                </c:pt>
                <c:pt idx="5">
                  <c:v>17.508499999999998</c:v>
                </c:pt>
                <c:pt idx="6">
                  <c:v>16.465499999999999</c:v>
                </c:pt>
                <c:pt idx="7">
                  <c:v>16.451000000000001</c:v>
                </c:pt>
                <c:pt idx="8">
                  <c:v>16.259</c:v>
                </c:pt>
                <c:pt idx="9">
                  <c:v>16.8095</c:v>
                </c:pt>
                <c:pt idx="10">
                  <c:v>17.4665</c:v>
                </c:pt>
                <c:pt idx="11">
                  <c:v>14.516</c:v>
                </c:pt>
                <c:pt idx="12">
                  <c:v>13.256500000000001</c:v>
                </c:pt>
                <c:pt idx="13">
                  <c:v>10.8835</c:v>
                </c:pt>
                <c:pt idx="14">
                  <c:v>5.992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74-4EB4-8550-355E869F40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6856296"/>
        <c:axId val="2141072200"/>
      </c:barChart>
      <c:catAx>
        <c:axId val="2146856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1072200"/>
        <c:crosses val="autoZero"/>
        <c:auto val="1"/>
        <c:lblAlgn val="ctr"/>
        <c:lblOffset val="100"/>
        <c:noMultiLvlLbl val="0"/>
      </c:catAx>
      <c:valAx>
        <c:axId val="2141072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685629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'Synapse &amp; IHC Raw Data'!$Q$35</c:f>
              <c:strCache>
                <c:ptCount val="1"/>
                <c:pt idx="0">
                  <c:v>#IHCs</c:v>
                </c:pt>
              </c:strCache>
            </c:strRef>
          </c:tx>
          <c:invertIfNegative val="0"/>
          <c:cat>
            <c:numRef>
              <c:f>'Synapse &amp; IHC Raw Data'!$N$36:$N$49</c:f>
              <c:numCache>
                <c:formatCode>General</c:formatCode>
                <c:ptCount val="14"/>
                <c:pt idx="0">
                  <c:v>0.125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1.4</c:v>
                </c:pt>
                <c:pt idx="5">
                  <c:v>2</c:v>
                </c:pt>
                <c:pt idx="6">
                  <c:v>2.8</c:v>
                </c:pt>
                <c:pt idx="7">
                  <c:v>4</c:v>
                </c:pt>
                <c:pt idx="8">
                  <c:v>5.6</c:v>
                </c:pt>
                <c:pt idx="9">
                  <c:v>8</c:v>
                </c:pt>
                <c:pt idx="10">
                  <c:v>11.3</c:v>
                </c:pt>
                <c:pt idx="11">
                  <c:v>16</c:v>
                </c:pt>
                <c:pt idx="12">
                  <c:v>22.6</c:v>
                </c:pt>
                <c:pt idx="13">
                  <c:v>32</c:v>
                </c:pt>
              </c:numCache>
            </c:numRef>
          </c:cat>
          <c:val>
            <c:numRef>
              <c:f>'Synapse &amp; IHC Raw Data'!$Q$36:$Q$49</c:f>
              <c:numCache>
                <c:formatCode>General</c:formatCode>
                <c:ptCount val="14"/>
                <c:pt idx="0">
                  <c:v>10.5</c:v>
                </c:pt>
                <c:pt idx="1">
                  <c:v>10</c:v>
                </c:pt>
                <c:pt idx="2">
                  <c:v>9.25</c:v>
                </c:pt>
                <c:pt idx="3">
                  <c:v>7.5</c:v>
                </c:pt>
                <c:pt idx="4">
                  <c:v>8</c:v>
                </c:pt>
                <c:pt idx="5">
                  <c:v>8</c:v>
                </c:pt>
                <c:pt idx="6">
                  <c:v>6.25</c:v>
                </c:pt>
                <c:pt idx="7">
                  <c:v>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D1-4280-9ECB-EEF3200979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6904088"/>
        <c:axId val="2146900184"/>
      </c:barChart>
      <c:catAx>
        <c:axId val="2146904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6900184"/>
        <c:crosses val="autoZero"/>
        <c:auto val="1"/>
        <c:lblAlgn val="ctr"/>
        <c:lblOffset val="100"/>
        <c:noMultiLvlLbl val="0"/>
      </c:catAx>
      <c:valAx>
        <c:axId val="2146900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690408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'Synapse &amp; IHC Raw Data'!$T$35</c:f>
              <c:strCache>
                <c:ptCount val="1"/>
                <c:pt idx="0">
                  <c:v>Mean Ribbons/IHC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numRef>
              <c:f>'Synapse &amp; IHC Raw Data'!$N$36:$N$49</c:f>
              <c:numCache>
                <c:formatCode>General</c:formatCode>
                <c:ptCount val="14"/>
                <c:pt idx="0">
                  <c:v>0.125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1.4</c:v>
                </c:pt>
                <c:pt idx="5">
                  <c:v>2</c:v>
                </c:pt>
                <c:pt idx="6">
                  <c:v>2.8</c:v>
                </c:pt>
                <c:pt idx="7">
                  <c:v>4</c:v>
                </c:pt>
                <c:pt idx="8">
                  <c:v>5.6</c:v>
                </c:pt>
                <c:pt idx="9">
                  <c:v>8</c:v>
                </c:pt>
                <c:pt idx="10">
                  <c:v>11.3</c:v>
                </c:pt>
                <c:pt idx="11">
                  <c:v>16</c:v>
                </c:pt>
                <c:pt idx="12">
                  <c:v>22.6</c:v>
                </c:pt>
                <c:pt idx="13">
                  <c:v>32</c:v>
                </c:pt>
              </c:numCache>
            </c:numRef>
          </c:cat>
          <c:val>
            <c:numRef>
              <c:f>'Synapse &amp; IHC Raw Data'!$T$36:$T$49</c:f>
              <c:numCache>
                <c:formatCode>General</c:formatCode>
                <c:ptCount val="14"/>
                <c:pt idx="0">
                  <c:v>13.435500000000001</c:v>
                </c:pt>
                <c:pt idx="1">
                  <c:v>17.0185</c:v>
                </c:pt>
                <c:pt idx="2">
                  <c:v>19.262999999999998</c:v>
                </c:pt>
                <c:pt idx="3">
                  <c:v>21.435499999999998</c:v>
                </c:pt>
                <c:pt idx="4">
                  <c:v>17.9375</c:v>
                </c:pt>
                <c:pt idx="5">
                  <c:v>16.3125</c:v>
                </c:pt>
                <c:pt idx="6">
                  <c:v>17.600000000000001</c:v>
                </c:pt>
                <c:pt idx="7">
                  <c:v>14.9335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8C-4404-8606-D52836D7A4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6877832"/>
        <c:axId val="2146880840"/>
      </c:barChart>
      <c:catAx>
        <c:axId val="2146877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6880840"/>
        <c:crosses val="autoZero"/>
        <c:auto val="1"/>
        <c:lblAlgn val="ctr"/>
        <c:lblOffset val="100"/>
        <c:noMultiLvlLbl val="0"/>
      </c:catAx>
      <c:valAx>
        <c:axId val="2146880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687783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'Synapse &amp; IHC Raw Data'!$Q$67</c:f>
              <c:strCache>
                <c:ptCount val="1"/>
                <c:pt idx="0">
                  <c:v>#IHCs</c:v>
                </c:pt>
              </c:strCache>
            </c:strRef>
          </c:tx>
          <c:invertIfNegative val="0"/>
          <c:cat>
            <c:numRef>
              <c:f>'Synapse &amp; IHC Raw Data'!$N$68:$N$83</c:f>
              <c:numCache>
                <c:formatCode>General</c:formatCode>
                <c:ptCount val="16"/>
                <c:pt idx="0">
                  <c:v>0.125</c:v>
                </c:pt>
                <c:pt idx="1">
                  <c:v>0.25</c:v>
                </c:pt>
                <c:pt idx="2">
                  <c:v>0.35</c:v>
                </c:pt>
                <c:pt idx="3">
                  <c:v>0.5</c:v>
                </c:pt>
                <c:pt idx="4">
                  <c:v>0.7</c:v>
                </c:pt>
                <c:pt idx="5">
                  <c:v>1</c:v>
                </c:pt>
                <c:pt idx="6">
                  <c:v>1.4</c:v>
                </c:pt>
                <c:pt idx="7">
                  <c:v>2</c:v>
                </c:pt>
                <c:pt idx="8">
                  <c:v>2.8</c:v>
                </c:pt>
                <c:pt idx="9">
                  <c:v>4</c:v>
                </c:pt>
                <c:pt idx="10">
                  <c:v>5.6</c:v>
                </c:pt>
                <c:pt idx="11">
                  <c:v>8</c:v>
                </c:pt>
                <c:pt idx="12">
                  <c:v>11.3</c:v>
                </c:pt>
                <c:pt idx="13">
                  <c:v>16</c:v>
                </c:pt>
                <c:pt idx="14">
                  <c:v>22.6</c:v>
                </c:pt>
                <c:pt idx="15">
                  <c:v>32</c:v>
                </c:pt>
              </c:numCache>
            </c:numRef>
          </c:cat>
          <c:val>
            <c:numRef>
              <c:f>'Synapse &amp; IHC Raw Data'!$Q$68:$Q$83</c:f>
              <c:numCache>
                <c:formatCode>General</c:formatCode>
                <c:ptCount val="16"/>
                <c:pt idx="0">
                  <c:v>8.25</c:v>
                </c:pt>
                <c:pt idx="1">
                  <c:v>9</c:v>
                </c:pt>
                <c:pt idx="2">
                  <c:v>8.25</c:v>
                </c:pt>
                <c:pt idx="3">
                  <c:v>8.5</c:v>
                </c:pt>
                <c:pt idx="4">
                  <c:v>7.75</c:v>
                </c:pt>
                <c:pt idx="5">
                  <c:v>7.25</c:v>
                </c:pt>
                <c:pt idx="6">
                  <c:v>5.75</c:v>
                </c:pt>
                <c:pt idx="7">
                  <c:v>6</c:v>
                </c:pt>
                <c:pt idx="8">
                  <c:v>6.5</c:v>
                </c:pt>
                <c:pt idx="9">
                  <c:v>6.75</c:v>
                </c:pt>
                <c:pt idx="10">
                  <c:v>7.5</c:v>
                </c:pt>
                <c:pt idx="11">
                  <c:v>7.5</c:v>
                </c:pt>
                <c:pt idx="12">
                  <c:v>7.5</c:v>
                </c:pt>
                <c:pt idx="13">
                  <c:v>6</c:v>
                </c:pt>
                <c:pt idx="14">
                  <c:v>7</c:v>
                </c:pt>
                <c:pt idx="1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81-444E-8DEB-75EF75F305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6910024"/>
        <c:axId val="2146912968"/>
      </c:barChart>
      <c:catAx>
        <c:axId val="2146910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6912968"/>
        <c:crosses val="autoZero"/>
        <c:auto val="1"/>
        <c:lblAlgn val="ctr"/>
        <c:lblOffset val="100"/>
        <c:noMultiLvlLbl val="0"/>
      </c:catAx>
      <c:valAx>
        <c:axId val="2146912968"/>
        <c:scaling>
          <c:orientation val="minMax"/>
          <c:max val="12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691002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'Synapse &amp; IHC Raw Data'!$T$67</c:f>
              <c:strCache>
                <c:ptCount val="1"/>
                <c:pt idx="0">
                  <c:v>Mean Ribbons/IHC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numRef>
              <c:f>'Synapse &amp; IHC Raw Data'!$N$68:$N$83</c:f>
              <c:numCache>
                <c:formatCode>General</c:formatCode>
                <c:ptCount val="16"/>
                <c:pt idx="0">
                  <c:v>0.125</c:v>
                </c:pt>
                <c:pt idx="1">
                  <c:v>0.25</c:v>
                </c:pt>
                <c:pt idx="2">
                  <c:v>0.35</c:v>
                </c:pt>
                <c:pt idx="3">
                  <c:v>0.5</c:v>
                </c:pt>
                <c:pt idx="4">
                  <c:v>0.7</c:v>
                </c:pt>
                <c:pt idx="5">
                  <c:v>1</c:v>
                </c:pt>
                <c:pt idx="6">
                  <c:v>1.4</c:v>
                </c:pt>
                <c:pt idx="7">
                  <c:v>2</c:v>
                </c:pt>
                <c:pt idx="8">
                  <c:v>2.8</c:v>
                </c:pt>
                <c:pt idx="9">
                  <c:v>4</c:v>
                </c:pt>
                <c:pt idx="10">
                  <c:v>5.6</c:v>
                </c:pt>
                <c:pt idx="11">
                  <c:v>8</c:v>
                </c:pt>
                <c:pt idx="12">
                  <c:v>11.3</c:v>
                </c:pt>
                <c:pt idx="13">
                  <c:v>16</c:v>
                </c:pt>
                <c:pt idx="14">
                  <c:v>22.6</c:v>
                </c:pt>
                <c:pt idx="15">
                  <c:v>32</c:v>
                </c:pt>
              </c:numCache>
            </c:numRef>
          </c:cat>
          <c:val>
            <c:numRef>
              <c:f>'Synapse &amp; IHC Raw Data'!$T$68:$T$83</c:f>
              <c:numCache>
                <c:formatCode>General</c:formatCode>
                <c:ptCount val="16"/>
                <c:pt idx="0">
                  <c:v>13.0305</c:v>
                </c:pt>
                <c:pt idx="1">
                  <c:v>13.222</c:v>
                </c:pt>
                <c:pt idx="2">
                  <c:v>14.379</c:v>
                </c:pt>
                <c:pt idx="3">
                  <c:v>14.4345</c:v>
                </c:pt>
                <c:pt idx="4">
                  <c:v>14.73</c:v>
                </c:pt>
                <c:pt idx="5">
                  <c:v>16.514499999999998</c:v>
                </c:pt>
                <c:pt idx="6">
                  <c:v>17.222999999999999</c:v>
                </c:pt>
                <c:pt idx="7">
                  <c:v>17.417000000000002</c:v>
                </c:pt>
                <c:pt idx="8">
                  <c:v>14.686</c:v>
                </c:pt>
                <c:pt idx="9">
                  <c:v>11.563499999999999</c:v>
                </c:pt>
                <c:pt idx="10">
                  <c:v>17.176500000000001</c:v>
                </c:pt>
                <c:pt idx="11">
                  <c:v>13.528499999999999</c:v>
                </c:pt>
                <c:pt idx="12">
                  <c:v>13.333</c:v>
                </c:pt>
                <c:pt idx="13">
                  <c:v>13.9405</c:v>
                </c:pt>
                <c:pt idx="14">
                  <c:v>11.285499999999999</c:v>
                </c:pt>
                <c:pt idx="15">
                  <c:v>9.0665000000000013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F2-4C13-8E15-CA99D5B5C9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0375608"/>
        <c:axId val="-2130372824"/>
      </c:barChart>
      <c:catAx>
        <c:axId val="-2130375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30372824"/>
        <c:crosses val="autoZero"/>
        <c:auto val="1"/>
        <c:lblAlgn val="ctr"/>
        <c:lblOffset val="100"/>
        <c:noMultiLvlLbl val="0"/>
      </c:catAx>
      <c:valAx>
        <c:axId val="-2130372824"/>
        <c:scaling>
          <c:orientation val="minMax"/>
          <c:max val="2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03756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'Synapse &amp; IHC Raw Data'!$Q$99</c:f>
              <c:strCache>
                <c:ptCount val="1"/>
                <c:pt idx="0">
                  <c:v>#IHCs</c:v>
                </c:pt>
              </c:strCache>
            </c:strRef>
          </c:tx>
          <c:invertIfNegative val="0"/>
          <c:cat>
            <c:numRef>
              <c:f>'Synapse &amp; IHC Raw Data'!$N$100:$N$109</c:f>
              <c:numCache>
                <c:formatCode>General</c:formatCode>
                <c:ptCount val="10"/>
                <c:pt idx="0">
                  <c:v>0.125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1.4</c:v>
                </c:pt>
                <c:pt idx="5">
                  <c:v>2</c:v>
                </c:pt>
                <c:pt idx="6">
                  <c:v>2.8</c:v>
                </c:pt>
                <c:pt idx="7">
                  <c:v>8</c:v>
                </c:pt>
                <c:pt idx="8">
                  <c:v>16</c:v>
                </c:pt>
                <c:pt idx="9">
                  <c:v>32</c:v>
                </c:pt>
              </c:numCache>
            </c:numRef>
          </c:cat>
          <c:val>
            <c:numRef>
              <c:f>'Synapse &amp; IHC Raw Data'!$Q$100:$Q$109</c:f>
              <c:numCache>
                <c:formatCode>General</c:formatCode>
                <c:ptCount val="10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7.5</c:v>
                </c:pt>
                <c:pt idx="4">
                  <c:v>6.5</c:v>
                </c:pt>
                <c:pt idx="5">
                  <c:v>8</c:v>
                </c:pt>
                <c:pt idx="6">
                  <c:v>7.75</c:v>
                </c:pt>
                <c:pt idx="7">
                  <c:v>4</c:v>
                </c:pt>
                <c:pt idx="8">
                  <c:v>6.75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C6-4AD2-8E97-0ABF2DC62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1767624"/>
        <c:axId val="-2130447144"/>
      </c:barChart>
      <c:catAx>
        <c:axId val="2101767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30447144"/>
        <c:crosses val="autoZero"/>
        <c:auto val="1"/>
        <c:lblAlgn val="ctr"/>
        <c:lblOffset val="100"/>
        <c:noMultiLvlLbl val="0"/>
      </c:catAx>
      <c:valAx>
        <c:axId val="-2130447144"/>
        <c:scaling>
          <c:orientation val="minMax"/>
          <c:max val="12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176762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'Synapse &amp; IHC Raw Data'!$T$99</c:f>
              <c:strCache>
                <c:ptCount val="1"/>
                <c:pt idx="0">
                  <c:v>Mean Ribbons/IHC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numRef>
              <c:f>'Synapse &amp; IHC Raw Data'!$N$100:$N$109</c:f>
              <c:numCache>
                <c:formatCode>General</c:formatCode>
                <c:ptCount val="10"/>
                <c:pt idx="0">
                  <c:v>0.125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1.4</c:v>
                </c:pt>
                <c:pt idx="5">
                  <c:v>2</c:v>
                </c:pt>
                <c:pt idx="6">
                  <c:v>2.8</c:v>
                </c:pt>
                <c:pt idx="7">
                  <c:v>8</c:v>
                </c:pt>
                <c:pt idx="8">
                  <c:v>16</c:v>
                </c:pt>
                <c:pt idx="9">
                  <c:v>32</c:v>
                </c:pt>
              </c:numCache>
            </c:numRef>
          </c:cat>
          <c:val>
            <c:numRef>
              <c:f>'Synapse &amp; IHC Raw Data'!$T$100:$T$109</c:f>
              <c:numCache>
                <c:formatCode>General</c:formatCode>
                <c:ptCount val="10"/>
                <c:pt idx="0">
                  <c:v>14.0815</c:v>
                </c:pt>
                <c:pt idx="1">
                  <c:v>13.298500000000001</c:v>
                </c:pt>
                <c:pt idx="2">
                  <c:v>15.653</c:v>
                </c:pt>
                <c:pt idx="3">
                  <c:v>12.8</c:v>
                </c:pt>
                <c:pt idx="4">
                  <c:v>13.190999999999999</c:v>
                </c:pt>
                <c:pt idx="5">
                  <c:v>11.8125</c:v>
                </c:pt>
                <c:pt idx="6">
                  <c:v>8.0019999999999989</c:v>
                </c:pt>
                <c:pt idx="7">
                  <c:v>4.4820000000000002</c:v>
                </c:pt>
                <c:pt idx="8">
                  <c:v>8.2780000000000005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E6-4F12-9A3B-1F9B12C130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0151496"/>
        <c:axId val="-2130148520"/>
      </c:barChart>
      <c:catAx>
        <c:axId val="-2130151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30148520"/>
        <c:crosses val="autoZero"/>
        <c:auto val="1"/>
        <c:lblAlgn val="ctr"/>
        <c:lblOffset val="100"/>
        <c:noMultiLvlLbl val="0"/>
      </c:catAx>
      <c:valAx>
        <c:axId val="-2130148520"/>
        <c:scaling>
          <c:orientation val="minMax"/>
          <c:max val="2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015149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'Synapse &amp; IHC Raw Data'!$Q$131</c:f>
              <c:strCache>
                <c:ptCount val="1"/>
                <c:pt idx="0">
                  <c:v>#IHCs</c:v>
                </c:pt>
              </c:strCache>
            </c:strRef>
          </c:tx>
          <c:invertIfNegative val="0"/>
          <c:cat>
            <c:numRef>
              <c:f>'Synapse &amp; IHC Raw Data'!$N$132:$N$140</c:f>
              <c:numCache>
                <c:formatCode>General</c:formatCode>
                <c:ptCount val="9"/>
                <c:pt idx="0">
                  <c:v>0.125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8</c:v>
                </c:pt>
                <c:pt idx="7">
                  <c:v>16</c:v>
                </c:pt>
                <c:pt idx="8">
                  <c:v>32</c:v>
                </c:pt>
              </c:numCache>
            </c:numRef>
          </c:cat>
          <c:val>
            <c:numRef>
              <c:f>'Synapse &amp; IHC Raw Data'!$Q$132:$Q$140</c:f>
              <c:numCache>
                <c:formatCode>General</c:formatCode>
                <c:ptCount val="9"/>
                <c:pt idx="0">
                  <c:v>9.25</c:v>
                </c:pt>
                <c:pt idx="1">
                  <c:v>9</c:v>
                </c:pt>
                <c:pt idx="2">
                  <c:v>9.25</c:v>
                </c:pt>
                <c:pt idx="3">
                  <c:v>9</c:v>
                </c:pt>
                <c:pt idx="4">
                  <c:v>9</c:v>
                </c:pt>
                <c:pt idx="5">
                  <c:v>8</c:v>
                </c:pt>
                <c:pt idx="6">
                  <c:v>8</c:v>
                </c:pt>
                <c:pt idx="7">
                  <c:v>8.25</c:v>
                </c:pt>
                <c:pt idx="8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C7-483B-A7F5-684D8A8E1C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9865128"/>
        <c:axId val="-2129862184"/>
      </c:barChart>
      <c:catAx>
        <c:axId val="-2129865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9862184"/>
        <c:crosses val="autoZero"/>
        <c:auto val="1"/>
        <c:lblAlgn val="ctr"/>
        <c:lblOffset val="100"/>
        <c:noMultiLvlLbl val="0"/>
      </c:catAx>
      <c:valAx>
        <c:axId val="-2129862184"/>
        <c:scaling>
          <c:orientation val="minMax"/>
          <c:max val="12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986512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9525</xdr:colOff>
      <xdr:row>1</xdr:row>
      <xdr:rowOff>147637</xdr:rowOff>
    </xdr:from>
    <xdr:to>
      <xdr:col>27</xdr:col>
      <xdr:colOff>314325</xdr:colOff>
      <xdr:row>16</xdr:row>
      <xdr:rowOff>33337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28575</xdr:colOff>
      <xdr:row>16</xdr:row>
      <xdr:rowOff>95250</xdr:rowOff>
    </xdr:from>
    <xdr:to>
      <xdr:col>27</xdr:col>
      <xdr:colOff>333375</xdr:colOff>
      <xdr:row>30</xdr:row>
      <xdr:rowOff>171450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57150</xdr:colOff>
      <xdr:row>34</xdr:row>
      <xdr:rowOff>85725</xdr:rowOff>
    </xdr:from>
    <xdr:to>
      <xdr:col>28</xdr:col>
      <xdr:colOff>361950</xdr:colOff>
      <xdr:row>48</xdr:row>
      <xdr:rowOff>161925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47625</xdr:colOff>
      <xdr:row>49</xdr:row>
      <xdr:rowOff>38100</xdr:rowOff>
    </xdr:from>
    <xdr:to>
      <xdr:col>28</xdr:col>
      <xdr:colOff>352425</xdr:colOff>
      <xdr:row>63</xdr:row>
      <xdr:rowOff>114300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0</xdr:colOff>
      <xdr:row>67</xdr:row>
      <xdr:rowOff>0</xdr:rowOff>
    </xdr:from>
    <xdr:to>
      <xdr:col>28</xdr:col>
      <xdr:colOff>304800</xdr:colOff>
      <xdr:row>81</xdr:row>
      <xdr:rowOff>76200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0</xdr:colOff>
      <xdr:row>82</xdr:row>
      <xdr:rowOff>0</xdr:rowOff>
    </xdr:from>
    <xdr:to>
      <xdr:col>28</xdr:col>
      <xdr:colOff>304800</xdr:colOff>
      <xdr:row>96</xdr:row>
      <xdr:rowOff>76200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114300</xdr:colOff>
      <xdr:row>98</xdr:row>
      <xdr:rowOff>47625</xdr:rowOff>
    </xdr:from>
    <xdr:to>
      <xdr:col>28</xdr:col>
      <xdr:colOff>419100</xdr:colOff>
      <xdr:row>112</xdr:row>
      <xdr:rowOff>123825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21</xdr:col>
      <xdr:colOff>104775</xdr:colOff>
      <xdr:row>113</xdr:row>
      <xdr:rowOff>9525</xdr:rowOff>
    </xdr:from>
    <xdr:to>
      <xdr:col>28</xdr:col>
      <xdr:colOff>409575</xdr:colOff>
      <xdr:row>127</xdr:row>
      <xdr:rowOff>85725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00000000-0008-0000-03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21</xdr:col>
      <xdr:colOff>19050</xdr:colOff>
      <xdr:row>131</xdr:row>
      <xdr:rowOff>19050</xdr:rowOff>
    </xdr:from>
    <xdr:to>
      <xdr:col>28</xdr:col>
      <xdr:colOff>323850</xdr:colOff>
      <xdr:row>145</xdr:row>
      <xdr:rowOff>95250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21</xdr:col>
      <xdr:colOff>38100</xdr:colOff>
      <xdr:row>145</xdr:row>
      <xdr:rowOff>161925</xdr:rowOff>
    </xdr:from>
    <xdr:to>
      <xdr:col>28</xdr:col>
      <xdr:colOff>342900</xdr:colOff>
      <xdr:row>160</xdr:row>
      <xdr:rowOff>47625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00000000-0008-0000-03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9"/>
  <sheetViews>
    <sheetView workbookViewId="0">
      <pane ySplit="1" topLeftCell="A5" activePane="bottomLeft" state="frozen"/>
      <selection pane="bottomLeft" activeCell="B27" sqref="B27"/>
    </sheetView>
  </sheetViews>
  <sheetFormatPr defaultColWidth="8.85546875" defaultRowHeight="15"/>
  <cols>
    <col min="1" max="1" width="7.42578125" bestFit="1" customWidth="1"/>
    <col min="2" max="2" width="20.28515625" bestFit="1" customWidth="1"/>
    <col min="3" max="3" width="11.42578125" bestFit="1" customWidth="1"/>
    <col min="4" max="4" width="14.42578125" bestFit="1" customWidth="1"/>
    <col min="5" max="5" width="17.28515625" bestFit="1" customWidth="1"/>
    <col min="6" max="6" width="23.7109375" bestFit="1" customWidth="1"/>
    <col min="7" max="7" width="18.42578125" bestFit="1" customWidth="1"/>
    <col min="8" max="8" width="23" bestFit="1" customWidth="1"/>
  </cols>
  <sheetData>
    <row r="1" spans="1:8">
      <c r="A1" s="6" t="s">
        <v>16</v>
      </c>
      <c r="B1" s="6" t="s">
        <v>17</v>
      </c>
      <c r="C1" s="6" t="s">
        <v>18</v>
      </c>
      <c r="D1" s="6" t="s">
        <v>19</v>
      </c>
      <c r="E1" s="7" t="s">
        <v>20</v>
      </c>
      <c r="F1" s="6" t="s">
        <v>21</v>
      </c>
      <c r="G1" s="7" t="s">
        <v>22</v>
      </c>
      <c r="H1" s="6" t="s">
        <v>23</v>
      </c>
    </row>
    <row r="2" spans="1:8">
      <c r="A2" s="14" t="s">
        <v>24</v>
      </c>
      <c r="B2" s="14" t="s">
        <v>25</v>
      </c>
      <c r="C2" s="15" t="s">
        <v>26</v>
      </c>
      <c r="D2" s="13" t="s">
        <v>27</v>
      </c>
      <c r="E2" s="19">
        <v>146</v>
      </c>
      <c r="F2" s="13" t="s">
        <v>28</v>
      </c>
      <c r="G2" s="4"/>
      <c r="H2" s="4"/>
    </row>
    <row r="3" spans="1:8">
      <c r="A3" s="14" t="s">
        <v>29</v>
      </c>
      <c r="B3" s="14" t="s">
        <v>30</v>
      </c>
      <c r="C3" s="15" t="s">
        <v>26</v>
      </c>
      <c r="D3" s="13" t="s">
        <v>27</v>
      </c>
      <c r="E3" s="20">
        <v>140146</v>
      </c>
      <c r="F3" s="13" t="s">
        <v>28</v>
      </c>
      <c r="G3" s="4"/>
      <c r="H3" s="4"/>
    </row>
    <row r="4" spans="1:8">
      <c r="A4" s="13" t="s">
        <v>31</v>
      </c>
      <c r="B4" s="13" t="s">
        <v>32</v>
      </c>
      <c r="C4" s="15" t="s">
        <v>26</v>
      </c>
      <c r="D4" s="13" t="s">
        <v>27</v>
      </c>
      <c r="E4" s="20">
        <v>108120140146</v>
      </c>
      <c r="F4" s="13" t="s">
        <v>28</v>
      </c>
      <c r="G4" s="4"/>
      <c r="H4" s="4"/>
    </row>
    <row r="5" spans="1:8">
      <c r="A5" s="13" t="s">
        <v>33</v>
      </c>
      <c r="B5" s="13" t="s">
        <v>34</v>
      </c>
      <c r="C5" s="15" t="s">
        <v>26</v>
      </c>
      <c r="D5" s="13" t="s">
        <v>27</v>
      </c>
      <c r="E5" s="20">
        <v>108146</v>
      </c>
      <c r="F5" s="13" t="s">
        <v>28</v>
      </c>
      <c r="G5" s="4"/>
      <c r="H5" s="4"/>
    </row>
    <row r="6" spans="1:8">
      <c r="A6" s="13" t="s">
        <v>35</v>
      </c>
      <c r="B6" s="13" t="s">
        <v>36</v>
      </c>
      <c r="C6" s="15" t="s">
        <v>37</v>
      </c>
      <c r="D6" s="13" t="s">
        <v>38</v>
      </c>
      <c r="E6" s="20">
        <v>0</v>
      </c>
      <c r="F6" s="16" t="s">
        <v>39</v>
      </c>
      <c r="G6" s="4"/>
      <c r="H6" s="4" t="s">
        <v>40</v>
      </c>
    </row>
    <row r="7" spans="1:8">
      <c r="A7" s="2" t="s">
        <v>41</v>
      </c>
      <c r="B7" s="2" t="s">
        <v>42</v>
      </c>
      <c r="C7" s="15" t="s">
        <v>26</v>
      </c>
      <c r="D7" s="17" t="s">
        <v>27</v>
      </c>
      <c r="E7" s="20">
        <v>0</v>
      </c>
      <c r="F7" s="18" t="s">
        <v>39</v>
      </c>
      <c r="G7" s="4"/>
      <c r="H7" s="4" t="s">
        <v>40</v>
      </c>
    </row>
    <row r="8" spans="1:8">
      <c r="A8" s="14" t="s">
        <v>43</v>
      </c>
      <c r="B8" s="14" t="s">
        <v>44</v>
      </c>
      <c r="C8" s="15" t="s">
        <v>26</v>
      </c>
      <c r="D8" s="13" t="s">
        <v>27</v>
      </c>
      <c r="E8" s="20">
        <v>108</v>
      </c>
      <c r="F8" s="13" t="s">
        <v>28</v>
      </c>
      <c r="G8" s="4"/>
      <c r="H8" s="4"/>
    </row>
    <row r="9" spans="1:8">
      <c r="A9" s="14" t="s">
        <v>45</v>
      </c>
      <c r="B9" s="14" t="s">
        <v>46</v>
      </c>
      <c r="C9" s="15" t="s">
        <v>26</v>
      </c>
      <c r="D9" s="13" t="s">
        <v>27</v>
      </c>
      <c r="E9" s="20">
        <v>108</v>
      </c>
      <c r="F9" s="13" t="s">
        <v>28</v>
      </c>
      <c r="G9" s="4"/>
      <c r="H9" s="4"/>
    </row>
    <row r="10" spans="1:8">
      <c r="A10" s="2" t="s">
        <v>47</v>
      </c>
      <c r="B10" s="2" t="s">
        <v>48</v>
      </c>
      <c r="C10" s="15" t="s">
        <v>49</v>
      </c>
      <c r="D10" s="17" t="s">
        <v>27</v>
      </c>
      <c r="E10" s="20">
        <v>0</v>
      </c>
      <c r="F10" s="18" t="s">
        <v>39</v>
      </c>
      <c r="G10" s="4"/>
      <c r="H10" s="4" t="s">
        <v>50</v>
      </c>
    </row>
    <row r="11" spans="1:8">
      <c r="A11" s="13" t="s">
        <v>51</v>
      </c>
      <c r="B11" s="13" t="s">
        <v>52</v>
      </c>
      <c r="C11" s="15" t="s">
        <v>26</v>
      </c>
      <c r="D11" s="17" t="s">
        <v>27</v>
      </c>
      <c r="E11" s="19">
        <v>120</v>
      </c>
      <c r="F11" s="13" t="s">
        <v>53</v>
      </c>
      <c r="G11" s="4"/>
      <c r="H11" s="4"/>
    </row>
    <row r="12" spans="1:8">
      <c r="A12" s="13" t="s">
        <v>54</v>
      </c>
      <c r="B12" s="13" t="s">
        <v>55</v>
      </c>
      <c r="C12" s="15" t="s">
        <v>26</v>
      </c>
      <c r="D12" s="17" t="s">
        <v>27</v>
      </c>
      <c r="E12" s="19">
        <v>120</v>
      </c>
      <c r="F12" s="13" t="s">
        <v>56</v>
      </c>
      <c r="G12" s="4"/>
      <c r="H12" s="4"/>
    </row>
    <row r="13" spans="1:8">
      <c r="A13" s="13" t="s">
        <v>57</v>
      </c>
      <c r="B13" s="13" t="s">
        <v>58</v>
      </c>
      <c r="C13" s="15" t="s">
        <v>26</v>
      </c>
      <c r="D13" s="17" t="s">
        <v>27</v>
      </c>
      <c r="E13" s="19">
        <v>120</v>
      </c>
      <c r="F13" s="13" t="s">
        <v>59</v>
      </c>
      <c r="G13" s="4"/>
      <c r="H13" s="4"/>
    </row>
    <row r="14" spans="1:8">
      <c r="A14" s="13" t="s">
        <v>60</v>
      </c>
      <c r="B14" s="13" t="s">
        <v>61</v>
      </c>
      <c r="C14" s="15" t="s">
        <v>49</v>
      </c>
      <c r="D14" s="17" t="s">
        <v>27</v>
      </c>
      <c r="E14" s="19">
        <v>146</v>
      </c>
      <c r="F14" s="13" t="s">
        <v>28</v>
      </c>
      <c r="G14" s="4"/>
      <c r="H14" s="4"/>
    </row>
    <row r="15" spans="1:8">
      <c r="A15" s="13"/>
      <c r="B15" s="13" t="s">
        <v>62</v>
      </c>
      <c r="C15" s="15"/>
      <c r="D15" s="17" t="s">
        <v>27</v>
      </c>
      <c r="E15" s="21" t="s">
        <v>39</v>
      </c>
      <c r="F15" s="16" t="s">
        <v>39</v>
      </c>
      <c r="G15" s="4"/>
      <c r="H15" s="4" t="s">
        <v>63</v>
      </c>
    </row>
    <row r="16" spans="1:8">
      <c r="A16" s="13"/>
      <c r="B16" s="13" t="s">
        <v>64</v>
      </c>
      <c r="C16" s="15"/>
      <c r="D16" s="17" t="s">
        <v>27</v>
      </c>
      <c r="E16" s="21" t="s">
        <v>39</v>
      </c>
      <c r="F16" s="16" t="s">
        <v>39</v>
      </c>
      <c r="G16" s="4"/>
      <c r="H16" s="4" t="s">
        <v>65</v>
      </c>
    </row>
    <row r="17" spans="1:8">
      <c r="A17" s="13"/>
      <c r="B17" s="13" t="s">
        <v>66</v>
      </c>
      <c r="C17" s="15" t="s">
        <v>26</v>
      </c>
      <c r="D17" s="17" t="s">
        <v>27</v>
      </c>
      <c r="E17" s="21" t="s">
        <v>39</v>
      </c>
      <c r="F17" s="16" t="s">
        <v>39</v>
      </c>
      <c r="G17" s="4"/>
      <c r="H17" s="4" t="s">
        <v>65</v>
      </c>
    </row>
    <row r="18" spans="1:8">
      <c r="A18" s="13" t="s">
        <v>67</v>
      </c>
      <c r="B18" s="13" t="s">
        <v>68</v>
      </c>
      <c r="C18" s="15" t="s">
        <v>26</v>
      </c>
      <c r="D18" s="17" t="s">
        <v>27</v>
      </c>
      <c r="E18" s="19">
        <v>141</v>
      </c>
      <c r="F18" s="13" t="s">
        <v>28</v>
      </c>
      <c r="G18" s="4" t="s">
        <v>69</v>
      </c>
      <c r="H18" s="4"/>
    </row>
    <row r="19" spans="1:8">
      <c r="A19" s="13" t="s">
        <v>70</v>
      </c>
      <c r="B19" s="13" t="s">
        <v>71</v>
      </c>
      <c r="C19" s="15" t="s">
        <v>26</v>
      </c>
      <c r="D19" s="17" t="s">
        <v>27</v>
      </c>
      <c r="E19" s="21" t="s">
        <v>39</v>
      </c>
      <c r="F19" s="16" t="s">
        <v>39</v>
      </c>
      <c r="G19" s="4" t="s">
        <v>69</v>
      </c>
      <c r="H19" s="4" t="s">
        <v>40</v>
      </c>
    </row>
    <row r="20" spans="1:8">
      <c r="A20" s="13" t="s">
        <v>72</v>
      </c>
      <c r="B20" s="13" t="s">
        <v>73</v>
      </c>
      <c r="C20" s="15" t="s">
        <v>26</v>
      </c>
      <c r="D20" s="17" t="s">
        <v>27</v>
      </c>
      <c r="E20" s="21" t="s">
        <v>39</v>
      </c>
      <c r="F20" s="16" t="s">
        <v>39</v>
      </c>
      <c r="G20" s="4" t="s">
        <v>69</v>
      </c>
      <c r="H20" s="4" t="s">
        <v>40</v>
      </c>
    </row>
    <row r="21" spans="1:8">
      <c r="A21" s="4"/>
      <c r="B21" s="13" t="s">
        <v>74</v>
      </c>
      <c r="C21" s="15" t="s">
        <v>49</v>
      </c>
      <c r="D21" s="17" t="s">
        <v>27</v>
      </c>
      <c r="E21" s="19">
        <v>146</v>
      </c>
      <c r="F21" s="13" t="s">
        <v>28</v>
      </c>
      <c r="G21" s="4" t="s">
        <v>69</v>
      </c>
      <c r="H21" s="4"/>
    </row>
    <row r="22" spans="1:8">
      <c r="A22" s="4"/>
      <c r="B22" s="13" t="s">
        <v>75</v>
      </c>
      <c r="C22" s="15" t="s">
        <v>26</v>
      </c>
      <c r="D22" s="17" t="s">
        <v>27</v>
      </c>
      <c r="E22" s="21" t="s">
        <v>39</v>
      </c>
      <c r="F22" s="16" t="s">
        <v>39</v>
      </c>
      <c r="G22" s="4"/>
      <c r="H22" s="4" t="s">
        <v>76</v>
      </c>
    </row>
    <row r="25" spans="1:8">
      <c r="B25" s="89" t="s">
        <v>305</v>
      </c>
    </row>
    <row r="26" spans="1:8">
      <c r="B26" t="s">
        <v>296</v>
      </c>
      <c r="D26" t="s">
        <v>300</v>
      </c>
    </row>
    <row r="27" spans="1:8">
      <c r="B27" t="s">
        <v>297</v>
      </c>
      <c r="D27" t="s">
        <v>301</v>
      </c>
    </row>
    <row r="28" spans="1:8">
      <c r="B28" t="s">
        <v>298</v>
      </c>
      <c r="D28" t="s">
        <v>302</v>
      </c>
    </row>
    <row r="29" spans="1:8">
      <c r="B29" t="s">
        <v>299</v>
      </c>
      <c r="D29" t="s">
        <v>303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33"/>
  <sheetViews>
    <sheetView workbookViewId="0">
      <pane xSplit="1" topLeftCell="B1" activePane="topRight" state="frozen"/>
      <selection pane="topRight" activeCell="N23" sqref="N23"/>
    </sheetView>
  </sheetViews>
  <sheetFormatPr defaultColWidth="8.85546875" defaultRowHeight="15"/>
  <cols>
    <col min="1" max="1" width="8.7109375" style="38" customWidth="1"/>
    <col min="2" max="19" width="12" bestFit="1" customWidth="1"/>
    <col min="20" max="20" width="12.28515625" customWidth="1"/>
    <col min="21" max="27" width="12" bestFit="1" customWidth="1"/>
    <col min="28" max="28" width="10.7109375" bestFit="1" customWidth="1"/>
    <col min="29" max="29" width="12" bestFit="1" customWidth="1"/>
    <col min="30" max="31" width="10.7109375" bestFit="1" customWidth="1"/>
    <col min="32" max="32" width="11" bestFit="1" customWidth="1"/>
    <col min="33" max="33" width="10.7109375" bestFit="1" customWidth="1"/>
    <col min="34" max="34" width="11" bestFit="1" customWidth="1"/>
  </cols>
  <sheetData>
    <row r="1" spans="1:34">
      <c r="A1" s="39" t="s">
        <v>1</v>
      </c>
      <c r="B1" s="4" t="s">
        <v>77</v>
      </c>
      <c r="C1" s="4" t="s">
        <v>78</v>
      </c>
      <c r="D1" s="4" t="s">
        <v>79</v>
      </c>
      <c r="E1" s="4" t="s">
        <v>80</v>
      </c>
      <c r="F1" s="4" t="s">
        <v>81</v>
      </c>
      <c r="G1" s="4" t="s">
        <v>82</v>
      </c>
      <c r="H1" s="4" t="s">
        <v>83</v>
      </c>
      <c r="I1" s="4" t="s">
        <v>84</v>
      </c>
      <c r="J1" s="4" t="s">
        <v>85</v>
      </c>
      <c r="K1" s="4" t="s">
        <v>86</v>
      </c>
      <c r="L1" s="4" t="s">
        <v>87</v>
      </c>
      <c r="M1" s="4" t="s">
        <v>88</v>
      </c>
      <c r="N1" s="4" t="s">
        <v>89</v>
      </c>
      <c r="O1" s="4" t="s">
        <v>90</v>
      </c>
      <c r="P1" s="4" t="s">
        <v>91</v>
      </c>
      <c r="Q1" s="4" t="s">
        <v>92</v>
      </c>
      <c r="R1" s="4" t="s">
        <v>93</v>
      </c>
      <c r="S1" s="4" t="s">
        <v>94</v>
      </c>
      <c r="T1" s="4" t="s">
        <v>95</v>
      </c>
      <c r="U1" s="4" t="s">
        <v>96</v>
      </c>
      <c r="V1" s="4" t="s">
        <v>97</v>
      </c>
      <c r="W1" s="4" t="s">
        <v>98</v>
      </c>
      <c r="X1" s="4" t="s">
        <v>99</v>
      </c>
      <c r="Y1" s="4" t="s">
        <v>100</v>
      </c>
      <c r="Z1" s="4" t="s">
        <v>101</v>
      </c>
      <c r="AA1" s="4" t="s">
        <v>102</v>
      </c>
      <c r="AB1" s="4" t="s">
        <v>188</v>
      </c>
      <c r="AC1" s="4" t="s">
        <v>187</v>
      </c>
      <c r="AD1" s="4" t="s">
        <v>186</v>
      </c>
      <c r="AE1" s="4" t="s">
        <v>183</v>
      </c>
      <c r="AF1" s="4" t="s">
        <v>182</v>
      </c>
      <c r="AG1" s="4" t="s">
        <v>185</v>
      </c>
      <c r="AH1" s="4" t="s">
        <v>184</v>
      </c>
    </row>
    <row r="2" spans="1:34">
      <c r="A2" s="39">
        <v>0.125</v>
      </c>
      <c r="B2" s="10" t="s">
        <v>39</v>
      </c>
      <c r="C2" s="10" t="s">
        <v>39</v>
      </c>
      <c r="D2" s="10" t="s">
        <v>39</v>
      </c>
      <c r="E2" s="10" t="s">
        <v>39</v>
      </c>
      <c r="F2" s="10" t="s">
        <v>39</v>
      </c>
      <c r="G2" s="10" t="s">
        <v>39</v>
      </c>
      <c r="H2" s="10" t="s">
        <v>39</v>
      </c>
      <c r="I2" s="10" t="s">
        <v>39</v>
      </c>
      <c r="J2" s="10" t="s">
        <v>39</v>
      </c>
      <c r="K2" s="10" t="s">
        <v>39</v>
      </c>
      <c r="L2" s="10" t="s">
        <v>39</v>
      </c>
      <c r="M2" s="10" t="s">
        <v>39</v>
      </c>
      <c r="N2" s="10" t="s">
        <v>39</v>
      </c>
      <c r="O2" s="10" t="s">
        <v>39</v>
      </c>
      <c r="P2" s="10" t="s">
        <v>39</v>
      </c>
      <c r="Q2" s="10" t="s">
        <v>39</v>
      </c>
      <c r="R2" s="10" t="s">
        <v>39</v>
      </c>
      <c r="S2" s="10" t="s">
        <v>39</v>
      </c>
      <c r="T2" s="4">
        <v>9.5162468054034317</v>
      </c>
      <c r="U2" s="4">
        <v>8.7745493677697066</v>
      </c>
      <c r="V2" s="4">
        <v>8.086021505376344</v>
      </c>
      <c r="W2" s="4">
        <v>9.1352298495155644</v>
      </c>
      <c r="X2" s="4">
        <v>10.156774916013438</v>
      </c>
      <c r="Y2" s="4">
        <v>10.485380116959064</v>
      </c>
      <c r="Z2" s="4">
        <v>11.923230907817036</v>
      </c>
      <c r="AA2" s="4">
        <v>11.241071428571429</v>
      </c>
      <c r="AB2" s="4">
        <v>13.435500000000001</v>
      </c>
      <c r="AC2" s="4">
        <v>11.8825</v>
      </c>
      <c r="AD2" s="4">
        <v>12.031000000000001</v>
      </c>
      <c r="AE2" s="4">
        <v>10.164999999999999</v>
      </c>
      <c r="AF2" s="4">
        <v>10.576499999999999</v>
      </c>
      <c r="AG2" s="4">
        <v>14.0815</v>
      </c>
      <c r="AH2" s="4">
        <v>13.0305</v>
      </c>
    </row>
    <row r="3" spans="1:34">
      <c r="A3" s="39">
        <v>0.25</v>
      </c>
      <c r="B3" s="10" t="s">
        <v>39</v>
      </c>
      <c r="C3" s="10" t="s">
        <v>39</v>
      </c>
      <c r="D3" s="10" t="s">
        <v>39</v>
      </c>
      <c r="E3" s="10" t="s">
        <v>39</v>
      </c>
      <c r="F3" s="10" t="s">
        <v>39</v>
      </c>
      <c r="G3" s="10" t="s">
        <v>39</v>
      </c>
      <c r="H3" s="10" t="s">
        <v>39</v>
      </c>
      <c r="I3" s="10" t="s">
        <v>39</v>
      </c>
      <c r="J3" s="10" t="s">
        <v>39</v>
      </c>
      <c r="K3" s="10" t="s">
        <v>39</v>
      </c>
      <c r="L3" s="10" t="s">
        <v>39</v>
      </c>
      <c r="M3" s="10" t="s">
        <v>39</v>
      </c>
      <c r="N3" s="10" t="s">
        <v>39</v>
      </c>
      <c r="O3" s="10" t="s">
        <v>39</v>
      </c>
      <c r="P3" s="10" t="s">
        <v>39</v>
      </c>
      <c r="Q3" s="10" t="s">
        <v>39</v>
      </c>
      <c r="R3" s="10" t="s">
        <v>39</v>
      </c>
      <c r="S3" s="10" t="s">
        <v>39</v>
      </c>
      <c r="T3" s="4">
        <v>12.194005948295583</v>
      </c>
      <c r="U3" s="4">
        <v>11.832474226804123</v>
      </c>
      <c r="V3" s="4">
        <v>11.287687220385139</v>
      </c>
      <c r="W3" s="4">
        <v>11.74481658692185</v>
      </c>
      <c r="X3" s="4">
        <v>13.697916666666668</v>
      </c>
      <c r="Y3" s="4">
        <v>13.5</v>
      </c>
      <c r="Z3" s="4">
        <v>14.929433311786253</v>
      </c>
      <c r="AA3" s="4">
        <v>14.756465517241381</v>
      </c>
      <c r="AB3" s="4">
        <v>17.0185</v>
      </c>
      <c r="AC3" s="4">
        <v>16.735500000000002</v>
      </c>
      <c r="AD3" s="4">
        <v>14.879</v>
      </c>
      <c r="AE3" s="4">
        <v>15.667</v>
      </c>
      <c r="AF3" s="4">
        <v>14.3125</v>
      </c>
      <c r="AG3" s="4">
        <v>13.298500000000001</v>
      </c>
      <c r="AH3" s="4">
        <v>13.222</v>
      </c>
    </row>
    <row r="4" spans="1:34">
      <c r="A4" s="39">
        <v>0.35</v>
      </c>
      <c r="B4" s="10" t="s">
        <v>39</v>
      </c>
      <c r="C4" s="10" t="s">
        <v>39</v>
      </c>
      <c r="D4" s="10" t="s">
        <v>39</v>
      </c>
      <c r="E4" s="10" t="s">
        <v>39</v>
      </c>
      <c r="F4" s="10" t="s">
        <v>39</v>
      </c>
      <c r="G4" s="10" t="s">
        <v>39</v>
      </c>
      <c r="H4" s="10" t="s">
        <v>39</v>
      </c>
      <c r="I4" s="10" t="s">
        <v>39</v>
      </c>
      <c r="J4" s="10" t="s">
        <v>39</v>
      </c>
      <c r="K4" s="10" t="s">
        <v>39</v>
      </c>
      <c r="L4" s="10" t="s">
        <v>39</v>
      </c>
      <c r="M4" s="10" t="s">
        <v>39</v>
      </c>
      <c r="N4" s="10" t="s">
        <v>39</v>
      </c>
      <c r="O4" s="10" t="s">
        <v>39</v>
      </c>
      <c r="P4" s="10" t="s">
        <v>39</v>
      </c>
      <c r="Q4" s="10" t="s">
        <v>39</v>
      </c>
      <c r="R4" s="10" t="s">
        <v>39</v>
      </c>
      <c r="S4" s="10" t="s">
        <v>39</v>
      </c>
      <c r="T4" s="10" t="s">
        <v>39</v>
      </c>
      <c r="U4" s="10" t="s">
        <v>39</v>
      </c>
      <c r="V4" s="10" t="s">
        <v>39</v>
      </c>
      <c r="W4" s="10" t="s">
        <v>39</v>
      </c>
      <c r="X4" s="10" t="s">
        <v>39</v>
      </c>
      <c r="Y4" s="10" t="s">
        <v>39</v>
      </c>
      <c r="Z4" s="10" t="s">
        <v>39</v>
      </c>
      <c r="AA4" s="10" t="s">
        <v>39</v>
      </c>
      <c r="AB4" s="10" t="s">
        <v>39</v>
      </c>
      <c r="AC4" s="10" t="s">
        <v>39</v>
      </c>
      <c r="AD4" s="10" t="s">
        <v>39</v>
      </c>
      <c r="AE4" s="10" t="s">
        <v>39</v>
      </c>
      <c r="AF4" s="10" t="s">
        <v>39</v>
      </c>
      <c r="AG4" s="10" t="s">
        <v>39</v>
      </c>
      <c r="AH4" s="4">
        <v>14.379</v>
      </c>
    </row>
    <row r="5" spans="1:34">
      <c r="A5" s="39">
        <v>0.5</v>
      </c>
      <c r="B5" s="4">
        <v>15.002954035212099</v>
      </c>
      <c r="C5" s="4">
        <v>13.687212107918404</v>
      </c>
      <c r="D5" s="4">
        <v>14.908008658008701</v>
      </c>
      <c r="E5" s="4">
        <v>18.505747126436784</v>
      </c>
      <c r="F5" s="4">
        <v>15.141509433962266</v>
      </c>
      <c r="G5" s="4">
        <v>13.545454545454545</v>
      </c>
      <c r="H5" s="4">
        <v>13.102792513261935</v>
      </c>
      <c r="I5" s="4">
        <v>12.427184466019417</v>
      </c>
      <c r="J5" s="4">
        <v>16.30189551548775</v>
      </c>
      <c r="K5" s="4">
        <v>16.5</v>
      </c>
      <c r="L5" s="4" t="s">
        <v>103</v>
      </c>
      <c r="M5" s="4">
        <v>15.848508330104611</v>
      </c>
      <c r="N5" s="4">
        <v>16.56448202959831</v>
      </c>
      <c r="O5" s="4">
        <v>18.083333333333336</v>
      </c>
      <c r="P5" s="4">
        <v>14.990842490842491</v>
      </c>
      <c r="Q5" s="4">
        <v>14.204147926036983</v>
      </c>
      <c r="R5" s="4">
        <v>13.314705090223537</v>
      </c>
      <c r="S5" s="4">
        <v>14.937428078250861</v>
      </c>
      <c r="T5" s="4">
        <v>13.414772727272727</v>
      </c>
      <c r="U5" s="4">
        <v>13.210177544386095</v>
      </c>
      <c r="V5" s="4">
        <v>13.313238770685579</v>
      </c>
      <c r="W5" s="4">
        <v>12.515899122807017</v>
      </c>
      <c r="X5" s="4">
        <v>15.927197802197803</v>
      </c>
      <c r="Y5" s="4">
        <v>15.243055555555555</v>
      </c>
      <c r="Z5" s="4">
        <v>16.717987804878049</v>
      </c>
      <c r="AA5" s="4">
        <v>16.048360921778642</v>
      </c>
      <c r="AB5" s="4">
        <v>19.262999999999998</v>
      </c>
      <c r="AC5" s="4">
        <v>16.866666666666671</v>
      </c>
      <c r="AD5" s="4">
        <v>15.179</v>
      </c>
      <c r="AE5" s="4">
        <v>14.4</v>
      </c>
      <c r="AF5" s="4">
        <v>12.866</v>
      </c>
      <c r="AG5" s="4">
        <v>15.653</v>
      </c>
      <c r="AH5" s="4">
        <v>14.4345</v>
      </c>
    </row>
    <row r="6" spans="1:34">
      <c r="A6" s="39">
        <v>0.7</v>
      </c>
      <c r="B6" s="10" t="s">
        <v>39</v>
      </c>
      <c r="C6" s="10" t="s">
        <v>39</v>
      </c>
      <c r="D6" s="10" t="s">
        <v>39</v>
      </c>
      <c r="E6" s="10" t="s">
        <v>39</v>
      </c>
      <c r="F6" s="10" t="s">
        <v>39</v>
      </c>
      <c r="G6" s="10" t="s">
        <v>39</v>
      </c>
      <c r="H6" s="10" t="s">
        <v>39</v>
      </c>
      <c r="I6" s="10" t="s">
        <v>39</v>
      </c>
      <c r="J6" s="10" t="s">
        <v>39</v>
      </c>
      <c r="K6" s="10" t="s">
        <v>39</v>
      </c>
      <c r="L6" s="10" t="s">
        <v>39</v>
      </c>
      <c r="M6" s="10" t="s">
        <v>39</v>
      </c>
      <c r="N6" s="10" t="s">
        <v>39</v>
      </c>
      <c r="O6" s="10" t="s">
        <v>39</v>
      </c>
      <c r="P6" s="10" t="s">
        <v>39</v>
      </c>
      <c r="Q6" s="10" t="s">
        <v>39</v>
      </c>
      <c r="R6" s="10" t="s">
        <v>39</v>
      </c>
      <c r="S6" s="10" t="s">
        <v>39</v>
      </c>
      <c r="T6" s="10" t="s">
        <v>39</v>
      </c>
      <c r="U6" s="10" t="s">
        <v>39</v>
      </c>
      <c r="V6" s="10" t="s">
        <v>39</v>
      </c>
      <c r="W6" s="10" t="s">
        <v>39</v>
      </c>
      <c r="X6" s="10" t="s">
        <v>39</v>
      </c>
      <c r="Y6" s="10" t="s">
        <v>39</v>
      </c>
      <c r="Z6" s="10" t="s">
        <v>39</v>
      </c>
      <c r="AA6" s="10" t="s">
        <v>39</v>
      </c>
      <c r="AB6" s="10" t="s">
        <v>39</v>
      </c>
      <c r="AC6" s="4">
        <v>19.890999999999998</v>
      </c>
      <c r="AD6" s="10" t="s">
        <v>39</v>
      </c>
      <c r="AE6" s="10" t="s">
        <v>39</v>
      </c>
      <c r="AF6" s="10" t="s">
        <v>39</v>
      </c>
      <c r="AG6" s="10" t="s">
        <v>39</v>
      </c>
      <c r="AH6" s="4">
        <v>14.73</v>
      </c>
    </row>
    <row r="7" spans="1:34">
      <c r="A7" s="39">
        <v>1</v>
      </c>
      <c r="B7" s="4">
        <v>15.599264705882353</v>
      </c>
      <c r="C7" s="4">
        <v>14.254201680672269</v>
      </c>
      <c r="D7" s="4">
        <v>18.800632911392405</v>
      </c>
      <c r="E7" s="4">
        <v>15.334289813486372</v>
      </c>
      <c r="F7" s="4">
        <v>14.730851063829787</v>
      </c>
      <c r="G7" s="4">
        <v>14.269684111268269</v>
      </c>
      <c r="H7" s="4">
        <v>14.130184331797235</v>
      </c>
      <c r="I7" s="4">
        <v>12.463699494949495</v>
      </c>
      <c r="J7" s="4">
        <v>18.327484097389778</v>
      </c>
      <c r="K7" s="4">
        <v>18.761077632045374</v>
      </c>
      <c r="L7" s="4">
        <v>19.640396210163651</v>
      </c>
      <c r="M7" s="4">
        <v>20.379746835443036</v>
      </c>
      <c r="N7" s="4">
        <v>17.842617908407384</v>
      </c>
      <c r="O7" s="4">
        <v>17.6875</v>
      </c>
      <c r="P7" s="4">
        <v>16.981012658227847</v>
      </c>
      <c r="Q7" s="4">
        <v>15.963369963369964</v>
      </c>
      <c r="R7" s="4">
        <v>16.792318634423896</v>
      </c>
      <c r="S7" s="4">
        <v>17.533208800332091</v>
      </c>
      <c r="T7" s="4">
        <v>15.547936259143157</v>
      </c>
      <c r="U7" s="4">
        <v>17.354166666666664</v>
      </c>
      <c r="V7" s="4">
        <v>15.196629213483146</v>
      </c>
      <c r="W7" s="4">
        <v>15.265795206971678</v>
      </c>
      <c r="X7" s="4">
        <v>17.654320987654319</v>
      </c>
      <c r="Y7" s="4">
        <v>16.18181818181818</v>
      </c>
      <c r="Z7" s="4">
        <v>17.425724637681157</v>
      </c>
      <c r="AA7" s="4">
        <v>16.33847549909256</v>
      </c>
      <c r="AB7" s="4">
        <v>21.435499999999998</v>
      </c>
      <c r="AC7" s="4">
        <v>18.7455</v>
      </c>
      <c r="AD7" s="4">
        <v>17.667000000000002</v>
      </c>
      <c r="AE7" s="4">
        <v>14.722</v>
      </c>
      <c r="AF7" s="4">
        <v>13.832999999999998</v>
      </c>
      <c r="AG7" s="4">
        <v>12.8</v>
      </c>
      <c r="AH7" s="4">
        <v>16.514499999999998</v>
      </c>
    </row>
    <row r="8" spans="1:34">
      <c r="A8" s="39">
        <v>1.4</v>
      </c>
      <c r="B8" s="4">
        <v>14.430496828752641</v>
      </c>
      <c r="C8" s="4">
        <v>11.008608321377331</v>
      </c>
      <c r="D8" s="4">
        <v>18.9375</v>
      </c>
      <c r="E8" s="4">
        <v>14.089939024390244</v>
      </c>
      <c r="F8" s="4">
        <v>14.051994621246079</v>
      </c>
      <c r="G8" s="4">
        <v>15.443881960735894</v>
      </c>
      <c r="H8" s="4">
        <v>11.718279569892474</v>
      </c>
      <c r="I8" s="4">
        <v>12.561403508771928</v>
      </c>
      <c r="J8" s="4">
        <v>18.533580183861083</v>
      </c>
      <c r="K8" s="4">
        <v>18.64130434782609</v>
      </c>
      <c r="L8" s="4">
        <v>19.768382352941174</v>
      </c>
      <c r="M8" s="4">
        <v>17.880149812734082</v>
      </c>
      <c r="N8" s="4">
        <v>17.014880952380953</v>
      </c>
      <c r="O8" s="4">
        <v>19.957375833951076</v>
      </c>
      <c r="P8" s="4">
        <v>17.411716676872828</v>
      </c>
      <c r="Q8" s="4">
        <v>16.110201042442291</v>
      </c>
      <c r="R8" s="4">
        <v>15.974789915966387</v>
      </c>
      <c r="S8" s="4">
        <v>16.418786692759294</v>
      </c>
      <c r="T8" s="4">
        <v>14.822916666666668</v>
      </c>
      <c r="U8" s="4">
        <v>15.997698659807771</v>
      </c>
      <c r="V8" s="4">
        <v>13.839947406167822</v>
      </c>
      <c r="W8" s="4" t="s">
        <v>103</v>
      </c>
      <c r="X8" s="4">
        <v>18.430735930735928</v>
      </c>
      <c r="Y8" s="4">
        <v>19.628876844324001</v>
      </c>
      <c r="Z8" s="4">
        <v>14.600000000000001</v>
      </c>
      <c r="AA8" s="4">
        <v>13.726190476190476</v>
      </c>
      <c r="AB8" s="4">
        <v>17.9375</v>
      </c>
      <c r="AC8" s="4">
        <v>17.508499999999998</v>
      </c>
      <c r="AD8" s="10" t="s">
        <v>39</v>
      </c>
      <c r="AE8" s="10" t="s">
        <v>39</v>
      </c>
      <c r="AF8" s="10" t="s">
        <v>39</v>
      </c>
      <c r="AG8" s="4">
        <v>13.190999999999999</v>
      </c>
      <c r="AH8" s="4">
        <v>17.222999999999999</v>
      </c>
    </row>
    <row r="9" spans="1:34">
      <c r="A9" s="39">
        <v>2</v>
      </c>
      <c r="B9" s="4">
        <v>8.2256850346281247</v>
      </c>
      <c r="C9" s="4">
        <v>12.574584050487665</v>
      </c>
      <c r="D9" s="4">
        <v>8.7194337194337201</v>
      </c>
      <c r="E9" s="4">
        <v>6.467661691542288</v>
      </c>
      <c r="F9" s="4">
        <v>12.988179669030732</v>
      </c>
      <c r="G9" s="4">
        <v>13.855261568201037</v>
      </c>
      <c r="H9" s="4">
        <v>4.5</v>
      </c>
      <c r="I9" s="4">
        <v>5.6875</v>
      </c>
      <c r="J9" s="4">
        <v>18.439588345362203</v>
      </c>
      <c r="K9" s="4">
        <v>18.273809523809526</v>
      </c>
      <c r="L9" s="4">
        <v>19.8125</v>
      </c>
      <c r="M9" s="4">
        <v>19.33142037302726</v>
      </c>
      <c r="N9" s="4">
        <v>17.069078947368421</v>
      </c>
      <c r="O9" s="4">
        <v>15.9375</v>
      </c>
      <c r="P9" s="4">
        <v>15.460755813953488</v>
      </c>
      <c r="Q9" s="4">
        <v>16.104247104247104</v>
      </c>
      <c r="R9" s="4">
        <v>18.118918918918919</v>
      </c>
      <c r="S9" s="4">
        <v>15.416666666666668</v>
      </c>
      <c r="T9" s="4">
        <v>16.010237880156581</v>
      </c>
      <c r="U9" s="4">
        <v>15.286990659266277</v>
      </c>
      <c r="V9" s="4">
        <v>13.876404494382022</v>
      </c>
      <c r="W9" s="4">
        <v>15.365900383141764</v>
      </c>
      <c r="X9" s="4">
        <v>17.550829320492241</v>
      </c>
      <c r="Y9" s="4">
        <v>18.170715778474399</v>
      </c>
      <c r="Z9" s="4">
        <v>11.674774774774775</v>
      </c>
      <c r="AA9" s="4">
        <v>12.716216216216216</v>
      </c>
      <c r="AB9" s="4">
        <v>16.3125</v>
      </c>
      <c r="AC9" s="4">
        <v>16.465499999999999</v>
      </c>
      <c r="AD9" s="4">
        <v>15.96</v>
      </c>
      <c r="AE9" s="4">
        <v>16.161999999999999</v>
      </c>
      <c r="AF9" s="4">
        <v>15.974</v>
      </c>
      <c r="AG9" s="4">
        <v>11.8125</v>
      </c>
      <c r="AH9" s="4">
        <v>17.417000000000002</v>
      </c>
    </row>
    <row r="10" spans="1:34">
      <c r="A10" s="39">
        <v>2.8</v>
      </c>
      <c r="B10" s="4">
        <v>5.2389345867606734</v>
      </c>
      <c r="C10" s="4">
        <v>6.7878521126760569</v>
      </c>
      <c r="D10" s="4">
        <v>5.8701298701298708</v>
      </c>
      <c r="E10" s="4">
        <v>4.3586497890295357</v>
      </c>
      <c r="F10" s="4">
        <v>8.3661740558292284</v>
      </c>
      <c r="G10" s="4">
        <v>7.2582963156519469</v>
      </c>
      <c r="H10" s="4">
        <v>4.5999999999999996</v>
      </c>
      <c r="I10" s="4">
        <v>5.1960784313725483</v>
      </c>
      <c r="J10" s="4">
        <v>18.77171021749335</v>
      </c>
      <c r="K10" s="4">
        <v>18.775218307738633</v>
      </c>
      <c r="L10" s="4">
        <v>20.070886075949367</v>
      </c>
      <c r="M10" s="4">
        <v>19.281700035124693</v>
      </c>
      <c r="N10" s="4">
        <v>14.947368421052632</v>
      </c>
      <c r="O10" s="4">
        <v>14.814102564102564</v>
      </c>
      <c r="P10" s="4">
        <v>17.137268847795163</v>
      </c>
      <c r="Q10" s="4">
        <v>16.585960960960961</v>
      </c>
      <c r="R10" s="4">
        <v>15.06221198156682</v>
      </c>
      <c r="S10" s="4">
        <v>15.050242550242551</v>
      </c>
      <c r="T10" s="4">
        <v>13.983506300963677</v>
      </c>
      <c r="U10" s="4">
        <v>15.723101265822784</v>
      </c>
      <c r="V10" s="4">
        <v>14.55532212885154</v>
      </c>
      <c r="W10" s="4">
        <v>15.0625</v>
      </c>
      <c r="X10" s="4">
        <v>16.027006172839506</v>
      </c>
      <c r="Y10" s="4">
        <v>9.5121951219512209</v>
      </c>
      <c r="Z10" s="4">
        <v>7.4107142857142856</v>
      </c>
      <c r="AA10" s="4">
        <v>7.5</v>
      </c>
      <c r="AB10" s="4">
        <v>17.600000000000001</v>
      </c>
      <c r="AC10" s="4">
        <v>16.451000000000001</v>
      </c>
      <c r="AD10" s="10" t="s">
        <v>39</v>
      </c>
      <c r="AE10" s="10" t="s">
        <v>39</v>
      </c>
      <c r="AF10" s="10" t="s">
        <v>39</v>
      </c>
      <c r="AG10" s="4">
        <v>8.0019999999999989</v>
      </c>
      <c r="AH10" s="4">
        <v>14.686</v>
      </c>
    </row>
    <row r="11" spans="1:34">
      <c r="A11" s="39">
        <v>4</v>
      </c>
      <c r="B11" s="4">
        <v>5.9333333333333336</v>
      </c>
      <c r="C11" s="4">
        <v>5.3797468354430382</v>
      </c>
      <c r="D11" s="4">
        <v>7.4805194805194812</v>
      </c>
      <c r="E11" s="4">
        <v>2.2610837438423648</v>
      </c>
      <c r="F11" s="4">
        <v>3.6608623548922052</v>
      </c>
      <c r="G11" s="4">
        <v>2.8793103448275863</v>
      </c>
      <c r="H11" s="4" t="s">
        <v>103</v>
      </c>
      <c r="I11" s="4" t="s">
        <v>103</v>
      </c>
      <c r="J11" s="4">
        <v>18.750326626600469</v>
      </c>
      <c r="K11" s="4">
        <v>18.392474005611486</v>
      </c>
      <c r="L11" s="4">
        <v>19.31689497716895</v>
      </c>
      <c r="M11" s="4">
        <v>17.432432432432432</v>
      </c>
      <c r="N11" s="4">
        <v>15.428571428571427</v>
      </c>
      <c r="O11" s="4">
        <v>14.268388106416275</v>
      </c>
      <c r="P11" s="10" t="s">
        <v>39</v>
      </c>
      <c r="Q11" s="4">
        <v>18.237075492104694</v>
      </c>
      <c r="R11" s="4">
        <v>14.926587301587301</v>
      </c>
      <c r="S11" s="4">
        <v>14.657142857142857</v>
      </c>
      <c r="T11" s="4">
        <v>16.263975155279503</v>
      </c>
      <c r="U11" s="4">
        <v>16.175675675675677</v>
      </c>
      <c r="V11" s="4">
        <v>10.147186147186147</v>
      </c>
      <c r="W11" s="4">
        <v>14.334094368340944</v>
      </c>
      <c r="X11" s="4">
        <v>18.46153846153846</v>
      </c>
      <c r="Y11" s="4">
        <v>10.572908104553674</v>
      </c>
      <c r="Z11" s="4">
        <v>2.75</v>
      </c>
      <c r="AA11" s="4" t="s">
        <v>103</v>
      </c>
      <c r="AB11" s="4">
        <v>14.9335</v>
      </c>
      <c r="AC11" s="4">
        <v>16.259</v>
      </c>
      <c r="AD11" s="4">
        <v>17.079000000000001</v>
      </c>
      <c r="AE11" s="4">
        <v>16.437999999999999</v>
      </c>
      <c r="AF11" s="4">
        <v>16.628999999999998</v>
      </c>
      <c r="AG11" s="10" t="s">
        <v>39</v>
      </c>
      <c r="AH11" s="4">
        <v>11.563499999999999</v>
      </c>
    </row>
    <row r="12" spans="1:34">
      <c r="A12" s="39">
        <v>5.6</v>
      </c>
      <c r="B12" s="10" t="s">
        <v>39</v>
      </c>
      <c r="C12" s="10" t="s">
        <v>39</v>
      </c>
      <c r="D12" s="10" t="s">
        <v>39</v>
      </c>
      <c r="E12" s="10" t="s">
        <v>39</v>
      </c>
      <c r="F12" s="10" t="s">
        <v>39</v>
      </c>
      <c r="G12" s="10" t="s">
        <v>39</v>
      </c>
      <c r="H12" s="10" t="s">
        <v>39</v>
      </c>
      <c r="I12" s="10" t="s">
        <v>39</v>
      </c>
      <c r="J12" s="10" t="s">
        <v>39</v>
      </c>
      <c r="K12" s="10" t="s">
        <v>39</v>
      </c>
      <c r="L12" s="10" t="s">
        <v>39</v>
      </c>
      <c r="M12" s="10" t="s">
        <v>39</v>
      </c>
      <c r="N12" s="10" t="s">
        <v>39</v>
      </c>
      <c r="O12" s="10" t="s">
        <v>39</v>
      </c>
      <c r="P12" s="4">
        <v>15.431317393342709</v>
      </c>
      <c r="Q12" s="10" t="s">
        <v>39</v>
      </c>
      <c r="R12" s="10" t="s">
        <v>39</v>
      </c>
      <c r="S12" s="10" t="s">
        <v>39</v>
      </c>
      <c r="T12" s="4">
        <v>16.941825297989681</v>
      </c>
      <c r="U12" s="4">
        <v>17.266666666666666</v>
      </c>
      <c r="V12" s="4">
        <v>11.721096096096096</v>
      </c>
      <c r="W12" s="4">
        <v>14.215587044534413</v>
      </c>
      <c r="X12" s="4">
        <v>10.632911392405063</v>
      </c>
      <c r="Y12" s="4">
        <v>10.223041798384264</v>
      </c>
      <c r="Z12" s="4" t="s">
        <v>103</v>
      </c>
      <c r="AA12" s="4" t="s">
        <v>103</v>
      </c>
      <c r="AB12" s="4" t="s">
        <v>103</v>
      </c>
      <c r="AC12" s="4">
        <v>16.8095</v>
      </c>
      <c r="AD12" s="10" t="s">
        <v>39</v>
      </c>
      <c r="AE12" s="10" t="s">
        <v>39</v>
      </c>
      <c r="AF12" s="10" t="s">
        <v>39</v>
      </c>
      <c r="AG12" s="10" t="s">
        <v>39</v>
      </c>
      <c r="AH12" s="4">
        <v>17.176500000000001</v>
      </c>
    </row>
    <row r="13" spans="1:34">
      <c r="A13" s="39">
        <v>8</v>
      </c>
      <c r="B13" s="4">
        <v>8.1627741130326257</v>
      </c>
      <c r="C13" s="4">
        <v>6.344927536231884</v>
      </c>
      <c r="D13" s="4">
        <v>13.20877531340405</v>
      </c>
      <c r="E13" s="4">
        <v>7.5428571428571427</v>
      </c>
      <c r="F13" s="4">
        <v>5.3461538461538467</v>
      </c>
      <c r="G13" s="4">
        <v>2.694581280788177</v>
      </c>
      <c r="H13" s="4" t="s">
        <v>103</v>
      </c>
      <c r="I13" s="4">
        <v>4.3514554794520546</v>
      </c>
      <c r="J13" s="4">
        <v>19.512195121951223</v>
      </c>
      <c r="K13" s="4">
        <v>18.404761904761905</v>
      </c>
      <c r="L13" s="4">
        <v>16.679852320675106</v>
      </c>
      <c r="M13" s="4">
        <v>19.303571428571431</v>
      </c>
      <c r="N13" s="4">
        <v>16.142857142857142</v>
      </c>
      <c r="O13" s="4">
        <v>16.411392405063289</v>
      </c>
      <c r="P13" s="4">
        <v>15.308002808002808</v>
      </c>
      <c r="Q13" s="4">
        <v>15.056039850560399</v>
      </c>
      <c r="R13" s="4">
        <v>14.028571428571428</v>
      </c>
      <c r="S13" s="4">
        <v>13.922294843863472</v>
      </c>
      <c r="T13" s="4">
        <v>16.865855663324016</v>
      </c>
      <c r="U13" s="4">
        <v>17.723809523809525</v>
      </c>
      <c r="V13" s="4">
        <v>13.9375</v>
      </c>
      <c r="W13" s="4">
        <v>15</v>
      </c>
      <c r="X13" s="4">
        <v>19.352226720647771</v>
      </c>
      <c r="Y13" s="4">
        <v>17.946546207415771</v>
      </c>
      <c r="Z13" s="4" t="s">
        <v>103</v>
      </c>
      <c r="AA13" s="4" t="s">
        <v>103</v>
      </c>
      <c r="AB13" s="4" t="s">
        <v>103</v>
      </c>
      <c r="AC13" s="4">
        <v>17.4665</v>
      </c>
      <c r="AD13" s="4">
        <v>16.72</v>
      </c>
      <c r="AE13" s="4">
        <v>14.574</v>
      </c>
      <c r="AF13" s="4">
        <v>18.4375</v>
      </c>
      <c r="AG13" s="4">
        <v>4.4820000000000002</v>
      </c>
      <c r="AH13" s="4">
        <v>13.528499999999999</v>
      </c>
    </row>
    <row r="14" spans="1:34">
      <c r="A14" s="39">
        <v>11.3</v>
      </c>
      <c r="B14" s="10" t="s">
        <v>39</v>
      </c>
      <c r="C14" s="10" t="s">
        <v>39</v>
      </c>
      <c r="D14" s="10" t="s">
        <v>39</v>
      </c>
      <c r="E14" s="10" t="s">
        <v>39</v>
      </c>
      <c r="F14" s="10" t="s">
        <v>39</v>
      </c>
      <c r="G14" s="10" t="s">
        <v>39</v>
      </c>
      <c r="H14" s="10" t="s">
        <v>39</v>
      </c>
      <c r="I14" s="10" t="s">
        <v>39</v>
      </c>
      <c r="J14" s="10" t="s">
        <v>39</v>
      </c>
      <c r="K14" s="10" t="s">
        <v>39</v>
      </c>
      <c r="L14" s="10" t="s">
        <v>39</v>
      </c>
      <c r="M14" s="10" t="s">
        <v>39</v>
      </c>
      <c r="N14" s="10" t="s">
        <v>39</v>
      </c>
      <c r="O14" s="10" t="s">
        <v>39</v>
      </c>
      <c r="P14" s="10" t="s">
        <v>39</v>
      </c>
      <c r="Q14" s="10" t="s">
        <v>39</v>
      </c>
      <c r="R14" s="10" t="s">
        <v>39</v>
      </c>
      <c r="S14" s="10" t="s">
        <v>39</v>
      </c>
      <c r="T14" s="10" t="s">
        <v>39</v>
      </c>
      <c r="U14" s="10" t="s">
        <v>39</v>
      </c>
      <c r="V14" s="10" t="s">
        <v>39</v>
      </c>
      <c r="W14" s="10" t="s">
        <v>39</v>
      </c>
      <c r="X14" s="10" t="s">
        <v>39</v>
      </c>
      <c r="Y14" s="10" t="s">
        <v>39</v>
      </c>
      <c r="Z14" s="10" t="s">
        <v>39</v>
      </c>
      <c r="AA14" s="10" t="s">
        <v>39</v>
      </c>
      <c r="AB14" s="10" t="s">
        <v>39</v>
      </c>
      <c r="AC14" s="4">
        <v>14.516</v>
      </c>
      <c r="AD14" s="10" t="s">
        <v>39</v>
      </c>
      <c r="AE14" s="10" t="s">
        <v>39</v>
      </c>
      <c r="AF14" s="10" t="s">
        <v>39</v>
      </c>
      <c r="AG14" s="10" t="s">
        <v>39</v>
      </c>
      <c r="AH14" s="4">
        <v>13.333</v>
      </c>
    </row>
    <row r="15" spans="1:34">
      <c r="A15" s="39">
        <v>16</v>
      </c>
      <c r="B15" s="4">
        <v>10.724789915966387</v>
      </c>
      <c r="C15" s="4">
        <v>9.3372913992297821</v>
      </c>
      <c r="D15" s="4">
        <v>9.3095238095238102</v>
      </c>
      <c r="E15" s="4">
        <v>7.0571428571428569</v>
      </c>
      <c r="F15" s="4">
        <v>5</v>
      </c>
      <c r="G15" s="4">
        <v>7.7510953825412869</v>
      </c>
      <c r="H15" s="4">
        <v>6.5666666666666664</v>
      </c>
      <c r="I15" s="4">
        <v>9.5977902694320605</v>
      </c>
      <c r="J15" s="4">
        <v>18.896761133603242</v>
      </c>
      <c r="K15" s="4">
        <v>16.692834138486312</v>
      </c>
      <c r="L15" s="4">
        <v>18.571428571428569</v>
      </c>
      <c r="M15" s="4">
        <v>17.889395194697599</v>
      </c>
      <c r="N15" s="4">
        <v>14.101449275362318</v>
      </c>
      <c r="O15" s="4">
        <v>15.165075887967454</v>
      </c>
      <c r="P15" s="4">
        <v>13.571428571428573</v>
      </c>
      <c r="Q15" s="4">
        <v>14.659638554216867</v>
      </c>
      <c r="R15" s="4">
        <v>11.530075187969924</v>
      </c>
      <c r="S15" s="4">
        <v>13.641640866873065</v>
      </c>
      <c r="T15" s="4">
        <v>14.438095238095237</v>
      </c>
      <c r="U15" s="4">
        <v>16.423780487804876</v>
      </c>
      <c r="V15" s="4">
        <v>13.445616883116884</v>
      </c>
      <c r="W15" s="4">
        <v>13.545075640629825</v>
      </c>
      <c r="X15" s="4">
        <v>19.115068493150687</v>
      </c>
      <c r="Y15" s="4">
        <v>18.410714285714285</v>
      </c>
      <c r="Z15" s="4" t="s">
        <v>103</v>
      </c>
      <c r="AA15" s="4" t="s">
        <v>103</v>
      </c>
      <c r="AB15" s="4" t="s">
        <v>103</v>
      </c>
      <c r="AC15" s="4">
        <v>13.256500000000001</v>
      </c>
      <c r="AD15" s="4">
        <v>16.04</v>
      </c>
      <c r="AE15" s="4">
        <v>12.398999999999999</v>
      </c>
      <c r="AF15" s="4">
        <v>16.508000000000003</v>
      </c>
      <c r="AG15" s="4">
        <v>8.2780000000000005</v>
      </c>
      <c r="AH15" s="4">
        <v>13.9405</v>
      </c>
    </row>
    <row r="16" spans="1:34">
      <c r="A16" s="39">
        <v>22.6</v>
      </c>
      <c r="B16" s="10" t="s">
        <v>39</v>
      </c>
      <c r="C16" s="10" t="s">
        <v>39</v>
      </c>
      <c r="D16" s="10" t="s">
        <v>39</v>
      </c>
      <c r="E16" s="10" t="s">
        <v>39</v>
      </c>
      <c r="F16" s="10" t="s">
        <v>39</v>
      </c>
      <c r="G16" s="10" t="s">
        <v>39</v>
      </c>
      <c r="H16" s="10" t="s">
        <v>39</v>
      </c>
      <c r="I16" s="10" t="s">
        <v>39</v>
      </c>
      <c r="J16" s="10" t="s">
        <v>39</v>
      </c>
      <c r="K16" s="10" t="s">
        <v>39</v>
      </c>
      <c r="L16" s="10" t="s">
        <v>39</v>
      </c>
      <c r="M16" s="10" t="s">
        <v>39</v>
      </c>
      <c r="N16" s="10" t="s">
        <v>39</v>
      </c>
      <c r="O16" s="10" t="s">
        <v>39</v>
      </c>
      <c r="P16" s="10" t="s">
        <v>39</v>
      </c>
      <c r="Q16" s="10" t="s">
        <v>39</v>
      </c>
      <c r="R16" s="10" t="s">
        <v>39</v>
      </c>
      <c r="S16" s="10" t="s">
        <v>39</v>
      </c>
      <c r="T16" s="10" t="s">
        <v>39</v>
      </c>
      <c r="U16" s="10" t="s">
        <v>39</v>
      </c>
      <c r="V16" s="10" t="s">
        <v>39</v>
      </c>
      <c r="W16" s="10" t="s">
        <v>39</v>
      </c>
      <c r="X16" s="10" t="s">
        <v>39</v>
      </c>
      <c r="Y16" s="10" t="s">
        <v>39</v>
      </c>
      <c r="Z16" s="10" t="s">
        <v>39</v>
      </c>
      <c r="AA16" s="10" t="s">
        <v>39</v>
      </c>
      <c r="AB16" s="10" t="s">
        <v>39</v>
      </c>
      <c r="AC16" s="4">
        <v>10.8835</v>
      </c>
      <c r="AD16" s="10" t="s">
        <v>39</v>
      </c>
      <c r="AE16" s="10" t="s">
        <v>39</v>
      </c>
      <c r="AF16" s="10" t="s">
        <v>39</v>
      </c>
      <c r="AG16" s="10" t="s">
        <v>39</v>
      </c>
      <c r="AH16" s="4">
        <v>11.285499999999999</v>
      </c>
    </row>
    <row r="17" spans="1:34">
      <c r="A17" s="39">
        <v>32</v>
      </c>
      <c r="B17" s="4" t="s">
        <v>103</v>
      </c>
      <c r="C17" s="4" t="s">
        <v>103</v>
      </c>
      <c r="D17" s="4" t="s">
        <v>103</v>
      </c>
      <c r="E17" s="4">
        <v>4.2427884615384617</v>
      </c>
      <c r="F17" s="4" t="s">
        <v>103</v>
      </c>
      <c r="G17" s="4">
        <v>5.5882352941176476</v>
      </c>
      <c r="H17" s="4">
        <v>2.666666666666667</v>
      </c>
      <c r="I17" s="4" t="s">
        <v>103</v>
      </c>
      <c r="J17" s="4">
        <v>14.792349726775956</v>
      </c>
      <c r="K17" s="4">
        <v>13.207720588235293</v>
      </c>
      <c r="L17" s="4">
        <v>12.455233291298864</v>
      </c>
      <c r="M17" s="4">
        <v>12.997767857142858</v>
      </c>
      <c r="N17" s="4" t="s">
        <v>103</v>
      </c>
      <c r="O17" s="4">
        <v>10.472222222222221</v>
      </c>
      <c r="P17" s="4">
        <v>11.126512096774192</v>
      </c>
      <c r="Q17" s="4">
        <v>6.3934426229508201</v>
      </c>
      <c r="R17" s="4">
        <v>12.310810810810811</v>
      </c>
      <c r="S17" s="4">
        <v>8.4268884268884268</v>
      </c>
      <c r="T17" s="4">
        <v>8.7142857142857135</v>
      </c>
      <c r="U17" s="4">
        <v>11.72567287784679</v>
      </c>
      <c r="V17" s="4">
        <v>8.9907834101382491</v>
      </c>
      <c r="W17" s="4">
        <v>9.8666666666666671</v>
      </c>
      <c r="X17" s="4">
        <v>9.7857142857142847</v>
      </c>
      <c r="Y17" s="4">
        <v>10.642857142857142</v>
      </c>
      <c r="Z17" s="4" t="s">
        <v>103</v>
      </c>
      <c r="AA17" s="4" t="s">
        <v>103</v>
      </c>
      <c r="AB17" s="4" t="s">
        <v>103</v>
      </c>
      <c r="AC17" s="4">
        <v>5.992</v>
      </c>
      <c r="AD17" s="4">
        <v>8.2859999999999996</v>
      </c>
      <c r="AE17" s="4">
        <v>6.5119999999999996</v>
      </c>
      <c r="AF17" s="4">
        <v>9.5050000000000008</v>
      </c>
      <c r="AG17" s="4" t="s">
        <v>103</v>
      </c>
      <c r="AH17" s="4">
        <v>9.0665000000000013</v>
      </c>
    </row>
    <row r="22" spans="1:34">
      <c r="Q22" s="39">
        <v>0.125</v>
      </c>
      <c r="R22" s="4">
        <v>8.086021505376344</v>
      </c>
      <c r="S22" s="4">
        <v>9.1352298495155644</v>
      </c>
      <c r="T22" s="4">
        <v>10.156774916013438</v>
      </c>
      <c r="U22" s="4">
        <v>10.485380116959064</v>
      </c>
      <c r="V22">
        <f>AVERAGE(R22:U22)</f>
        <v>9.4658515969661021</v>
      </c>
      <c r="W22">
        <f>_xlfn.STDEV.P(R22:U22)</f>
        <v>0.93942206401413009</v>
      </c>
    </row>
    <row r="23" spans="1:34">
      <c r="Q23" s="39">
        <v>0.25</v>
      </c>
      <c r="R23" s="4">
        <v>11.287687220385139</v>
      </c>
      <c r="S23" s="4">
        <v>11.74481658692185</v>
      </c>
      <c r="T23" s="4">
        <v>13.697916666666668</v>
      </c>
      <c r="U23" s="4">
        <v>13.5</v>
      </c>
      <c r="V23">
        <f t="shared" ref="V23:V33" si="0">AVERAGE(R23:U23)</f>
        <v>12.557605118493413</v>
      </c>
      <c r="W23">
        <f t="shared" ref="W23:W33" si="1">_xlfn.STDEV.P(R23:U23)</f>
        <v>1.0561409949170011</v>
      </c>
    </row>
    <row r="24" spans="1:34">
      <c r="Q24" s="39">
        <v>0.5</v>
      </c>
      <c r="R24" s="4">
        <v>13.313238770685579</v>
      </c>
      <c r="S24" s="4">
        <v>12.515899122807017</v>
      </c>
      <c r="T24" s="4">
        <v>15.927197802197803</v>
      </c>
      <c r="U24" s="4">
        <v>15.243055555555555</v>
      </c>
      <c r="V24">
        <f t="shared" si="0"/>
        <v>14.249847812811488</v>
      </c>
      <c r="W24">
        <f t="shared" si="1"/>
        <v>1.385981526256868</v>
      </c>
    </row>
    <row r="25" spans="1:34">
      <c r="Q25" s="39">
        <v>1</v>
      </c>
      <c r="R25" s="4">
        <v>15.196629213483146</v>
      </c>
      <c r="S25" s="4">
        <v>15.265795206971678</v>
      </c>
      <c r="T25" s="4">
        <v>17.654320987654319</v>
      </c>
      <c r="U25" s="4">
        <v>16.18181818181818</v>
      </c>
      <c r="V25">
        <f t="shared" si="0"/>
        <v>16.074640897481828</v>
      </c>
      <c r="W25">
        <f t="shared" si="1"/>
        <v>0.99146508080972395</v>
      </c>
    </row>
    <row r="26" spans="1:34">
      <c r="Q26" s="39">
        <v>1.4</v>
      </c>
      <c r="R26" s="4">
        <v>13.839947406167822</v>
      </c>
      <c r="S26" s="4" t="s">
        <v>103</v>
      </c>
      <c r="T26" s="4">
        <v>18.430735930735928</v>
      </c>
      <c r="U26" s="4">
        <v>19.628876844324001</v>
      </c>
      <c r="V26">
        <f t="shared" si="0"/>
        <v>17.299853393742584</v>
      </c>
      <c r="W26">
        <f t="shared" si="1"/>
        <v>2.4949412143168179</v>
      </c>
    </row>
    <row r="27" spans="1:34">
      <c r="Q27" s="39">
        <v>2</v>
      </c>
      <c r="R27" s="4">
        <v>13.876404494382022</v>
      </c>
      <c r="S27" s="4">
        <v>15.365900383141764</v>
      </c>
      <c r="T27" s="4">
        <v>17.550829320492241</v>
      </c>
      <c r="U27" s="4">
        <v>18.170715778474399</v>
      </c>
      <c r="V27">
        <f t="shared" si="0"/>
        <v>16.240962494122606</v>
      </c>
      <c r="W27">
        <f t="shared" si="1"/>
        <v>1.7173065446726155</v>
      </c>
    </row>
    <row r="28" spans="1:34">
      <c r="Q28" s="39">
        <v>2.8</v>
      </c>
      <c r="R28" s="4">
        <v>14.55532212885154</v>
      </c>
      <c r="S28" s="4">
        <v>15.0625</v>
      </c>
      <c r="T28" s="4">
        <v>16.027006172839506</v>
      </c>
      <c r="U28" s="4">
        <v>9.5121951219512209</v>
      </c>
      <c r="V28">
        <f t="shared" si="0"/>
        <v>13.789255855910568</v>
      </c>
      <c r="W28">
        <f t="shared" si="1"/>
        <v>2.5253110297490067</v>
      </c>
    </row>
    <row r="29" spans="1:34">
      <c r="Q29" s="39">
        <v>4</v>
      </c>
      <c r="R29" s="4">
        <v>10.147186147186147</v>
      </c>
      <c r="S29" s="4">
        <v>14.334094368340944</v>
      </c>
      <c r="T29" s="4">
        <v>18.46153846153846</v>
      </c>
      <c r="U29" s="4">
        <v>10.572908104553674</v>
      </c>
      <c r="V29">
        <f t="shared" si="0"/>
        <v>13.378931770404806</v>
      </c>
      <c r="W29">
        <f t="shared" si="1"/>
        <v>3.3564555319474416</v>
      </c>
    </row>
    <row r="30" spans="1:34">
      <c r="Q30" s="39">
        <v>5.6</v>
      </c>
      <c r="R30" s="4">
        <v>11.721096096096096</v>
      </c>
      <c r="S30" s="4">
        <v>14.215587044534413</v>
      </c>
      <c r="T30" s="4">
        <v>10.632911392405063</v>
      </c>
      <c r="U30" s="4">
        <v>10.223041798384264</v>
      </c>
      <c r="V30">
        <f t="shared" si="0"/>
        <v>11.698159082854959</v>
      </c>
      <c r="W30">
        <f t="shared" si="1"/>
        <v>1.5531172922364129</v>
      </c>
    </row>
    <row r="31" spans="1:34">
      <c r="Q31" s="39">
        <v>8</v>
      </c>
      <c r="R31" s="4">
        <v>13.9375</v>
      </c>
      <c r="S31" s="4">
        <v>15</v>
      </c>
      <c r="T31" s="4">
        <v>19.352226720647771</v>
      </c>
      <c r="U31" s="4">
        <v>17.946546207415771</v>
      </c>
      <c r="V31">
        <f t="shared" si="0"/>
        <v>16.559068232015886</v>
      </c>
      <c r="W31">
        <f t="shared" si="1"/>
        <v>2.1811776189728302</v>
      </c>
    </row>
    <row r="32" spans="1:34">
      <c r="Q32" s="39">
        <v>16</v>
      </c>
      <c r="R32" s="4">
        <v>13.445616883116884</v>
      </c>
      <c r="S32" s="4">
        <v>13.545075640629825</v>
      </c>
      <c r="T32" s="4">
        <v>19.115068493150687</v>
      </c>
      <c r="U32" s="4">
        <v>18.410714285714285</v>
      </c>
      <c r="V32">
        <f t="shared" si="0"/>
        <v>16.12911882565292</v>
      </c>
      <c r="W32">
        <f t="shared" si="1"/>
        <v>2.6457529702270803</v>
      </c>
    </row>
    <row r="33" spans="17:23">
      <c r="Q33" s="39">
        <v>32</v>
      </c>
      <c r="R33" s="4">
        <v>8.9907834101382491</v>
      </c>
      <c r="S33" s="4">
        <v>9.8666666666666671</v>
      </c>
      <c r="T33" s="4">
        <v>9.7857142857142847</v>
      </c>
      <c r="U33" s="4">
        <v>10.642857142857142</v>
      </c>
      <c r="V33">
        <f t="shared" si="0"/>
        <v>9.8215053763440849</v>
      </c>
      <c r="W33">
        <f t="shared" si="1"/>
        <v>0.58481583720926222</v>
      </c>
    </row>
  </sheetData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36"/>
  <sheetViews>
    <sheetView workbookViewId="0">
      <pane xSplit="1" topLeftCell="B1" activePane="topRight" state="frozen"/>
      <selection pane="topRight" activeCell="K20" sqref="K20:K30"/>
    </sheetView>
  </sheetViews>
  <sheetFormatPr defaultColWidth="8.85546875" defaultRowHeight="15"/>
  <cols>
    <col min="1" max="1" width="8.28515625" style="38" customWidth="1"/>
    <col min="2" max="7" width="12" bestFit="1" customWidth="1"/>
    <col min="8" max="10" width="12" customWidth="1"/>
    <col min="11" max="11" width="21" bestFit="1" customWidth="1"/>
    <col min="12" max="12" width="12" bestFit="1" customWidth="1"/>
    <col min="14" max="14" width="38" customWidth="1"/>
  </cols>
  <sheetData>
    <row r="1" spans="1:14">
      <c r="A1" s="39" t="s">
        <v>1</v>
      </c>
      <c r="B1" s="4" t="s">
        <v>85</v>
      </c>
      <c r="C1" s="4" t="s">
        <v>86</v>
      </c>
      <c r="D1" s="4" t="s">
        <v>87</v>
      </c>
      <c r="E1" s="4" t="s">
        <v>88</v>
      </c>
      <c r="F1" s="4" t="s">
        <v>93</v>
      </c>
      <c r="G1" s="4" t="s">
        <v>94</v>
      </c>
      <c r="H1" s="5" t="s">
        <v>186</v>
      </c>
      <c r="I1" s="5" t="s">
        <v>183</v>
      </c>
      <c r="J1" s="5" t="s">
        <v>182</v>
      </c>
      <c r="K1" s="5" t="s">
        <v>111</v>
      </c>
    </row>
    <row r="2" spans="1:14">
      <c r="A2" s="39">
        <v>0.125</v>
      </c>
      <c r="B2" s="10" t="s">
        <v>39</v>
      </c>
      <c r="C2" s="10" t="s">
        <v>39</v>
      </c>
      <c r="D2" s="10" t="s">
        <v>39</v>
      </c>
      <c r="E2" s="10" t="s">
        <v>39</v>
      </c>
      <c r="F2" s="10" t="s">
        <v>39</v>
      </c>
      <c r="G2" s="10" t="s">
        <v>39</v>
      </c>
      <c r="H2" s="4">
        <v>12.031000000000001</v>
      </c>
      <c r="I2" s="4">
        <v>10.164999999999999</v>
      </c>
      <c r="J2" s="4">
        <v>10.576499999999999</v>
      </c>
      <c r="K2" s="4">
        <f>AVERAGE(B2,C2,D2,E2,H2)</f>
        <v>12.031000000000001</v>
      </c>
      <c r="L2">
        <f>_xlfn.STDEV.P(B2,C2,D2,E2,H2)</f>
        <v>0</v>
      </c>
    </row>
    <row r="3" spans="1:14">
      <c r="A3" s="39">
        <v>0.25</v>
      </c>
      <c r="B3" s="10" t="s">
        <v>39</v>
      </c>
      <c r="C3" s="10" t="s">
        <v>39</v>
      </c>
      <c r="D3" s="10" t="s">
        <v>39</v>
      </c>
      <c r="E3" s="10" t="s">
        <v>39</v>
      </c>
      <c r="F3" s="10" t="s">
        <v>39</v>
      </c>
      <c r="G3" s="10" t="s">
        <v>39</v>
      </c>
      <c r="H3" s="4">
        <v>14.879</v>
      </c>
      <c r="I3" s="4">
        <v>15.667</v>
      </c>
      <c r="J3" s="4">
        <v>14.3125</v>
      </c>
      <c r="K3" s="4">
        <f t="shared" ref="K3:K17" si="0">AVERAGE(B3,C3,D3,E3,H3)</f>
        <v>14.879</v>
      </c>
      <c r="L3">
        <f t="shared" ref="L3:L17" si="1">_xlfn.STDEV.P(B3,C3,D3,E3,H3)</f>
        <v>0</v>
      </c>
    </row>
    <row r="4" spans="1:14">
      <c r="A4" s="39">
        <v>0.35</v>
      </c>
      <c r="B4" s="10" t="s">
        <v>39</v>
      </c>
      <c r="C4" s="10" t="s">
        <v>39</v>
      </c>
      <c r="D4" s="10" t="s">
        <v>39</v>
      </c>
      <c r="E4" s="10" t="s">
        <v>39</v>
      </c>
      <c r="F4" s="10" t="s">
        <v>39</v>
      </c>
      <c r="G4" s="10" t="s">
        <v>39</v>
      </c>
      <c r="H4" s="10" t="s">
        <v>39</v>
      </c>
      <c r="I4" s="10" t="s">
        <v>39</v>
      </c>
      <c r="J4" s="10" t="s">
        <v>39</v>
      </c>
      <c r="K4" s="4" t="e">
        <f t="shared" si="0"/>
        <v>#DIV/0!</v>
      </c>
      <c r="L4" t="e">
        <f t="shared" si="1"/>
        <v>#DIV/0!</v>
      </c>
    </row>
    <row r="5" spans="1:14">
      <c r="A5" s="39">
        <v>0.5</v>
      </c>
      <c r="B5" s="4">
        <v>16.30189551548775</v>
      </c>
      <c r="C5" s="4">
        <v>16.5</v>
      </c>
      <c r="D5" s="4" t="s">
        <v>103</v>
      </c>
      <c r="E5" s="4">
        <v>15.848508330104611</v>
      </c>
      <c r="F5" s="4">
        <v>13.314705090223537</v>
      </c>
      <c r="G5" s="4">
        <v>14.937428078250861</v>
      </c>
      <c r="H5" s="4">
        <v>15.179</v>
      </c>
      <c r="I5" s="4">
        <v>14.4</v>
      </c>
      <c r="J5" s="4">
        <v>12.866</v>
      </c>
      <c r="K5" s="4">
        <f t="shared" si="0"/>
        <v>15.957350961398092</v>
      </c>
      <c r="L5">
        <f t="shared" si="1"/>
        <v>0.50765536201852501</v>
      </c>
    </row>
    <row r="6" spans="1:14">
      <c r="A6" s="39">
        <v>0.7</v>
      </c>
      <c r="B6" s="10" t="s">
        <v>39</v>
      </c>
      <c r="C6" s="10" t="s">
        <v>39</v>
      </c>
      <c r="D6" s="10" t="s">
        <v>39</v>
      </c>
      <c r="E6" s="10" t="s">
        <v>39</v>
      </c>
      <c r="F6" s="10" t="s">
        <v>39</v>
      </c>
      <c r="G6" s="10" t="s">
        <v>39</v>
      </c>
      <c r="H6" s="10" t="s">
        <v>39</v>
      </c>
      <c r="I6" s="10" t="s">
        <v>39</v>
      </c>
      <c r="J6" s="10" t="s">
        <v>39</v>
      </c>
      <c r="K6" s="4" t="e">
        <f t="shared" si="0"/>
        <v>#DIV/0!</v>
      </c>
      <c r="L6" t="e">
        <f t="shared" si="1"/>
        <v>#DIV/0!</v>
      </c>
    </row>
    <row r="7" spans="1:14">
      <c r="A7" s="39">
        <v>1</v>
      </c>
      <c r="B7" s="4">
        <v>18.327484097389778</v>
      </c>
      <c r="C7" s="4">
        <v>18.761077632045374</v>
      </c>
      <c r="D7" s="4">
        <v>19.640396210163651</v>
      </c>
      <c r="E7" s="4">
        <v>20.379746835443036</v>
      </c>
      <c r="F7" s="4">
        <v>16.792318634423896</v>
      </c>
      <c r="G7" s="4">
        <v>17.533208800332091</v>
      </c>
      <c r="H7" s="4">
        <v>17.667000000000002</v>
      </c>
      <c r="I7" s="4">
        <v>14.722</v>
      </c>
      <c r="J7" s="4">
        <v>13.832999999999998</v>
      </c>
      <c r="K7" s="4">
        <f t="shared" si="0"/>
        <v>18.955140955008368</v>
      </c>
      <c r="L7">
        <f t="shared" si="1"/>
        <v>0.95812290479790918</v>
      </c>
    </row>
    <row r="8" spans="1:14">
      <c r="A8" s="39">
        <v>1.4</v>
      </c>
      <c r="B8" s="4">
        <v>18.533580183861083</v>
      </c>
      <c r="C8" s="4">
        <v>18.64130434782609</v>
      </c>
      <c r="D8" s="4">
        <v>19.768382352941174</v>
      </c>
      <c r="E8" s="4">
        <v>17.880149812734082</v>
      </c>
      <c r="F8" s="4">
        <v>15.974789915966387</v>
      </c>
      <c r="G8" s="4">
        <v>16.418786692759294</v>
      </c>
      <c r="H8" s="10" t="s">
        <v>39</v>
      </c>
      <c r="I8" s="10" t="s">
        <v>39</v>
      </c>
      <c r="J8" s="10" t="s">
        <v>39</v>
      </c>
      <c r="K8" s="4">
        <f t="shared" si="0"/>
        <v>18.705854174340608</v>
      </c>
      <c r="L8">
        <f t="shared" si="1"/>
        <v>0.67908004517049947</v>
      </c>
      <c r="M8" s="6" t="s">
        <v>16</v>
      </c>
      <c r="N8" s="6" t="s">
        <v>17</v>
      </c>
    </row>
    <row r="9" spans="1:14">
      <c r="A9" s="39">
        <v>2</v>
      </c>
      <c r="B9" s="4">
        <v>18.439588345362203</v>
      </c>
      <c r="C9" s="4">
        <v>18.273809523809526</v>
      </c>
      <c r="D9" s="4">
        <v>19.8125</v>
      </c>
      <c r="E9" s="4">
        <v>19.33142037302726</v>
      </c>
      <c r="F9" s="4">
        <v>18.118918918918919</v>
      </c>
      <c r="G9" s="4">
        <v>15.416666666666668</v>
      </c>
      <c r="H9" s="4">
        <v>15.96</v>
      </c>
      <c r="I9" s="4">
        <v>16.161999999999999</v>
      </c>
      <c r="J9" s="4">
        <v>15.974</v>
      </c>
      <c r="K9" s="4">
        <f t="shared" si="0"/>
        <v>18.363463648439797</v>
      </c>
      <c r="L9">
        <f t="shared" si="1"/>
        <v>1.328692357901804</v>
      </c>
      <c r="M9" s="14" t="s">
        <v>24</v>
      </c>
      <c r="N9" s="14" t="s">
        <v>25</v>
      </c>
    </row>
    <row r="10" spans="1:14">
      <c r="A10" s="39">
        <v>2.8</v>
      </c>
      <c r="B10" s="4">
        <v>18.77171021749335</v>
      </c>
      <c r="C10" s="4">
        <v>18.775218307738633</v>
      </c>
      <c r="D10" s="4">
        <v>20.070886075949367</v>
      </c>
      <c r="E10" s="4">
        <v>19.281700035124693</v>
      </c>
      <c r="F10" s="4">
        <v>15.06221198156682</v>
      </c>
      <c r="G10" s="4">
        <v>15.050242550242551</v>
      </c>
      <c r="H10" s="10" t="s">
        <v>39</v>
      </c>
      <c r="I10" s="10" t="s">
        <v>39</v>
      </c>
      <c r="J10" s="10" t="s">
        <v>39</v>
      </c>
      <c r="K10" s="4">
        <f t="shared" si="0"/>
        <v>19.224878659076509</v>
      </c>
      <c r="L10">
        <f t="shared" si="1"/>
        <v>0.53068665099852153</v>
      </c>
      <c r="M10" s="14" t="s">
        <v>29</v>
      </c>
      <c r="N10" s="14" t="s">
        <v>30</v>
      </c>
    </row>
    <row r="11" spans="1:14">
      <c r="A11" s="39">
        <v>4</v>
      </c>
      <c r="B11" s="4">
        <v>18.750326626600469</v>
      </c>
      <c r="C11" s="4">
        <v>18.392474005611486</v>
      </c>
      <c r="D11" s="4">
        <v>19.31689497716895</v>
      </c>
      <c r="E11" s="4">
        <v>17.432432432432432</v>
      </c>
      <c r="F11" s="4">
        <v>14.926587301587301</v>
      </c>
      <c r="G11" s="4">
        <v>14.657142857142857</v>
      </c>
      <c r="H11" s="4">
        <v>17.079000000000001</v>
      </c>
      <c r="I11" s="4">
        <v>16.437999999999999</v>
      </c>
      <c r="J11" s="4">
        <v>16.628999999999998</v>
      </c>
      <c r="K11" s="4">
        <f t="shared" si="0"/>
        <v>18.194225608362665</v>
      </c>
      <c r="L11">
        <f t="shared" si="1"/>
        <v>0.82861260931686243</v>
      </c>
      <c r="M11" s="13" t="s">
        <v>31</v>
      </c>
      <c r="N11" s="13" t="s">
        <v>32</v>
      </c>
    </row>
    <row r="12" spans="1:14">
      <c r="A12" s="39">
        <v>5.6</v>
      </c>
      <c r="B12" s="10" t="s">
        <v>39</v>
      </c>
      <c r="C12" s="10" t="s">
        <v>39</v>
      </c>
      <c r="D12" s="10" t="s">
        <v>39</v>
      </c>
      <c r="E12" s="10" t="s">
        <v>39</v>
      </c>
      <c r="F12" s="10" t="s">
        <v>39</v>
      </c>
      <c r="G12" s="10" t="s">
        <v>39</v>
      </c>
      <c r="H12" s="10" t="s">
        <v>39</v>
      </c>
      <c r="I12" s="10" t="s">
        <v>39</v>
      </c>
      <c r="J12" s="10" t="s">
        <v>39</v>
      </c>
      <c r="K12" s="4" t="e">
        <f t="shared" si="0"/>
        <v>#DIV/0!</v>
      </c>
      <c r="L12" t="e">
        <f t="shared" si="1"/>
        <v>#DIV/0!</v>
      </c>
      <c r="M12" s="13" t="s">
        <v>33</v>
      </c>
      <c r="N12" s="13" t="s">
        <v>34</v>
      </c>
    </row>
    <row r="13" spans="1:14">
      <c r="A13" s="39">
        <v>8</v>
      </c>
      <c r="B13" s="4">
        <v>19.512195121951223</v>
      </c>
      <c r="C13" s="4">
        <v>18.404761904761905</v>
      </c>
      <c r="D13" s="4">
        <v>16.679852320675106</v>
      </c>
      <c r="E13" s="4">
        <v>19.303571428571431</v>
      </c>
      <c r="F13" s="4">
        <v>14.028571428571428</v>
      </c>
      <c r="G13" s="4">
        <v>13.922294843863472</v>
      </c>
      <c r="H13" s="4">
        <v>16.72</v>
      </c>
      <c r="I13" s="4">
        <v>14.574</v>
      </c>
      <c r="J13" s="4">
        <v>18.4375</v>
      </c>
      <c r="K13" s="4">
        <f t="shared" si="0"/>
        <v>18.124076155191933</v>
      </c>
      <c r="L13">
        <f t="shared" si="1"/>
        <v>1.2209897779734409</v>
      </c>
      <c r="M13" s="13" t="s">
        <v>35</v>
      </c>
      <c r="N13" s="13" t="s">
        <v>36</v>
      </c>
    </row>
    <row r="14" spans="1:14">
      <c r="A14" s="39">
        <v>11.3</v>
      </c>
      <c r="B14" s="10" t="s">
        <v>39</v>
      </c>
      <c r="C14" s="10" t="s">
        <v>39</v>
      </c>
      <c r="D14" s="10" t="s">
        <v>39</v>
      </c>
      <c r="E14" s="10" t="s">
        <v>39</v>
      </c>
      <c r="F14" s="10" t="s">
        <v>39</v>
      </c>
      <c r="G14" s="10" t="s">
        <v>39</v>
      </c>
      <c r="H14" s="10" t="s">
        <v>39</v>
      </c>
      <c r="I14" s="10" t="s">
        <v>39</v>
      </c>
      <c r="J14" s="10" t="s">
        <v>39</v>
      </c>
      <c r="K14" s="4" t="e">
        <f t="shared" si="0"/>
        <v>#DIV/0!</v>
      </c>
      <c r="L14" t="e">
        <f t="shared" si="1"/>
        <v>#DIV/0!</v>
      </c>
      <c r="M14" s="2" t="s">
        <v>41</v>
      </c>
      <c r="N14" s="2" t="s">
        <v>42</v>
      </c>
    </row>
    <row r="15" spans="1:14">
      <c r="A15" s="39">
        <v>16</v>
      </c>
      <c r="B15" s="4">
        <v>18.896761133603242</v>
      </c>
      <c r="C15" s="4">
        <v>16.692834138486312</v>
      </c>
      <c r="D15" s="4">
        <v>18.571428571428569</v>
      </c>
      <c r="E15" s="4">
        <v>17.889395194697599</v>
      </c>
      <c r="F15" s="4">
        <v>11.530075187969924</v>
      </c>
      <c r="G15" s="4">
        <v>13.641640866873065</v>
      </c>
      <c r="H15" s="4">
        <v>16.04</v>
      </c>
      <c r="I15" s="4">
        <v>12.398999999999999</v>
      </c>
      <c r="J15" s="4">
        <v>16.508000000000003</v>
      </c>
      <c r="K15" s="4">
        <f t="shared" si="0"/>
        <v>17.618083807643142</v>
      </c>
      <c r="L15">
        <f t="shared" si="1"/>
        <v>1.0921471755699668</v>
      </c>
      <c r="M15" s="14" t="s">
        <v>43</v>
      </c>
      <c r="N15" s="14" t="s">
        <v>44</v>
      </c>
    </row>
    <row r="16" spans="1:14">
      <c r="A16" s="39">
        <v>22.6</v>
      </c>
      <c r="B16" s="10" t="s">
        <v>39</v>
      </c>
      <c r="C16" s="10" t="s">
        <v>39</v>
      </c>
      <c r="D16" s="10" t="s">
        <v>39</v>
      </c>
      <c r="E16" s="10" t="s">
        <v>39</v>
      </c>
      <c r="F16" s="10" t="s">
        <v>39</v>
      </c>
      <c r="G16" s="10" t="s">
        <v>39</v>
      </c>
      <c r="H16" s="10" t="s">
        <v>39</v>
      </c>
      <c r="I16" s="10" t="s">
        <v>39</v>
      </c>
      <c r="J16" s="10" t="s">
        <v>39</v>
      </c>
      <c r="K16" s="4" t="e">
        <f t="shared" si="0"/>
        <v>#DIV/0!</v>
      </c>
      <c r="L16" t="e">
        <f t="shared" si="1"/>
        <v>#DIV/0!</v>
      </c>
      <c r="M16" s="14" t="s">
        <v>45</v>
      </c>
      <c r="N16" s="14" t="s">
        <v>46</v>
      </c>
    </row>
    <row r="17" spans="1:14">
      <c r="A17" s="39">
        <v>32</v>
      </c>
      <c r="B17" s="4">
        <v>14.792349726775956</v>
      </c>
      <c r="C17" s="4">
        <v>13.207720588235293</v>
      </c>
      <c r="D17" s="4">
        <v>12.455233291298864</v>
      </c>
      <c r="E17" s="4">
        <v>12.997767857142858</v>
      </c>
      <c r="F17" s="4">
        <v>12.310810810810811</v>
      </c>
      <c r="G17" s="4">
        <v>8.4268884268884268</v>
      </c>
      <c r="H17" s="4">
        <v>8.2859999999999996</v>
      </c>
      <c r="I17" s="4">
        <v>6.5119999999999996</v>
      </c>
      <c r="J17" s="4">
        <v>9.5050000000000008</v>
      </c>
      <c r="K17" s="4">
        <f t="shared" si="0"/>
        <v>12.347814292690595</v>
      </c>
      <c r="L17">
        <f t="shared" si="1"/>
        <v>2.1747416467768295</v>
      </c>
      <c r="M17" s="2" t="s">
        <v>47</v>
      </c>
      <c r="N17" s="2" t="s">
        <v>48</v>
      </c>
    </row>
    <row r="18" spans="1:14">
      <c r="M18" s="13" t="s">
        <v>51</v>
      </c>
      <c r="N18" s="13" t="s">
        <v>52</v>
      </c>
    </row>
    <row r="19" spans="1:14">
      <c r="I19" t="s">
        <v>304</v>
      </c>
      <c r="M19" s="13" t="s">
        <v>54</v>
      </c>
      <c r="N19" s="13" t="s">
        <v>55</v>
      </c>
    </row>
    <row r="20" spans="1:14">
      <c r="I20" s="39">
        <v>0.125</v>
      </c>
      <c r="J20">
        <v>12.031000000000001</v>
      </c>
      <c r="K20">
        <v>0</v>
      </c>
      <c r="M20" s="13" t="s">
        <v>57</v>
      </c>
      <c r="N20" s="13" t="s">
        <v>58</v>
      </c>
    </row>
    <row r="21" spans="1:14">
      <c r="I21" s="39">
        <v>0.25</v>
      </c>
      <c r="J21">
        <v>14.879</v>
      </c>
      <c r="K21">
        <v>0</v>
      </c>
      <c r="M21" s="13" t="s">
        <v>60</v>
      </c>
      <c r="N21" s="13" t="s">
        <v>61</v>
      </c>
    </row>
    <row r="22" spans="1:14">
      <c r="I22" s="39">
        <v>0.5</v>
      </c>
      <c r="J22">
        <v>15.957350961398092</v>
      </c>
      <c r="K22">
        <v>0.50765536201852501</v>
      </c>
      <c r="M22" s="13"/>
      <c r="N22" s="13" t="s">
        <v>62</v>
      </c>
    </row>
    <row r="23" spans="1:14">
      <c r="I23" s="39">
        <v>1</v>
      </c>
      <c r="J23">
        <v>18.955140955008368</v>
      </c>
      <c r="K23">
        <v>0.95812290479790918</v>
      </c>
      <c r="M23" s="13"/>
      <c r="N23" s="13" t="s">
        <v>64</v>
      </c>
    </row>
    <row r="24" spans="1:14">
      <c r="I24" s="39">
        <v>1.4</v>
      </c>
      <c r="J24">
        <v>18.705854174340608</v>
      </c>
      <c r="K24">
        <v>0.67908004517049947</v>
      </c>
      <c r="M24" s="13"/>
      <c r="N24" s="13" t="s">
        <v>66</v>
      </c>
    </row>
    <row r="25" spans="1:14">
      <c r="I25" s="39">
        <v>2</v>
      </c>
      <c r="J25">
        <v>18.363463648439797</v>
      </c>
      <c r="K25">
        <v>1.328692357901804</v>
      </c>
      <c r="M25" s="13" t="s">
        <v>67</v>
      </c>
      <c r="N25" s="13" t="s">
        <v>68</v>
      </c>
    </row>
    <row r="26" spans="1:14">
      <c r="I26" s="39">
        <v>2.8</v>
      </c>
      <c r="J26">
        <v>19.224878659076509</v>
      </c>
      <c r="K26">
        <v>0.53068665099852153</v>
      </c>
      <c r="M26" s="13" t="s">
        <v>70</v>
      </c>
      <c r="N26" s="13" t="s">
        <v>71</v>
      </c>
    </row>
    <row r="27" spans="1:14">
      <c r="I27" s="39">
        <v>4</v>
      </c>
      <c r="J27">
        <v>18.194225608362665</v>
      </c>
      <c r="K27">
        <v>0.82861260931686243</v>
      </c>
      <c r="M27" s="13" t="s">
        <v>72</v>
      </c>
      <c r="N27" s="13" t="s">
        <v>73</v>
      </c>
    </row>
    <row r="28" spans="1:14">
      <c r="I28" s="39">
        <v>8</v>
      </c>
      <c r="J28">
        <v>18.124076155191933</v>
      </c>
      <c r="K28">
        <v>1.2209897779734409</v>
      </c>
      <c r="M28" s="4"/>
      <c r="N28" s="13" t="s">
        <v>74</v>
      </c>
    </row>
    <row r="29" spans="1:14">
      <c r="I29" s="39">
        <v>16</v>
      </c>
      <c r="J29">
        <v>17.618083807643142</v>
      </c>
      <c r="K29">
        <v>1.0921471755699668</v>
      </c>
      <c r="M29" s="4"/>
      <c r="N29" s="13" t="s">
        <v>75</v>
      </c>
    </row>
    <row r="30" spans="1:14">
      <c r="I30" s="39">
        <v>32</v>
      </c>
      <c r="J30">
        <v>12.347814292690595</v>
      </c>
      <c r="K30">
        <v>2.1747416467768295</v>
      </c>
    </row>
    <row r="33" spans="14:14">
      <c r="N33" t="s">
        <v>296</v>
      </c>
    </row>
    <row r="34" spans="14:14">
      <c r="N34" t="s">
        <v>297</v>
      </c>
    </row>
    <row r="35" spans="14:14">
      <c r="N35" t="s">
        <v>298</v>
      </c>
    </row>
    <row r="36" spans="14:14">
      <c r="N36" t="s">
        <v>299</v>
      </c>
    </row>
  </sheetData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DU1376"/>
  <sheetViews>
    <sheetView tabSelected="1" workbookViewId="0">
      <pane ySplit="1" topLeftCell="A1338" activePane="bottomLeft" state="frozen"/>
      <selection pane="bottomLeft" activeCell="A1344" sqref="A1344"/>
    </sheetView>
  </sheetViews>
  <sheetFormatPr defaultColWidth="8.85546875" defaultRowHeight="15"/>
  <cols>
    <col min="2" max="2" width="8.42578125" customWidth="1"/>
    <col min="3" max="3" width="7" customWidth="1"/>
    <col min="5" max="5" width="5.85546875" bestFit="1" customWidth="1"/>
    <col min="6" max="6" width="12.42578125" bestFit="1" customWidth="1"/>
    <col min="7" max="7" width="12" bestFit="1" customWidth="1"/>
    <col min="8" max="8" width="10.28515625" bestFit="1" customWidth="1"/>
    <col min="9" max="9" width="17.7109375" bestFit="1" customWidth="1"/>
    <col min="10" max="10" width="13.42578125" customWidth="1"/>
    <col min="11" max="11" width="17.7109375" customWidth="1"/>
    <col min="17" max="17" width="12.42578125" customWidth="1"/>
    <col min="18" max="18" width="10.7109375" customWidth="1"/>
    <col min="19" max="19" width="13.140625" customWidth="1"/>
  </cols>
  <sheetData>
    <row r="1" spans="1:19" s="38" customFormat="1">
      <c r="A1" s="38" t="s">
        <v>0</v>
      </c>
      <c r="B1" s="38" t="s">
        <v>1</v>
      </c>
      <c r="C1" s="38" t="s">
        <v>3</v>
      </c>
      <c r="D1" s="38" t="s">
        <v>2</v>
      </c>
      <c r="E1" s="38" t="s">
        <v>4</v>
      </c>
      <c r="F1" s="38" t="s">
        <v>180</v>
      </c>
      <c r="G1" s="38" t="s">
        <v>5</v>
      </c>
      <c r="H1" s="38" t="s">
        <v>6</v>
      </c>
      <c r="I1" s="38" t="s">
        <v>7</v>
      </c>
      <c r="J1" s="53" t="s">
        <v>206</v>
      </c>
      <c r="K1" s="87" t="s">
        <v>293</v>
      </c>
      <c r="M1" s="38" t="s">
        <v>1</v>
      </c>
      <c r="N1" s="38" t="s">
        <v>3</v>
      </c>
      <c r="O1" s="38" t="s">
        <v>2</v>
      </c>
      <c r="P1" s="38" t="s">
        <v>4</v>
      </c>
      <c r="Q1" s="38" t="s">
        <v>5</v>
      </c>
      <c r="R1" s="38" t="s">
        <v>6</v>
      </c>
      <c r="S1" s="38" t="s">
        <v>7</v>
      </c>
    </row>
    <row r="2" spans="1:19">
      <c r="A2" t="s">
        <v>12</v>
      </c>
      <c r="B2">
        <v>0.125</v>
      </c>
      <c r="C2">
        <v>1</v>
      </c>
      <c r="D2">
        <v>115</v>
      </c>
      <c r="E2">
        <v>9.25</v>
      </c>
      <c r="F2">
        <v>0</v>
      </c>
      <c r="G2">
        <v>12.432</v>
      </c>
      <c r="H2">
        <v>35</v>
      </c>
      <c r="I2">
        <f>AVERAGE(G2:G3)</f>
        <v>11.8825</v>
      </c>
      <c r="M2">
        <v>0.125</v>
      </c>
      <c r="N2">
        <v>1</v>
      </c>
      <c r="O2">
        <v>115</v>
      </c>
      <c r="P2">
        <v>9.25</v>
      </c>
      <c r="Q2">
        <v>12.432</v>
      </c>
      <c r="R2">
        <v>35</v>
      </c>
      <c r="S2">
        <v>11.8825</v>
      </c>
    </row>
    <row r="3" spans="1:19">
      <c r="A3" t="s">
        <v>12</v>
      </c>
      <c r="B3">
        <v>0.125</v>
      </c>
      <c r="C3">
        <v>2</v>
      </c>
      <c r="D3">
        <v>102</v>
      </c>
      <c r="E3">
        <v>9</v>
      </c>
      <c r="F3">
        <v>0</v>
      </c>
      <c r="G3">
        <v>11.333</v>
      </c>
      <c r="H3">
        <v>25</v>
      </c>
      <c r="I3">
        <v>11.8825</v>
      </c>
      <c r="M3">
        <v>0.25</v>
      </c>
      <c r="N3">
        <v>1</v>
      </c>
      <c r="O3">
        <v>157</v>
      </c>
      <c r="P3">
        <v>9.75</v>
      </c>
      <c r="Q3">
        <v>16.103000000000002</v>
      </c>
      <c r="R3">
        <v>30</v>
      </c>
      <c r="S3">
        <v>16.735500000000002</v>
      </c>
    </row>
    <row r="4" spans="1:19">
      <c r="A4" t="s">
        <v>12</v>
      </c>
      <c r="B4">
        <v>0.25</v>
      </c>
      <c r="C4">
        <v>1</v>
      </c>
      <c r="D4">
        <v>157</v>
      </c>
      <c r="E4">
        <v>9.75</v>
      </c>
      <c r="F4">
        <v>0</v>
      </c>
      <c r="G4">
        <v>16.103000000000002</v>
      </c>
      <c r="H4">
        <v>30</v>
      </c>
      <c r="I4">
        <f>AVERAGE(G4:G5)</f>
        <v>16.735500000000002</v>
      </c>
      <c r="M4">
        <v>0.5</v>
      </c>
      <c r="N4">
        <v>1</v>
      </c>
      <c r="O4">
        <v>136</v>
      </c>
      <c r="P4">
        <v>8.5</v>
      </c>
      <c r="Q4">
        <v>16</v>
      </c>
      <c r="R4">
        <v>40</v>
      </c>
      <c r="S4">
        <v>16.866666666666671</v>
      </c>
    </row>
    <row r="5" spans="1:19">
      <c r="A5" t="s">
        <v>12</v>
      </c>
      <c r="B5">
        <v>0.25</v>
      </c>
      <c r="C5">
        <v>2</v>
      </c>
      <c r="D5">
        <v>165</v>
      </c>
      <c r="E5">
        <v>9.5</v>
      </c>
      <c r="F5">
        <v>0</v>
      </c>
      <c r="G5">
        <v>17.367999999999999</v>
      </c>
      <c r="H5">
        <v>40</v>
      </c>
      <c r="I5">
        <v>16.735499999999998</v>
      </c>
      <c r="M5">
        <v>0.7</v>
      </c>
      <c r="N5">
        <v>1</v>
      </c>
      <c r="O5">
        <v>183</v>
      </c>
      <c r="P5">
        <v>8.25</v>
      </c>
      <c r="Q5">
        <v>22.181999999999999</v>
      </c>
      <c r="R5">
        <v>35</v>
      </c>
      <c r="S5">
        <v>19.890999999999998</v>
      </c>
    </row>
    <row r="6" spans="1:19">
      <c r="A6" t="s">
        <v>12</v>
      </c>
      <c r="B6">
        <v>0.35</v>
      </c>
      <c r="C6">
        <v>1</v>
      </c>
      <c r="D6">
        <v>181</v>
      </c>
      <c r="E6">
        <v>10</v>
      </c>
      <c r="F6">
        <v>0</v>
      </c>
      <c r="G6">
        <v>18.100000000000001</v>
      </c>
      <c r="H6">
        <v>50</v>
      </c>
      <c r="I6">
        <v>18.100000000000001</v>
      </c>
      <c r="M6">
        <v>1</v>
      </c>
      <c r="N6">
        <v>1</v>
      </c>
      <c r="O6">
        <v>154</v>
      </c>
      <c r="P6">
        <v>8.25</v>
      </c>
      <c r="Q6">
        <v>18.667000000000002</v>
      </c>
      <c r="R6">
        <v>25</v>
      </c>
      <c r="S6">
        <v>18.7455</v>
      </c>
    </row>
    <row r="7" spans="1:19">
      <c r="A7" t="s">
        <v>12</v>
      </c>
      <c r="B7">
        <v>0.5</v>
      </c>
      <c r="C7">
        <v>1</v>
      </c>
      <c r="D7">
        <v>136</v>
      </c>
      <c r="E7">
        <v>8.5</v>
      </c>
      <c r="F7">
        <v>0</v>
      </c>
      <c r="G7">
        <v>16</v>
      </c>
      <c r="H7">
        <v>40</v>
      </c>
      <c r="I7">
        <f>AVERAGE(G7:G8:G9)</f>
        <v>16.866666666666671</v>
      </c>
      <c r="M7">
        <v>1.4</v>
      </c>
      <c r="N7">
        <v>1</v>
      </c>
      <c r="O7">
        <v>137</v>
      </c>
      <c r="P7">
        <v>7.5</v>
      </c>
      <c r="Q7">
        <v>18.266999999999999</v>
      </c>
      <c r="R7">
        <v>45</v>
      </c>
      <c r="S7">
        <v>17.508499999999998</v>
      </c>
    </row>
    <row r="8" spans="1:19">
      <c r="A8" t="s">
        <v>12</v>
      </c>
      <c r="B8">
        <v>0.5</v>
      </c>
      <c r="C8">
        <v>2</v>
      </c>
      <c r="D8">
        <v>163</v>
      </c>
      <c r="E8">
        <v>9.75</v>
      </c>
      <c r="F8">
        <v>0</v>
      </c>
      <c r="G8">
        <v>16.718</v>
      </c>
      <c r="H8">
        <v>45</v>
      </c>
      <c r="I8">
        <v>16.866666670000001</v>
      </c>
      <c r="M8">
        <v>2</v>
      </c>
      <c r="N8">
        <v>1</v>
      </c>
      <c r="O8">
        <v>129</v>
      </c>
      <c r="P8">
        <v>7.75</v>
      </c>
      <c r="Q8">
        <v>16.645</v>
      </c>
      <c r="R8">
        <v>35</v>
      </c>
      <c r="S8">
        <v>16.465499999999999</v>
      </c>
    </row>
    <row r="9" spans="1:19">
      <c r="A9" t="s">
        <v>12</v>
      </c>
      <c r="B9">
        <v>0.5</v>
      </c>
      <c r="C9">
        <v>3</v>
      </c>
      <c r="D9">
        <v>152</v>
      </c>
      <c r="E9">
        <v>8.5</v>
      </c>
      <c r="F9">
        <v>0</v>
      </c>
      <c r="G9">
        <v>17.882000000000001</v>
      </c>
      <c r="H9">
        <v>45</v>
      </c>
      <c r="I9">
        <v>16.866666670000001</v>
      </c>
      <c r="M9">
        <v>2.8</v>
      </c>
      <c r="N9">
        <v>1</v>
      </c>
      <c r="O9">
        <v>110</v>
      </c>
      <c r="P9">
        <v>7.25</v>
      </c>
      <c r="Q9">
        <v>15.172000000000001</v>
      </c>
      <c r="R9">
        <v>40</v>
      </c>
      <c r="S9">
        <v>16.451000000000001</v>
      </c>
    </row>
    <row r="10" spans="1:19">
      <c r="A10" t="s">
        <v>12</v>
      </c>
      <c r="B10">
        <v>0.7</v>
      </c>
      <c r="C10">
        <v>1</v>
      </c>
      <c r="D10">
        <v>183</v>
      </c>
      <c r="E10">
        <v>8.25</v>
      </c>
      <c r="F10">
        <v>0</v>
      </c>
      <c r="G10">
        <v>22.181999999999999</v>
      </c>
      <c r="H10">
        <v>35</v>
      </c>
      <c r="I10">
        <f>AVERAGE(G10:G11)</f>
        <v>19.890999999999998</v>
      </c>
      <c r="M10">
        <v>4</v>
      </c>
      <c r="N10">
        <v>1</v>
      </c>
      <c r="O10">
        <v>123</v>
      </c>
      <c r="P10">
        <v>8</v>
      </c>
      <c r="Q10">
        <v>15.375</v>
      </c>
      <c r="R10">
        <v>40</v>
      </c>
      <c r="S10">
        <v>16.259</v>
      </c>
    </row>
    <row r="11" spans="1:19">
      <c r="A11" t="s">
        <v>12</v>
      </c>
      <c r="B11">
        <v>0.7</v>
      </c>
      <c r="C11">
        <v>2</v>
      </c>
      <c r="D11">
        <v>154</v>
      </c>
      <c r="E11">
        <v>8.75</v>
      </c>
      <c r="F11">
        <v>0</v>
      </c>
      <c r="G11">
        <v>17.600000000000001</v>
      </c>
      <c r="H11">
        <v>40</v>
      </c>
      <c r="I11">
        <v>19.890999999999998</v>
      </c>
      <c r="M11">
        <v>5.6</v>
      </c>
      <c r="N11">
        <v>1</v>
      </c>
      <c r="O11">
        <v>128</v>
      </c>
      <c r="P11">
        <v>7.75</v>
      </c>
      <c r="Q11">
        <v>16.515999999999998</v>
      </c>
      <c r="R11">
        <v>45</v>
      </c>
      <c r="S11">
        <v>16.8095</v>
      </c>
    </row>
    <row r="12" spans="1:19">
      <c r="A12" t="s">
        <v>12</v>
      </c>
      <c r="B12">
        <v>1</v>
      </c>
      <c r="C12">
        <v>1</v>
      </c>
      <c r="D12">
        <v>154</v>
      </c>
      <c r="E12">
        <v>8.25</v>
      </c>
      <c r="F12">
        <v>0</v>
      </c>
      <c r="G12">
        <v>18.667000000000002</v>
      </c>
      <c r="H12">
        <v>25</v>
      </c>
      <c r="I12">
        <f>AVERAGE(G12:G13)</f>
        <v>18.7455</v>
      </c>
      <c r="M12">
        <v>8</v>
      </c>
      <c r="N12">
        <v>1</v>
      </c>
      <c r="O12">
        <v>126</v>
      </c>
      <c r="P12">
        <v>7.5</v>
      </c>
      <c r="Q12">
        <v>16.8</v>
      </c>
      <c r="R12">
        <v>40</v>
      </c>
      <c r="S12">
        <v>17.4665</v>
      </c>
    </row>
    <row r="13" spans="1:19">
      <c r="A13" t="s">
        <v>12</v>
      </c>
      <c r="B13">
        <v>1</v>
      </c>
      <c r="C13">
        <v>2</v>
      </c>
      <c r="D13">
        <v>160</v>
      </c>
      <c r="E13">
        <v>8.5</v>
      </c>
      <c r="F13">
        <v>0</v>
      </c>
      <c r="G13">
        <v>18.824000000000002</v>
      </c>
      <c r="H13">
        <v>30</v>
      </c>
      <c r="I13">
        <v>18.7455</v>
      </c>
      <c r="M13">
        <v>11.3</v>
      </c>
      <c r="N13">
        <v>1</v>
      </c>
      <c r="O13">
        <v>101</v>
      </c>
      <c r="P13">
        <v>7.75</v>
      </c>
      <c r="Q13">
        <v>13.032</v>
      </c>
      <c r="R13">
        <v>50</v>
      </c>
      <c r="S13">
        <v>14.516</v>
      </c>
    </row>
    <row r="14" spans="1:19">
      <c r="A14" t="s">
        <v>12</v>
      </c>
      <c r="B14">
        <v>1.4</v>
      </c>
      <c r="C14">
        <v>1</v>
      </c>
      <c r="D14">
        <v>137</v>
      </c>
      <c r="E14">
        <v>7.5</v>
      </c>
      <c r="F14">
        <v>1</v>
      </c>
      <c r="G14">
        <v>18.266999999999999</v>
      </c>
      <c r="H14">
        <v>45</v>
      </c>
      <c r="I14">
        <f>AVERAGE(G14:G15)</f>
        <v>17.508499999999998</v>
      </c>
      <c r="M14">
        <v>16</v>
      </c>
      <c r="N14">
        <v>1</v>
      </c>
      <c r="O14">
        <v>95</v>
      </c>
      <c r="P14">
        <v>7.5</v>
      </c>
      <c r="Q14">
        <v>12.667</v>
      </c>
      <c r="R14">
        <v>50</v>
      </c>
      <c r="S14">
        <v>13.256500000000001</v>
      </c>
    </row>
    <row r="15" spans="1:19">
      <c r="A15" t="s">
        <v>12</v>
      </c>
      <c r="B15">
        <v>1.4</v>
      </c>
      <c r="C15">
        <v>2</v>
      </c>
      <c r="D15">
        <v>134</v>
      </c>
      <c r="E15">
        <v>8</v>
      </c>
      <c r="F15">
        <v>0</v>
      </c>
      <c r="G15">
        <v>16.75</v>
      </c>
      <c r="H15">
        <v>35</v>
      </c>
      <c r="I15">
        <v>17.508500000000002</v>
      </c>
      <c r="M15">
        <v>22.6</v>
      </c>
      <c r="N15">
        <v>1</v>
      </c>
      <c r="O15">
        <v>86</v>
      </c>
      <c r="P15">
        <v>7</v>
      </c>
      <c r="Q15">
        <v>12.286</v>
      </c>
      <c r="R15">
        <v>30</v>
      </c>
      <c r="S15">
        <v>10.8835</v>
      </c>
    </row>
    <row r="16" spans="1:19">
      <c r="A16" t="s">
        <v>12</v>
      </c>
      <c r="B16">
        <v>2</v>
      </c>
      <c r="C16">
        <v>1</v>
      </c>
      <c r="D16">
        <v>129</v>
      </c>
      <c r="E16">
        <v>7.75</v>
      </c>
      <c r="F16">
        <v>0</v>
      </c>
      <c r="G16">
        <v>16.645</v>
      </c>
      <c r="H16">
        <v>35</v>
      </c>
      <c r="I16">
        <f>AVERAGE(G16:G17)</f>
        <v>16.465499999999999</v>
      </c>
      <c r="M16">
        <v>32</v>
      </c>
      <c r="N16">
        <v>1</v>
      </c>
      <c r="O16">
        <v>41</v>
      </c>
      <c r="P16">
        <v>7</v>
      </c>
      <c r="Q16">
        <v>5.8570000000000002</v>
      </c>
      <c r="R16">
        <v>25</v>
      </c>
      <c r="S16">
        <v>5.992</v>
      </c>
    </row>
    <row r="17" spans="1:9">
      <c r="A17" t="s">
        <v>12</v>
      </c>
      <c r="B17">
        <v>2</v>
      </c>
      <c r="C17">
        <v>2</v>
      </c>
      <c r="D17">
        <v>114</v>
      </c>
      <c r="E17">
        <v>7</v>
      </c>
      <c r="F17">
        <v>1</v>
      </c>
      <c r="G17">
        <v>16.286000000000001</v>
      </c>
      <c r="H17">
        <v>35</v>
      </c>
      <c r="I17">
        <v>16.465499999999999</v>
      </c>
    </row>
    <row r="18" spans="1:9">
      <c r="A18" t="s">
        <v>12</v>
      </c>
      <c r="B18">
        <v>2.8</v>
      </c>
      <c r="C18">
        <v>1</v>
      </c>
      <c r="D18">
        <v>110</v>
      </c>
      <c r="E18">
        <v>7.25</v>
      </c>
      <c r="F18">
        <v>0</v>
      </c>
      <c r="G18">
        <v>15.172000000000001</v>
      </c>
      <c r="H18">
        <v>40</v>
      </c>
      <c r="I18">
        <f>AVERAGE(G18:G19)</f>
        <v>16.451000000000001</v>
      </c>
    </row>
    <row r="19" spans="1:9">
      <c r="A19" t="s">
        <v>12</v>
      </c>
      <c r="B19">
        <v>2.8</v>
      </c>
      <c r="C19">
        <v>2</v>
      </c>
      <c r="D19">
        <v>133</v>
      </c>
      <c r="E19">
        <v>7.5</v>
      </c>
      <c r="F19">
        <v>0</v>
      </c>
      <c r="G19">
        <v>17.73</v>
      </c>
      <c r="H19">
        <v>50</v>
      </c>
      <c r="I19">
        <v>16.451000000000001</v>
      </c>
    </row>
    <row r="20" spans="1:9">
      <c r="A20" t="s">
        <v>12</v>
      </c>
      <c r="B20">
        <v>4</v>
      </c>
      <c r="C20">
        <v>1</v>
      </c>
      <c r="D20">
        <v>123</v>
      </c>
      <c r="E20">
        <v>8</v>
      </c>
      <c r="F20">
        <v>0</v>
      </c>
      <c r="G20">
        <v>15.375</v>
      </c>
      <c r="H20">
        <v>40</v>
      </c>
      <c r="I20">
        <f>AVERAGE(G20:G21)</f>
        <v>16.259</v>
      </c>
    </row>
    <row r="21" spans="1:9">
      <c r="A21" t="s">
        <v>12</v>
      </c>
      <c r="B21">
        <v>4</v>
      </c>
      <c r="C21">
        <v>2</v>
      </c>
      <c r="D21">
        <v>120</v>
      </c>
      <c r="E21">
        <v>7</v>
      </c>
      <c r="F21">
        <v>1</v>
      </c>
      <c r="G21">
        <v>17.143000000000001</v>
      </c>
      <c r="H21">
        <v>35</v>
      </c>
      <c r="I21">
        <v>16.259</v>
      </c>
    </row>
    <row r="22" spans="1:9">
      <c r="A22" t="s">
        <v>12</v>
      </c>
      <c r="B22">
        <v>5.6</v>
      </c>
      <c r="C22">
        <v>1</v>
      </c>
      <c r="D22">
        <v>128</v>
      </c>
      <c r="E22">
        <v>7.75</v>
      </c>
      <c r="F22">
        <v>0</v>
      </c>
      <c r="G22">
        <v>16.515999999999998</v>
      </c>
      <c r="H22">
        <v>45</v>
      </c>
      <c r="I22">
        <f>AVERAGE(G22:G23)</f>
        <v>16.8095</v>
      </c>
    </row>
    <row r="23" spans="1:9">
      <c r="A23" t="s">
        <v>12</v>
      </c>
      <c r="B23">
        <v>5.6</v>
      </c>
      <c r="C23">
        <v>2</v>
      </c>
      <c r="D23">
        <v>124</v>
      </c>
      <c r="E23">
        <v>7.25</v>
      </c>
      <c r="F23">
        <v>0</v>
      </c>
      <c r="G23">
        <v>17.103000000000002</v>
      </c>
      <c r="H23">
        <v>50</v>
      </c>
      <c r="I23">
        <v>16.8095</v>
      </c>
    </row>
    <row r="24" spans="1:9">
      <c r="A24" t="s">
        <v>12</v>
      </c>
      <c r="B24">
        <v>8</v>
      </c>
      <c r="C24">
        <v>1</v>
      </c>
      <c r="D24">
        <v>126</v>
      </c>
      <c r="E24">
        <v>7.5</v>
      </c>
      <c r="F24">
        <v>0</v>
      </c>
      <c r="G24">
        <v>16.8</v>
      </c>
      <c r="H24">
        <v>40</v>
      </c>
      <c r="I24">
        <f>AVERAGE(G24:G25)</f>
        <v>17.4665</v>
      </c>
    </row>
    <row r="25" spans="1:9">
      <c r="A25" t="s">
        <v>12</v>
      </c>
      <c r="B25">
        <v>8</v>
      </c>
      <c r="C25">
        <v>2</v>
      </c>
      <c r="D25">
        <v>136</v>
      </c>
      <c r="E25">
        <v>7.5</v>
      </c>
      <c r="F25">
        <v>0</v>
      </c>
      <c r="G25">
        <v>18.132999999999999</v>
      </c>
      <c r="H25">
        <v>40</v>
      </c>
      <c r="I25">
        <v>17.4665</v>
      </c>
    </row>
    <row r="26" spans="1:9">
      <c r="A26" t="s">
        <v>12</v>
      </c>
      <c r="B26">
        <v>11.3</v>
      </c>
      <c r="C26">
        <v>1</v>
      </c>
      <c r="D26">
        <v>101</v>
      </c>
      <c r="E26">
        <v>7.75</v>
      </c>
      <c r="F26">
        <v>0</v>
      </c>
      <c r="G26">
        <v>13.032</v>
      </c>
      <c r="H26">
        <v>50</v>
      </c>
      <c r="I26">
        <f>AVERAGE(G26:G27)</f>
        <v>14.516</v>
      </c>
    </row>
    <row r="27" spans="1:9">
      <c r="A27" t="s">
        <v>12</v>
      </c>
      <c r="B27">
        <v>11.3</v>
      </c>
      <c r="C27">
        <v>2</v>
      </c>
      <c r="D27">
        <v>120</v>
      </c>
      <c r="E27">
        <v>7.5</v>
      </c>
      <c r="F27">
        <v>0</v>
      </c>
      <c r="G27">
        <v>16</v>
      </c>
      <c r="H27">
        <v>40</v>
      </c>
      <c r="I27">
        <v>14.516</v>
      </c>
    </row>
    <row r="28" spans="1:9">
      <c r="A28" t="s">
        <v>12</v>
      </c>
      <c r="B28">
        <v>16</v>
      </c>
      <c r="C28">
        <v>1</v>
      </c>
      <c r="D28">
        <v>95</v>
      </c>
      <c r="E28">
        <v>7.5</v>
      </c>
      <c r="F28">
        <v>0</v>
      </c>
      <c r="G28">
        <v>12.667</v>
      </c>
      <c r="H28">
        <v>50</v>
      </c>
      <c r="I28">
        <f>AVERAGE(G28:G29)</f>
        <v>13.256499999999999</v>
      </c>
    </row>
    <row r="29" spans="1:9">
      <c r="A29" t="s">
        <v>12</v>
      </c>
      <c r="B29">
        <v>16</v>
      </c>
      <c r="C29">
        <v>2</v>
      </c>
      <c r="D29">
        <v>90</v>
      </c>
      <c r="E29">
        <v>6.5</v>
      </c>
      <c r="F29">
        <v>1</v>
      </c>
      <c r="G29">
        <v>13.846</v>
      </c>
      <c r="H29">
        <v>45</v>
      </c>
      <c r="I29">
        <v>13.256500000000001</v>
      </c>
    </row>
    <row r="30" spans="1:9">
      <c r="A30" t="s">
        <v>12</v>
      </c>
      <c r="B30">
        <v>22.6</v>
      </c>
      <c r="C30">
        <v>1</v>
      </c>
      <c r="D30">
        <v>86</v>
      </c>
      <c r="E30">
        <v>7</v>
      </c>
      <c r="F30">
        <v>0</v>
      </c>
      <c r="G30">
        <v>12.286</v>
      </c>
      <c r="H30">
        <v>30</v>
      </c>
      <c r="I30">
        <f>AVERAGE(G30:G31)</f>
        <v>10.8835</v>
      </c>
    </row>
    <row r="31" spans="1:9">
      <c r="A31" t="s">
        <v>12</v>
      </c>
      <c r="B31">
        <v>22.6</v>
      </c>
      <c r="C31">
        <v>2</v>
      </c>
      <c r="D31">
        <v>64</v>
      </c>
      <c r="E31">
        <v>6.75</v>
      </c>
      <c r="F31">
        <v>0</v>
      </c>
      <c r="G31">
        <v>9.4809999999999999</v>
      </c>
      <c r="H31">
        <v>50</v>
      </c>
      <c r="I31">
        <v>10.8835</v>
      </c>
    </row>
    <row r="32" spans="1:9">
      <c r="A32" t="s">
        <v>12</v>
      </c>
      <c r="B32">
        <v>32</v>
      </c>
      <c r="C32">
        <v>1</v>
      </c>
      <c r="D32">
        <v>41</v>
      </c>
      <c r="E32">
        <v>7</v>
      </c>
      <c r="F32">
        <v>0</v>
      </c>
      <c r="G32">
        <v>5.8570000000000002</v>
      </c>
      <c r="H32">
        <v>25</v>
      </c>
      <c r="I32">
        <f>AVERAGE(G32:G33:G34)</f>
        <v>5.992</v>
      </c>
    </row>
    <row r="33" spans="1:20">
      <c r="A33" t="s">
        <v>12</v>
      </c>
      <c r="B33">
        <v>32</v>
      </c>
      <c r="C33">
        <v>2</v>
      </c>
      <c r="D33">
        <v>23</v>
      </c>
      <c r="E33">
        <v>6</v>
      </c>
      <c r="F33">
        <v>1</v>
      </c>
      <c r="G33">
        <v>3.8330000000000002</v>
      </c>
      <c r="H33">
        <v>100</v>
      </c>
      <c r="I33">
        <v>5.992</v>
      </c>
    </row>
    <row r="34" spans="1:20" s="1" customFormat="1" ht="15.75" thickBot="1">
      <c r="A34" s="1" t="s">
        <v>12</v>
      </c>
      <c r="B34" s="1">
        <v>32</v>
      </c>
      <c r="C34" s="1">
        <v>3</v>
      </c>
      <c r="D34" s="1">
        <v>58</v>
      </c>
      <c r="E34" s="1">
        <v>7</v>
      </c>
      <c r="F34" s="1">
        <v>0</v>
      </c>
      <c r="G34" s="1">
        <v>8.2859999999999996</v>
      </c>
      <c r="H34" s="1">
        <v>45</v>
      </c>
      <c r="I34" s="1">
        <v>5.992</v>
      </c>
    </row>
    <row r="35" spans="1:20">
      <c r="A35" t="s">
        <v>9</v>
      </c>
      <c r="B35">
        <v>0.125</v>
      </c>
      <c r="C35">
        <v>1</v>
      </c>
      <c r="D35">
        <v>132</v>
      </c>
      <c r="E35">
        <v>10.5</v>
      </c>
      <c r="F35">
        <v>0</v>
      </c>
      <c r="G35">
        <v>12.571</v>
      </c>
      <c r="H35">
        <v>45</v>
      </c>
      <c r="I35">
        <f>AVERAGE(G35:G36)</f>
        <v>13.435500000000001</v>
      </c>
      <c r="N35" t="s">
        <v>1</v>
      </c>
      <c r="O35" t="s">
        <v>3</v>
      </c>
      <c r="P35" t="s">
        <v>2</v>
      </c>
      <c r="Q35" t="s">
        <v>4</v>
      </c>
      <c r="R35" t="s">
        <v>5</v>
      </c>
      <c r="S35" t="s">
        <v>6</v>
      </c>
      <c r="T35" t="s">
        <v>7</v>
      </c>
    </row>
    <row r="36" spans="1:20">
      <c r="A36" t="s">
        <v>9</v>
      </c>
      <c r="B36">
        <v>0.125</v>
      </c>
      <c r="C36">
        <v>2</v>
      </c>
      <c r="D36">
        <v>143</v>
      </c>
      <c r="E36">
        <v>10</v>
      </c>
      <c r="F36">
        <v>1</v>
      </c>
      <c r="G36">
        <v>14.3</v>
      </c>
      <c r="H36">
        <v>40</v>
      </c>
      <c r="I36">
        <v>13.435499999999999</v>
      </c>
      <c r="N36">
        <v>0.125</v>
      </c>
      <c r="O36">
        <v>1</v>
      </c>
      <c r="P36">
        <v>132</v>
      </c>
      <c r="Q36">
        <v>10.5</v>
      </c>
      <c r="R36">
        <v>12.571</v>
      </c>
      <c r="S36">
        <v>45</v>
      </c>
      <c r="T36">
        <v>13.435500000000001</v>
      </c>
    </row>
    <row r="37" spans="1:20">
      <c r="A37" t="s">
        <v>9</v>
      </c>
      <c r="B37">
        <v>0.25</v>
      </c>
      <c r="C37">
        <v>1</v>
      </c>
      <c r="D37">
        <v>172</v>
      </c>
      <c r="E37">
        <v>10</v>
      </c>
      <c r="F37">
        <v>0</v>
      </c>
      <c r="G37">
        <v>17.2</v>
      </c>
      <c r="H37">
        <v>50</v>
      </c>
      <c r="I37">
        <f>AVERAGE(G37:G38)</f>
        <v>17.0185</v>
      </c>
      <c r="N37">
        <v>0.25</v>
      </c>
      <c r="O37">
        <v>1</v>
      </c>
      <c r="P37">
        <v>172</v>
      </c>
      <c r="Q37">
        <v>10</v>
      </c>
      <c r="R37">
        <v>17.2</v>
      </c>
      <c r="S37">
        <v>50</v>
      </c>
      <c r="T37">
        <v>17.0185</v>
      </c>
    </row>
    <row r="38" spans="1:20">
      <c r="A38" t="s">
        <v>9</v>
      </c>
      <c r="B38">
        <v>0.25</v>
      </c>
      <c r="C38">
        <v>2</v>
      </c>
      <c r="D38">
        <v>181</v>
      </c>
      <c r="E38">
        <v>10.75</v>
      </c>
      <c r="F38">
        <v>0</v>
      </c>
      <c r="G38">
        <v>16.837</v>
      </c>
      <c r="H38">
        <v>55</v>
      </c>
      <c r="I38">
        <v>17.0185</v>
      </c>
      <c r="N38">
        <v>0.5</v>
      </c>
      <c r="O38">
        <v>1</v>
      </c>
      <c r="P38">
        <v>185</v>
      </c>
      <c r="Q38">
        <v>9.25</v>
      </c>
      <c r="R38">
        <v>20</v>
      </c>
      <c r="S38">
        <v>45</v>
      </c>
      <c r="T38">
        <v>19.262999999999998</v>
      </c>
    </row>
    <row r="39" spans="1:20">
      <c r="A39" t="s">
        <v>9</v>
      </c>
      <c r="B39">
        <v>0.5</v>
      </c>
      <c r="C39">
        <v>1</v>
      </c>
      <c r="D39">
        <v>185</v>
      </c>
      <c r="E39">
        <v>9.25</v>
      </c>
      <c r="F39">
        <v>0</v>
      </c>
      <c r="G39">
        <v>20</v>
      </c>
      <c r="H39">
        <v>45</v>
      </c>
      <c r="I39">
        <f>AVERAGE(G39:G40)</f>
        <v>19.262999999999998</v>
      </c>
      <c r="N39">
        <v>1</v>
      </c>
      <c r="O39">
        <v>1</v>
      </c>
      <c r="P39">
        <v>168</v>
      </c>
      <c r="Q39">
        <v>7.5</v>
      </c>
      <c r="R39">
        <v>22.4</v>
      </c>
      <c r="S39">
        <v>50</v>
      </c>
      <c r="T39">
        <v>21.435499999999998</v>
      </c>
    </row>
    <row r="40" spans="1:20">
      <c r="A40" t="s">
        <v>9</v>
      </c>
      <c r="B40">
        <v>0.5</v>
      </c>
      <c r="C40">
        <v>2</v>
      </c>
      <c r="D40">
        <v>176</v>
      </c>
      <c r="E40">
        <v>9.5</v>
      </c>
      <c r="F40">
        <v>0</v>
      </c>
      <c r="G40">
        <v>18.526</v>
      </c>
      <c r="H40">
        <v>50</v>
      </c>
      <c r="I40">
        <v>19.263000000000002</v>
      </c>
      <c r="N40">
        <v>1.4</v>
      </c>
      <c r="O40">
        <v>1</v>
      </c>
      <c r="P40">
        <v>149</v>
      </c>
      <c r="Q40">
        <v>8</v>
      </c>
      <c r="R40">
        <v>18.625</v>
      </c>
      <c r="S40">
        <v>65</v>
      </c>
      <c r="T40">
        <v>17.9375</v>
      </c>
    </row>
    <row r="41" spans="1:20">
      <c r="A41" t="s">
        <v>9</v>
      </c>
      <c r="B41">
        <v>1</v>
      </c>
      <c r="C41">
        <v>1</v>
      </c>
      <c r="D41">
        <v>168</v>
      </c>
      <c r="E41">
        <v>7.5</v>
      </c>
      <c r="F41">
        <v>0</v>
      </c>
      <c r="G41">
        <v>22.4</v>
      </c>
      <c r="H41">
        <v>50</v>
      </c>
      <c r="I41">
        <f>AVERAGE(G41:G42)</f>
        <v>21.435499999999998</v>
      </c>
      <c r="N41">
        <v>2</v>
      </c>
      <c r="O41">
        <v>1</v>
      </c>
      <c r="P41">
        <v>132</v>
      </c>
      <c r="Q41">
        <v>8</v>
      </c>
      <c r="R41">
        <v>16.5</v>
      </c>
      <c r="S41">
        <v>65</v>
      </c>
      <c r="T41">
        <v>16.3125</v>
      </c>
    </row>
    <row r="42" spans="1:20">
      <c r="A42" t="s">
        <v>9</v>
      </c>
      <c r="B42">
        <v>1</v>
      </c>
      <c r="C42">
        <v>2</v>
      </c>
      <c r="D42">
        <v>174</v>
      </c>
      <c r="E42">
        <v>8.5</v>
      </c>
      <c r="F42">
        <v>0</v>
      </c>
      <c r="G42">
        <v>20.471</v>
      </c>
      <c r="H42">
        <v>40</v>
      </c>
      <c r="I42">
        <v>21.435500000000001</v>
      </c>
      <c r="N42">
        <v>2.8</v>
      </c>
      <c r="O42">
        <v>1</v>
      </c>
      <c r="P42">
        <v>109</v>
      </c>
      <c r="Q42">
        <v>6.25</v>
      </c>
      <c r="R42">
        <v>17.440000000000001</v>
      </c>
      <c r="S42">
        <v>45</v>
      </c>
      <c r="T42">
        <v>17.600000000000001</v>
      </c>
    </row>
    <row r="43" spans="1:20">
      <c r="A43" t="s">
        <v>9</v>
      </c>
      <c r="B43">
        <v>1.4</v>
      </c>
      <c r="C43">
        <v>1</v>
      </c>
      <c r="D43">
        <v>149</v>
      </c>
      <c r="E43">
        <v>8</v>
      </c>
      <c r="F43">
        <v>0</v>
      </c>
      <c r="G43">
        <v>18.625</v>
      </c>
      <c r="H43">
        <v>65</v>
      </c>
      <c r="I43">
        <f>AVERAGE(G43:G44)</f>
        <v>17.9375</v>
      </c>
      <c r="N43">
        <v>4</v>
      </c>
      <c r="O43">
        <v>1</v>
      </c>
      <c r="P43">
        <v>104</v>
      </c>
      <c r="Q43">
        <v>7.5</v>
      </c>
      <c r="R43">
        <v>13.867000000000001</v>
      </c>
      <c r="S43">
        <v>65</v>
      </c>
      <c r="T43">
        <v>14.9335</v>
      </c>
    </row>
    <row r="44" spans="1:20">
      <c r="A44" t="s">
        <v>9</v>
      </c>
      <c r="B44">
        <v>1.4</v>
      </c>
      <c r="C44">
        <v>2</v>
      </c>
      <c r="D44">
        <v>138</v>
      </c>
      <c r="E44">
        <v>8</v>
      </c>
      <c r="F44">
        <v>0</v>
      </c>
      <c r="G44">
        <v>17.25</v>
      </c>
      <c r="H44">
        <v>60</v>
      </c>
      <c r="I44">
        <v>17.9375</v>
      </c>
      <c r="N44">
        <v>5.6</v>
      </c>
    </row>
    <row r="45" spans="1:20">
      <c r="A45" t="s">
        <v>9</v>
      </c>
      <c r="B45">
        <v>2</v>
      </c>
      <c r="C45">
        <v>1</v>
      </c>
      <c r="D45">
        <v>132</v>
      </c>
      <c r="E45">
        <v>8</v>
      </c>
      <c r="F45">
        <v>0</v>
      </c>
      <c r="G45">
        <v>16.5</v>
      </c>
      <c r="H45">
        <v>65</v>
      </c>
      <c r="I45">
        <f>AVERAGE(G45:G46)</f>
        <v>16.3125</v>
      </c>
      <c r="N45">
        <v>8</v>
      </c>
    </row>
    <row r="46" spans="1:20">
      <c r="A46" t="s">
        <v>9</v>
      </c>
      <c r="B46">
        <v>2</v>
      </c>
      <c r="C46">
        <v>2</v>
      </c>
      <c r="D46">
        <v>129</v>
      </c>
      <c r="E46">
        <v>8</v>
      </c>
      <c r="F46">
        <v>0</v>
      </c>
      <c r="G46">
        <v>16.125</v>
      </c>
      <c r="H46">
        <v>90</v>
      </c>
      <c r="I46">
        <v>16.3125</v>
      </c>
      <c r="N46">
        <v>11.3</v>
      </c>
    </row>
    <row r="47" spans="1:20">
      <c r="A47" t="s">
        <v>9</v>
      </c>
      <c r="B47">
        <v>2.8</v>
      </c>
      <c r="C47">
        <v>1</v>
      </c>
      <c r="D47">
        <v>109</v>
      </c>
      <c r="E47">
        <v>6.25</v>
      </c>
      <c r="F47">
        <v>1</v>
      </c>
      <c r="G47">
        <v>17.440000000000001</v>
      </c>
      <c r="H47">
        <v>45</v>
      </c>
      <c r="I47">
        <f>AVERAGE(G47:G48)</f>
        <v>17.600000000000001</v>
      </c>
      <c r="N47">
        <v>16</v>
      </c>
    </row>
    <row r="48" spans="1:20">
      <c r="A48" t="s">
        <v>9</v>
      </c>
      <c r="B48">
        <v>2.8</v>
      </c>
      <c r="C48">
        <v>2</v>
      </c>
      <c r="D48">
        <v>111</v>
      </c>
      <c r="E48">
        <v>6.25</v>
      </c>
      <c r="F48">
        <v>1</v>
      </c>
      <c r="G48">
        <v>17.760000000000002</v>
      </c>
      <c r="H48">
        <v>60</v>
      </c>
      <c r="I48">
        <v>17.600000000000001</v>
      </c>
      <c r="N48">
        <v>22.6</v>
      </c>
    </row>
    <row r="49" spans="1:14">
      <c r="A49" t="s">
        <v>9</v>
      </c>
      <c r="B49">
        <v>4</v>
      </c>
      <c r="C49">
        <v>1</v>
      </c>
      <c r="D49">
        <v>104</v>
      </c>
      <c r="E49">
        <v>7.5</v>
      </c>
      <c r="F49">
        <v>0</v>
      </c>
      <c r="G49">
        <v>13.867000000000001</v>
      </c>
      <c r="H49">
        <v>65</v>
      </c>
      <c r="I49">
        <f>AVERAGE(G49:G66)</f>
        <v>14.9335</v>
      </c>
      <c r="N49">
        <v>32</v>
      </c>
    </row>
    <row r="50" spans="1:14">
      <c r="A50" t="s">
        <v>9</v>
      </c>
      <c r="B50">
        <v>4</v>
      </c>
      <c r="C50">
        <v>2</v>
      </c>
      <c r="D50">
        <v>80</v>
      </c>
      <c r="E50">
        <v>5</v>
      </c>
      <c r="F50">
        <v>3</v>
      </c>
      <c r="G50">
        <v>16</v>
      </c>
      <c r="H50">
        <v>60</v>
      </c>
      <c r="I50">
        <v>14.9335</v>
      </c>
    </row>
    <row r="51" spans="1:14">
      <c r="A51" t="s">
        <v>9</v>
      </c>
      <c r="B51">
        <v>5.6</v>
      </c>
    </row>
    <row r="52" spans="1:14">
      <c r="A52" t="s">
        <v>9</v>
      </c>
      <c r="B52">
        <v>5.6</v>
      </c>
    </row>
    <row r="53" spans="1:14">
      <c r="A53" t="s">
        <v>9</v>
      </c>
      <c r="B53">
        <v>8</v>
      </c>
    </row>
    <row r="54" spans="1:14">
      <c r="A54" t="s">
        <v>9</v>
      </c>
      <c r="B54">
        <v>8</v>
      </c>
    </row>
    <row r="55" spans="1:14">
      <c r="A55" t="s">
        <v>9</v>
      </c>
      <c r="B55">
        <v>11.3</v>
      </c>
    </row>
    <row r="56" spans="1:14">
      <c r="A56" t="s">
        <v>9</v>
      </c>
      <c r="B56">
        <v>11.3</v>
      </c>
    </row>
    <row r="57" spans="1:14">
      <c r="A57" t="s">
        <v>9</v>
      </c>
      <c r="B57">
        <v>16</v>
      </c>
    </row>
    <row r="58" spans="1:14">
      <c r="A58" t="s">
        <v>9</v>
      </c>
      <c r="B58">
        <v>16</v>
      </c>
    </row>
    <row r="59" spans="1:14">
      <c r="A59" t="s">
        <v>9</v>
      </c>
      <c r="B59">
        <v>22.6</v>
      </c>
    </row>
    <row r="60" spans="1:14">
      <c r="A60" t="s">
        <v>9</v>
      </c>
      <c r="B60">
        <v>22.6</v>
      </c>
    </row>
    <row r="61" spans="1:14">
      <c r="A61" t="s">
        <v>9</v>
      </c>
      <c r="B61">
        <v>32</v>
      </c>
    </row>
    <row r="62" spans="1:14">
      <c r="A62" t="s">
        <v>9</v>
      </c>
      <c r="B62">
        <v>32</v>
      </c>
    </row>
    <row r="66" spans="1:20" s="1" customFormat="1" ht="15.75" thickBot="1"/>
    <row r="67" spans="1:20">
      <c r="A67" t="s">
        <v>10</v>
      </c>
      <c r="B67">
        <v>0.125</v>
      </c>
      <c r="C67">
        <v>1</v>
      </c>
      <c r="D67">
        <v>108</v>
      </c>
      <c r="E67">
        <v>8.25</v>
      </c>
      <c r="F67">
        <v>1</v>
      </c>
      <c r="G67">
        <v>13.090999999999999</v>
      </c>
      <c r="H67">
        <v>40</v>
      </c>
      <c r="I67">
        <f>AVERAGE(G67:G68)</f>
        <v>13.0305</v>
      </c>
      <c r="N67" t="s">
        <v>1</v>
      </c>
      <c r="O67" t="s">
        <v>3</v>
      </c>
      <c r="P67" t="s">
        <v>2</v>
      </c>
      <c r="Q67" t="s">
        <v>4</v>
      </c>
      <c r="R67" t="s">
        <v>5</v>
      </c>
      <c r="S67" t="s">
        <v>6</v>
      </c>
      <c r="T67" t="s">
        <v>7</v>
      </c>
    </row>
    <row r="68" spans="1:20">
      <c r="A68" t="s">
        <v>10</v>
      </c>
      <c r="B68">
        <v>0.125</v>
      </c>
      <c r="C68">
        <v>2</v>
      </c>
      <c r="D68">
        <v>107</v>
      </c>
      <c r="E68">
        <v>8.25</v>
      </c>
      <c r="F68">
        <v>1</v>
      </c>
      <c r="G68">
        <v>12.97</v>
      </c>
      <c r="H68">
        <v>35</v>
      </c>
      <c r="I68">
        <v>13.0305</v>
      </c>
      <c r="N68">
        <v>0.125</v>
      </c>
      <c r="O68">
        <v>1</v>
      </c>
      <c r="P68">
        <v>108</v>
      </c>
      <c r="Q68">
        <v>8.25</v>
      </c>
      <c r="R68">
        <v>13.090999999999999</v>
      </c>
      <c r="S68">
        <v>40</v>
      </c>
      <c r="T68">
        <v>13.0305</v>
      </c>
    </row>
    <row r="69" spans="1:20">
      <c r="A69" t="s">
        <v>10</v>
      </c>
      <c r="B69">
        <v>0.25</v>
      </c>
      <c r="C69">
        <v>1</v>
      </c>
      <c r="D69">
        <v>128</v>
      </c>
      <c r="E69">
        <v>9</v>
      </c>
      <c r="F69">
        <v>0</v>
      </c>
      <c r="G69">
        <v>14.222</v>
      </c>
      <c r="H69">
        <v>40</v>
      </c>
      <c r="I69">
        <f>AVERAGE(G69:G70)</f>
        <v>13.222</v>
      </c>
      <c r="N69">
        <v>0.25</v>
      </c>
      <c r="O69">
        <v>1</v>
      </c>
      <c r="P69">
        <v>128</v>
      </c>
      <c r="Q69">
        <v>9</v>
      </c>
      <c r="R69">
        <v>14.222</v>
      </c>
      <c r="S69">
        <v>40</v>
      </c>
      <c r="T69">
        <v>13.222</v>
      </c>
    </row>
    <row r="70" spans="1:20">
      <c r="A70" t="s">
        <v>10</v>
      </c>
      <c r="B70">
        <v>0.25</v>
      </c>
      <c r="C70">
        <v>2</v>
      </c>
      <c r="D70">
        <v>110</v>
      </c>
      <c r="E70">
        <v>9</v>
      </c>
      <c r="F70">
        <v>0</v>
      </c>
      <c r="G70">
        <v>12.222</v>
      </c>
      <c r="H70">
        <v>55</v>
      </c>
      <c r="I70">
        <v>13.222</v>
      </c>
      <c r="N70">
        <v>0.35</v>
      </c>
      <c r="O70">
        <v>1</v>
      </c>
      <c r="P70">
        <v>130</v>
      </c>
      <c r="Q70">
        <v>8.25</v>
      </c>
      <c r="R70">
        <v>15.757999999999999</v>
      </c>
      <c r="S70">
        <v>45</v>
      </c>
      <c r="T70">
        <v>14.379</v>
      </c>
    </row>
    <row r="71" spans="1:20">
      <c r="A71" t="s">
        <v>10</v>
      </c>
      <c r="B71">
        <v>0.35</v>
      </c>
      <c r="C71">
        <v>1</v>
      </c>
      <c r="D71">
        <v>130</v>
      </c>
      <c r="E71">
        <v>8.25</v>
      </c>
      <c r="F71">
        <v>0</v>
      </c>
      <c r="G71">
        <v>15.757999999999999</v>
      </c>
      <c r="H71">
        <v>45</v>
      </c>
      <c r="I71">
        <f>AVERAGE(G71:G72)</f>
        <v>14.379</v>
      </c>
      <c r="N71">
        <v>0.5</v>
      </c>
      <c r="O71">
        <v>1</v>
      </c>
      <c r="P71">
        <v>133</v>
      </c>
      <c r="Q71">
        <v>8.5</v>
      </c>
      <c r="R71">
        <v>15.647</v>
      </c>
      <c r="S71">
        <v>45</v>
      </c>
      <c r="T71">
        <v>14.4345</v>
      </c>
    </row>
    <row r="72" spans="1:20">
      <c r="A72" t="s">
        <v>10</v>
      </c>
      <c r="B72">
        <v>0.35</v>
      </c>
      <c r="C72">
        <v>2</v>
      </c>
      <c r="D72">
        <v>117</v>
      </c>
      <c r="E72">
        <v>9</v>
      </c>
      <c r="F72">
        <v>0</v>
      </c>
      <c r="G72">
        <v>13</v>
      </c>
      <c r="H72">
        <v>50</v>
      </c>
      <c r="I72">
        <v>14.379</v>
      </c>
      <c r="N72">
        <v>0.7</v>
      </c>
      <c r="O72">
        <v>1</v>
      </c>
      <c r="P72">
        <v>114</v>
      </c>
      <c r="Q72">
        <v>7.75</v>
      </c>
      <c r="R72">
        <v>14.71</v>
      </c>
      <c r="S72">
        <v>35</v>
      </c>
      <c r="T72">
        <v>14.73</v>
      </c>
    </row>
    <row r="73" spans="1:20">
      <c r="A73" t="s">
        <v>10</v>
      </c>
      <c r="B73">
        <v>0.5</v>
      </c>
      <c r="C73">
        <v>1</v>
      </c>
      <c r="D73">
        <v>133</v>
      </c>
      <c r="E73">
        <v>8.5</v>
      </c>
      <c r="F73">
        <v>0</v>
      </c>
      <c r="G73">
        <v>15.647</v>
      </c>
      <c r="H73">
        <v>45</v>
      </c>
      <c r="I73">
        <f>AVERAGE(G73:G74)</f>
        <v>14.4345</v>
      </c>
      <c r="N73">
        <v>1</v>
      </c>
      <c r="O73">
        <v>1</v>
      </c>
      <c r="P73">
        <v>110</v>
      </c>
      <c r="Q73">
        <v>7.25</v>
      </c>
      <c r="R73">
        <v>15.172000000000001</v>
      </c>
      <c r="S73">
        <v>45</v>
      </c>
      <c r="T73">
        <v>16.514499999999998</v>
      </c>
    </row>
    <row r="74" spans="1:20">
      <c r="A74" t="s">
        <v>10</v>
      </c>
      <c r="B74">
        <v>0.5</v>
      </c>
      <c r="C74">
        <v>2</v>
      </c>
      <c r="D74">
        <v>119</v>
      </c>
      <c r="E74">
        <v>9</v>
      </c>
      <c r="F74">
        <v>0</v>
      </c>
      <c r="G74">
        <v>13.222</v>
      </c>
      <c r="H74">
        <v>50</v>
      </c>
      <c r="I74">
        <v>14.4345</v>
      </c>
      <c r="N74">
        <v>1.4</v>
      </c>
      <c r="O74">
        <v>1</v>
      </c>
      <c r="P74">
        <v>103</v>
      </c>
      <c r="Q74">
        <v>5.75</v>
      </c>
      <c r="R74">
        <v>17.913</v>
      </c>
      <c r="S74">
        <v>35</v>
      </c>
      <c r="T74">
        <v>17.222999999999999</v>
      </c>
    </row>
    <row r="75" spans="1:20">
      <c r="A75" t="s">
        <v>10</v>
      </c>
      <c r="B75">
        <v>0.7</v>
      </c>
      <c r="C75">
        <v>1</v>
      </c>
      <c r="D75">
        <v>114</v>
      </c>
      <c r="E75">
        <v>7.75</v>
      </c>
      <c r="F75">
        <v>1</v>
      </c>
      <c r="G75">
        <v>14.71</v>
      </c>
      <c r="H75">
        <v>35</v>
      </c>
      <c r="I75">
        <f>AVERAGE(G75:G76)</f>
        <v>14.73</v>
      </c>
      <c r="N75">
        <v>2</v>
      </c>
      <c r="O75">
        <v>1</v>
      </c>
      <c r="P75">
        <v>121</v>
      </c>
      <c r="Q75">
        <v>6</v>
      </c>
      <c r="R75">
        <v>20.167000000000002</v>
      </c>
      <c r="S75">
        <v>45</v>
      </c>
      <c r="T75">
        <v>17.417000000000002</v>
      </c>
    </row>
    <row r="76" spans="1:20">
      <c r="A76" t="s">
        <v>10</v>
      </c>
      <c r="B76">
        <v>0.7</v>
      </c>
      <c r="C76">
        <v>2</v>
      </c>
      <c r="D76">
        <v>118</v>
      </c>
      <c r="E76">
        <v>8</v>
      </c>
      <c r="F76">
        <v>0</v>
      </c>
      <c r="G76">
        <v>14.75</v>
      </c>
      <c r="H76">
        <v>45</v>
      </c>
      <c r="I76">
        <v>14.73</v>
      </c>
      <c r="N76">
        <v>2.8</v>
      </c>
      <c r="O76">
        <v>1</v>
      </c>
      <c r="P76">
        <v>89</v>
      </c>
      <c r="Q76">
        <v>6.5</v>
      </c>
      <c r="R76">
        <v>13.692</v>
      </c>
      <c r="S76">
        <v>40</v>
      </c>
      <c r="T76">
        <v>14.686</v>
      </c>
    </row>
    <row r="77" spans="1:20">
      <c r="A77" t="s">
        <v>10</v>
      </c>
      <c r="B77">
        <v>1</v>
      </c>
      <c r="C77">
        <v>1</v>
      </c>
      <c r="D77">
        <v>110</v>
      </c>
      <c r="E77">
        <v>7.25</v>
      </c>
      <c r="F77">
        <v>0</v>
      </c>
      <c r="G77">
        <v>15.172000000000001</v>
      </c>
      <c r="H77">
        <v>45</v>
      </c>
      <c r="I77">
        <f>AVERAGE(G77:G78)</f>
        <v>16.514499999999998</v>
      </c>
      <c r="N77">
        <v>4</v>
      </c>
      <c r="O77">
        <v>1</v>
      </c>
      <c r="P77">
        <v>78</v>
      </c>
      <c r="Q77">
        <v>6.75</v>
      </c>
      <c r="R77">
        <v>11.555999999999999</v>
      </c>
      <c r="S77">
        <v>35</v>
      </c>
      <c r="T77">
        <v>11.563499999999999</v>
      </c>
    </row>
    <row r="78" spans="1:20">
      <c r="A78" t="s">
        <v>10</v>
      </c>
      <c r="B78">
        <v>1</v>
      </c>
      <c r="C78">
        <v>2</v>
      </c>
      <c r="D78">
        <v>125</v>
      </c>
      <c r="E78">
        <v>7</v>
      </c>
      <c r="F78">
        <v>1</v>
      </c>
      <c r="G78">
        <v>17.856999999999999</v>
      </c>
      <c r="H78">
        <v>40</v>
      </c>
      <c r="I78">
        <v>16.514500000000002</v>
      </c>
      <c r="N78">
        <v>5.6</v>
      </c>
      <c r="O78">
        <v>1</v>
      </c>
      <c r="P78">
        <v>108</v>
      </c>
      <c r="Q78">
        <v>7.5</v>
      </c>
      <c r="R78">
        <v>17.067</v>
      </c>
      <c r="S78">
        <v>70</v>
      </c>
      <c r="T78">
        <v>17.176500000000001</v>
      </c>
    </row>
    <row r="79" spans="1:20">
      <c r="A79" t="s">
        <v>10</v>
      </c>
      <c r="B79">
        <v>1.4</v>
      </c>
      <c r="C79">
        <v>1</v>
      </c>
      <c r="D79">
        <v>103</v>
      </c>
      <c r="E79">
        <v>5.75</v>
      </c>
      <c r="F79">
        <v>2</v>
      </c>
      <c r="G79">
        <v>17.913</v>
      </c>
      <c r="H79">
        <v>35</v>
      </c>
      <c r="I79">
        <f>AVERAGE(G79:G80)</f>
        <v>17.222999999999999</v>
      </c>
      <c r="N79">
        <v>8</v>
      </c>
      <c r="O79">
        <v>1</v>
      </c>
      <c r="P79">
        <v>99</v>
      </c>
      <c r="Q79">
        <v>7.5</v>
      </c>
      <c r="R79">
        <v>13.2</v>
      </c>
      <c r="S79">
        <v>50</v>
      </c>
      <c r="T79">
        <v>13.528499999999999</v>
      </c>
    </row>
    <row r="80" spans="1:20">
      <c r="A80" t="s">
        <v>10</v>
      </c>
      <c r="B80">
        <v>1.4</v>
      </c>
      <c r="C80">
        <v>2</v>
      </c>
      <c r="D80">
        <v>124</v>
      </c>
      <c r="E80">
        <v>7.5</v>
      </c>
      <c r="F80">
        <v>0</v>
      </c>
      <c r="G80">
        <v>16.533000000000001</v>
      </c>
      <c r="H80">
        <v>50</v>
      </c>
      <c r="I80">
        <v>17.222999999999999</v>
      </c>
      <c r="N80">
        <v>11.3</v>
      </c>
      <c r="O80">
        <v>1</v>
      </c>
      <c r="P80">
        <v>97</v>
      </c>
      <c r="Q80">
        <v>7.5</v>
      </c>
      <c r="R80">
        <v>12.933</v>
      </c>
      <c r="S80">
        <v>40</v>
      </c>
      <c r="T80">
        <v>13.333</v>
      </c>
    </row>
    <row r="81" spans="1:20">
      <c r="A81" t="s">
        <v>10</v>
      </c>
      <c r="B81">
        <v>2</v>
      </c>
      <c r="C81">
        <v>1</v>
      </c>
      <c r="D81">
        <v>121</v>
      </c>
      <c r="E81">
        <v>6</v>
      </c>
      <c r="F81">
        <v>2</v>
      </c>
      <c r="G81">
        <v>20.167000000000002</v>
      </c>
      <c r="H81">
        <v>45</v>
      </c>
      <c r="I81">
        <f>AVERAGE(G81:G82)</f>
        <v>17.417000000000002</v>
      </c>
      <c r="N81">
        <v>16</v>
      </c>
      <c r="O81">
        <v>1</v>
      </c>
      <c r="P81">
        <v>91</v>
      </c>
      <c r="Q81">
        <v>6</v>
      </c>
      <c r="R81">
        <v>15.167</v>
      </c>
      <c r="S81">
        <v>45</v>
      </c>
      <c r="T81">
        <v>13.9405</v>
      </c>
    </row>
    <row r="82" spans="1:20">
      <c r="A82" t="s">
        <v>10</v>
      </c>
      <c r="B82">
        <v>2</v>
      </c>
      <c r="C82">
        <v>2</v>
      </c>
      <c r="D82">
        <v>110</v>
      </c>
      <c r="E82">
        <v>7.5</v>
      </c>
      <c r="F82">
        <v>0</v>
      </c>
      <c r="G82">
        <v>14.667</v>
      </c>
      <c r="H82">
        <v>50</v>
      </c>
      <c r="I82">
        <v>17.417000000000002</v>
      </c>
      <c r="N82">
        <v>22.6</v>
      </c>
      <c r="O82">
        <v>1</v>
      </c>
      <c r="P82">
        <v>83</v>
      </c>
      <c r="Q82">
        <v>7</v>
      </c>
      <c r="R82">
        <v>11.856999999999999</v>
      </c>
      <c r="S82">
        <v>50</v>
      </c>
      <c r="T82">
        <v>11.285499999999999</v>
      </c>
    </row>
    <row r="83" spans="1:20">
      <c r="A83" t="s">
        <v>10</v>
      </c>
      <c r="B83">
        <v>2.8</v>
      </c>
      <c r="C83">
        <v>1</v>
      </c>
      <c r="D83">
        <v>89</v>
      </c>
      <c r="E83">
        <v>6.5</v>
      </c>
      <c r="F83">
        <v>1</v>
      </c>
      <c r="G83">
        <v>13.692</v>
      </c>
      <c r="H83">
        <v>40</v>
      </c>
      <c r="I83">
        <f>AVERAGE(G83:G84)</f>
        <v>14.686</v>
      </c>
      <c r="N83">
        <v>32</v>
      </c>
      <c r="O83">
        <v>1</v>
      </c>
      <c r="P83">
        <v>50</v>
      </c>
      <c r="Q83">
        <v>6</v>
      </c>
      <c r="R83">
        <v>8.3330000000000002</v>
      </c>
      <c r="S83">
        <v>55</v>
      </c>
      <c r="T83">
        <v>9.0665000000000013</v>
      </c>
    </row>
    <row r="84" spans="1:20">
      <c r="A84" t="s">
        <v>10</v>
      </c>
      <c r="B84">
        <v>2.8</v>
      </c>
      <c r="C84">
        <v>2</v>
      </c>
      <c r="D84">
        <v>98</v>
      </c>
      <c r="E84">
        <v>6.25</v>
      </c>
      <c r="F84">
        <v>1</v>
      </c>
      <c r="G84">
        <v>15.68</v>
      </c>
      <c r="H84">
        <v>40</v>
      </c>
      <c r="I84">
        <v>14.686</v>
      </c>
    </row>
    <row r="85" spans="1:20">
      <c r="A85" t="s">
        <v>10</v>
      </c>
      <c r="B85">
        <v>4</v>
      </c>
      <c r="C85">
        <v>1</v>
      </c>
      <c r="D85">
        <v>78</v>
      </c>
      <c r="E85">
        <v>6.75</v>
      </c>
      <c r="F85">
        <v>1</v>
      </c>
      <c r="G85">
        <v>11.555999999999999</v>
      </c>
      <c r="H85">
        <v>35</v>
      </c>
      <c r="I85">
        <f>AVERAGE(G85:G86)</f>
        <v>11.563499999999999</v>
      </c>
    </row>
    <row r="86" spans="1:20">
      <c r="A86" t="s">
        <v>10</v>
      </c>
      <c r="B86">
        <v>4</v>
      </c>
      <c r="C86">
        <v>2</v>
      </c>
      <c r="D86">
        <v>81</v>
      </c>
      <c r="E86">
        <v>7</v>
      </c>
      <c r="F86">
        <v>0</v>
      </c>
      <c r="G86">
        <v>11.571</v>
      </c>
      <c r="H86">
        <v>40</v>
      </c>
      <c r="I86">
        <v>11.563499999999999</v>
      </c>
    </row>
    <row r="87" spans="1:20">
      <c r="A87" t="s">
        <v>10</v>
      </c>
      <c r="B87">
        <v>5.6</v>
      </c>
      <c r="C87">
        <v>1</v>
      </c>
      <c r="D87">
        <v>108</v>
      </c>
      <c r="E87">
        <v>7.5</v>
      </c>
      <c r="F87">
        <v>0</v>
      </c>
      <c r="G87">
        <v>17.067</v>
      </c>
      <c r="H87">
        <v>70</v>
      </c>
      <c r="I87">
        <f>AVERAGE(G87:G88)</f>
        <v>17.176500000000001</v>
      </c>
    </row>
    <row r="88" spans="1:20">
      <c r="A88" t="s">
        <v>10</v>
      </c>
      <c r="B88">
        <v>5.6</v>
      </c>
      <c r="C88">
        <v>2</v>
      </c>
      <c r="D88">
        <v>121</v>
      </c>
      <c r="E88">
        <v>7</v>
      </c>
      <c r="F88">
        <v>0</v>
      </c>
      <c r="G88">
        <v>17.286000000000001</v>
      </c>
      <c r="H88">
        <v>50</v>
      </c>
      <c r="I88">
        <v>17.176500000000001</v>
      </c>
    </row>
    <row r="89" spans="1:20">
      <c r="A89" t="s">
        <v>10</v>
      </c>
      <c r="B89">
        <v>8</v>
      </c>
      <c r="C89">
        <v>1</v>
      </c>
      <c r="D89">
        <v>99</v>
      </c>
      <c r="E89">
        <v>7.5</v>
      </c>
      <c r="F89">
        <v>0</v>
      </c>
      <c r="G89">
        <v>13.2</v>
      </c>
      <c r="H89">
        <v>50</v>
      </c>
      <c r="I89">
        <f>AVERAGE(G89:G90)</f>
        <v>13.528499999999999</v>
      </c>
    </row>
    <row r="90" spans="1:20">
      <c r="A90" t="s">
        <v>10</v>
      </c>
      <c r="B90">
        <v>8</v>
      </c>
      <c r="C90">
        <v>2</v>
      </c>
      <c r="D90">
        <v>97</v>
      </c>
      <c r="E90">
        <v>7</v>
      </c>
      <c r="F90">
        <v>0</v>
      </c>
      <c r="G90">
        <v>13.856999999999999</v>
      </c>
      <c r="H90">
        <v>40</v>
      </c>
      <c r="I90">
        <v>13.528499999999999</v>
      </c>
    </row>
    <row r="91" spans="1:20">
      <c r="A91" t="s">
        <v>10</v>
      </c>
      <c r="B91">
        <v>11.3</v>
      </c>
      <c r="C91">
        <v>1</v>
      </c>
      <c r="D91">
        <v>97</v>
      </c>
      <c r="E91">
        <v>7.5</v>
      </c>
      <c r="F91">
        <v>0</v>
      </c>
      <c r="G91">
        <v>12.933</v>
      </c>
      <c r="H91">
        <v>40</v>
      </c>
      <c r="I91">
        <f>AVERAGE(G91:G92)</f>
        <v>13.333</v>
      </c>
    </row>
    <row r="92" spans="1:20">
      <c r="A92" t="s">
        <v>10</v>
      </c>
      <c r="B92">
        <v>11.3</v>
      </c>
      <c r="C92">
        <v>2</v>
      </c>
      <c r="D92">
        <v>103</v>
      </c>
      <c r="E92">
        <v>7.5</v>
      </c>
      <c r="F92">
        <v>0</v>
      </c>
      <c r="G92">
        <v>13.733000000000001</v>
      </c>
      <c r="H92">
        <v>40</v>
      </c>
      <c r="I92">
        <v>13.333</v>
      </c>
    </row>
    <row r="93" spans="1:20">
      <c r="A93" t="s">
        <v>10</v>
      </c>
      <c r="B93">
        <v>16</v>
      </c>
      <c r="C93">
        <v>1</v>
      </c>
      <c r="D93">
        <v>91</v>
      </c>
      <c r="E93">
        <v>6</v>
      </c>
      <c r="F93">
        <v>1</v>
      </c>
      <c r="G93">
        <v>15.167</v>
      </c>
      <c r="H93">
        <v>45</v>
      </c>
      <c r="I93">
        <f>AVERAGE(G93:G94)</f>
        <v>13.9405</v>
      </c>
    </row>
    <row r="94" spans="1:20">
      <c r="A94" t="s">
        <v>10</v>
      </c>
      <c r="B94">
        <v>16</v>
      </c>
      <c r="C94">
        <v>2</v>
      </c>
      <c r="D94">
        <v>89</v>
      </c>
      <c r="E94">
        <v>7</v>
      </c>
      <c r="F94">
        <v>0</v>
      </c>
      <c r="G94">
        <v>12.714</v>
      </c>
      <c r="H94">
        <v>65</v>
      </c>
      <c r="I94">
        <v>13.9405</v>
      </c>
    </row>
    <row r="95" spans="1:20">
      <c r="A95" t="s">
        <v>10</v>
      </c>
      <c r="B95">
        <v>22.6</v>
      </c>
      <c r="C95">
        <v>1</v>
      </c>
      <c r="D95">
        <v>83</v>
      </c>
      <c r="E95">
        <v>7</v>
      </c>
      <c r="F95">
        <v>0</v>
      </c>
      <c r="G95">
        <v>11.856999999999999</v>
      </c>
      <c r="H95">
        <v>50</v>
      </c>
      <c r="I95">
        <f>AVERAGE(G95:G96)</f>
        <v>11.285499999999999</v>
      </c>
    </row>
    <row r="96" spans="1:20">
      <c r="A96" t="s">
        <v>10</v>
      </c>
      <c r="B96">
        <v>22.6</v>
      </c>
      <c r="C96">
        <v>2</v>
      </c>
      <c r="D96">
        <v>75</v>
      </c>
      <c r="E96">
        <v>7</v>
      </c>
      <c r="F96">
        <v>0</v>
      </c>
      <c r="G96">
        <v>10.714</v>
      </c>
      <c r="H96">
        <v>55</v>
      </c>
      <c r="I96">
        <v>11.285500000000001</v>
      </c>
    </row>
    <row r="97" spans="1:20">
      <c r="A97" t="s">
        <v>10</v>
      </c>
      <c r="B97">
        <v>32</v>
      </c>
      <c r="C97">
        <v>1</v>
      </c>
      <c r="D97">
        <v>50</v>
      </c>
      <c r="E97">
        <v>6</v>
      </c>
      <c r="F97">
        <v>0</v>
      </c>
      <c r="G97">
        <v>8.3330000000000002</v>
      </c>
      <c r="H97">
        <v>55</v>
      </c>
      <c r="I97">
        <f>AVERAGE(G97:G98)</f>
        <v>9.0665000000000013</v>
      </c>
    </row>
    <row r="98" spans="1:20" s="1" customFormat="1" ht="15.75" thickBot="1">
      <c r="A98" s="1" t="s">
        <v>10</v>
      </c>
      <c r="B98" s="1">
        <v>32</v>
      </c>
      <c r="C98" s="1">
        <v>2</v>
      </c>
      <c r="D98" s="1">
        <v>49</v>
      </c>
      <c r="E98" s="1">
        <v>5</v>
      </c>
      <c r="F98" s="1">
        <v>3</v>
      </c>
      <c r="G98" s="1">
        <v>9.8000000000000007</v>
      </c>
      <c r="H98" s="1">
        <v>60</v>
      </c>
      <c r="I98" s="1">
        <v>9.0664999999999996</v>
      </c>
    </row>
    <row r="99" spans="1:20">
      <c r="A99" t="s">
        <v>8</v>
      </c>
      <c r="B99">
        <v>0.125</v>
      </c>
      <c r="C99">
        <v>1</v>
      </c>
      <c r="D99">
        <v>107</v>
      </c>
      <c r="E99">
        <v>8</v>
      </c>
      <c r="F99">
        <v>1</v>
      </c>
      <c r="G99">
        <v>13.375</v>
      </c>
      <c r="H99">
        <v>35</v>
      </c>
      <c r="I99">
        <f>AVERAGE(G99:G100)</f>
        <v>14.0815</v>
      </c>
      <c r="N99" t="s">
        <v>1</v>
      </c>
      <c r="O99" t="s">
        <v>3</v>
      </c>
      <c r="P99" t="s">
        <v>2</v>
      </c>
      <c r="Q99" t="s">
        <v>4</v>
      </c>
      <c r="R99" t="s">
        <v>5</v>
      </c>
      <c r="S99" t="s">
        <v>6</v>
      </c>
      <c r="T99" t="s">
        <v>7</v>
      </c>
    </row>
    <row r="100" spans="1:20">
      <c r="A100" t="s">
        <v>8</v>
      </c>
      <c r="B100">
        <v>0.125</v>
      </c>
      <c r="C100">
        <v>2</v>
      </c>
      <c r="D100">
        <v>122</v>
      </c>
      <c r="E100">
        <v>8.25</v>
      </c>
      <c r="F100">
        <v>0</v>
      </c>
      <c r="G100">
        <v>14.788</v>
      </c>
      <c r="H100">
        <v>40</v>
      </c>
      <c r="I100">
        <v>14.0815</v>
      </c>
      <c r="N100">
        <v>0.125</v>
      </c>
      <c r="O100">
        <v>1</v>
      </c>
      <c r="P100">
        <v>107</v>
      </c>
      <c r="Q100">
        <v>8</v>
      </c>
      <c r="R100">
        <v>13.375</v>
      </c>
      <c r="S100">
        <v>35</v>
      </c>
      <c r="T100">
        <v>14.0815</v>
      </c>
    </row>
    <row r="101" spans="1:20">
      <c r="A101" t="s">
        <v>8</v>
      </c>
      <c r="B101">
        <v>0.25</v>
      </c>
      <c r="C101">
        <v>1</v>
      </c>
      <c r="D101">
        <v>107</v>
      </c>
      <c r="E101">
        <v>8</v>
      </c>
      <c r="F101">
        <v>0</v>
      </c>
      <c r="G101">
        <v>13.375</v>
      </c>
      <c r="H101">
        <v>40</v>
      </c>
      <c r="I101">
        <f>AVERAGE(G101:G102)</f>
        <v>13.298500000000001</v>
      </c>
      <c r="N101">
        <v>0.25</v>
      </c>
      <c r="O101">
        <v>1</v>
      </c>
      <c r="P101">
        <v>107</v>
      </c>
      <c r="Q101">
        <v>8</v>
      </c>
      <c r="R101">
        <v>13.375</v>
      </c>
      <c r="S101">
        <v>40</v>
      </c>
      <c r="T101">
        <v>13.298500000000001</v>
      </c>
    </row>
    <row r="102" spans="1:20">
      <c r="A102" t="s">
        <v>8</v>
      </c>
      <c r="B102">
        <v>0.25</v>
      </c>
      <c r="C102">
        <v>2</v>
      </c>
      <c r="D102">
        <v>119</v>
      </c>
      <c r="E102">
        <v>9</v>
      </c>
      <c r="F102">
        <v>0</v>
      </c>
      <c r="G102">
        <v>13.222</v>
      </c>
      <c r="H102">
        <v>50</v>
      </c>
      <c r="I102">
        <v>13.298500000000001</v>
      </c>
      <c r="N102">
        <v>0.5</v>
      </c>
      <c r="O102">
        <v>1</v>
      </c>
      <c r="P102">
        <v>118</v>
      </c>
      <c r="Q102">
        <v>8</v>
      </c>
      <c r="R102">
        <v>14.75</v>
      </c>
      <c r="S102">
        <v>50</v>
      </c>
      <c r="T102">
        <v>15.653</v>
      </c>
    </row>
    <row r="103" spans="1:20">
      <c r="A103" t="s">
        <v>8</v>
      </c>
      <c r="B103">
        <v>0.5</v>
      </c>
      <c r="C103">
        <v>1</v>
      </c>
      <c r="D103">
        <v>118</v>
      </c>
      <c r="E103">
        <v>8</v>
      </c>
      <c r="F103">
        <v>1</v>
      </c>
      <c r="G103">
        <v>14.75</v>
      </c>
      <c r="H103">
        <v>50</v>
      </c>
      <c r="I103">
        <f>AVERAGE(G103:G104)</f>
        <v>15.653</v>
      </c>
      <c r="N103">
        <v>1</v>
      </c>
      <c r="O103">
        <v>1</v>
      </c>
      <c r="P103">
        <v>93</v>
      </c>
      <c r="Q103">
        <v>7.5</v>
      </c>
      <c r="R103">
        <v>12.4</v>
      </c>
      <c r="S103">
        <v>40</v>
      </c>
      <c r="T103">
        <v>12.8</v>
      </c>
    </row>
    <row r="104" spans="1:20">
      <c r="A104" t="s">
        <v>8</v>
      </c>
      <c r="B104">
        <v>0.5</v>
      </c>
      <c r="C104">
        <v>2</v>
      </c>
      <c r="D104">
        <v>149</v>
      </c>
      <c r="E104">
        <v>9</v>
      </c>
      <c r="F104">
        <v>0</v>
      </c>
      <c r="G104">
        <v>16.556000000000001</v>
      </c>
      <c r="H104">
        <v>60</v>
      </c>
      <c r="I104">
        <v>15.653</v>
      </c>
      <c r="N104">
        <v>1.4</v>
      </c>
      <c r="O104">
        <v>1</v>
      </c>
      <c r="P104">
        <v>89</v>
      </c>
      <c r="Q104">
        <v>6.5</v>
      </c>
      <c r="R104">
        <v>13.692</v>
      </c>
      <c r="S104">
        <v>40</v>
      </c>
      <c r="T104">
        <v>13.190999999999999</v>
      </c>
    </row>
    <row r="105" spans="1:20">
      <c r="A105" t="s">
        <v>8</v>
      </c>
      <c r="B105">
        <v>1</v>
      </c>
      <c r="C105">
        <v>1</v>
      </c>
      <c r="D105">
        <v>93</v>
      </c>
      <c r="E105">
        <v>7.5</v>
      </c>
      <c r="F105">
        <v>0</v>
      </c>
      <c r="G105">
        <v>12.4</v>
      </c>
      <c r="H105">
        <v>40</v>
      </c>
      <c r="I105">
        <f>AVERAGE(G105:G106)</f>
        <v>12.8</v>
      </c>
      <c r="N105">
        <v>2</v>
      </c>
      <c r="O105">
        <v>1</v>
      </c>
      <c r="P105">
        <v>96</v>
      </c>
      <c r="Q105">
        <v>8</v>
      </c>
      <c r="R105">
        <v>12</v>
      </c>
      <c r="S105">
        <v>40</v>
      </c>
      <c r="T105">
        <v>11.8125</v>
      </c>
    </row>
    <row r="106" spans="1:20">
      <c r="A106" t="s">
        <v>8</v>
      </c>
      <c r="B106">
        <v>1</v>
      </c>
      <c r="C106">
        <v>2</v>
      </c>
      <c r="D106">
        <v>99</v>
      </c>
      <c r="E106">
        <v>7.5</v>
      </c>
      <c r="F106">
        <v>0</v>
      </c>
      <c r="G106">
        <v>13.2</v>
      </c>
      <c r="H106">
        <v>30</v>
      </c>
      <c r="I106">
        <v>12.8</v>
      </c>
      <c r="N106">
        <v>2.8</v>
      </c>
      <c r="O106">
        <v>1</v>
      </c>
      <c r="P106">
        <v>63</v>
      </c>
      <c r="Q106">
        <v>7.75</v>
      </c>
      <c r="R106">
        <v>8.1289999999999996</v>
      </c>
      <c r="S106">
        <v>40</v>
      </c>
      <c r="T106">
        <v>8.0019999999999989</v>
      </c>
    </row>
    <row r="107" spans="1:20">
      <c r="A107" t="s">
        <v>8</v>
      </c>
      <c r="B107">
        <v>1.4</v>
      </c>
      <c r="C107">
        <v>1</v>
      </c>
      <c r="D107">
        <v>89</v>
      </c>
      <c r="E107">
        <v>6.5</v>
      </c>
      <c r="F107">
        <v>1</v>
      </c>
      <c r="G107">
        <v>13.692</v>
      </c>
      <c r="H107">
        <v>40</v>
      </c>
      <c r="I107">
        <f>AVERAGE(G107:G108)</f>
        <v>13.190999999999999</v>
      </c>
      <c r="N107">
        <v>8</v>
      </c>
      <c r="O107">
        <v>1</v>
      </c>
      <c r="P107">
        <v>13</v>
      </c>
      <c r="Q107">
        <v>4</v>
      </c>
      <c r="R107">
        <v>3.25</v>
      </c>
      <c r="S107">
        <v>40</v>
      </c>
      <c r="T107">
        <v>4.4820000000000002</v>
      </c>
    </row>
    <row r="108" spans="1:20">
      <c r="A108" t="s">
        <v>8</v>
      </c>
      <c r="B108">
        <v>1.4</v>
      </c>
      <c r="C108">
        <v>2</v>
      </c>
      <c r="D108">
        <v>92</v>
      </c>
      <c r="E108">
        <v>7.25</v>
      </c>
      <c r="F108">
        <v>0</v>
      </c>
      <c r="G108">
        <v>12.69</v>
      </c>
      <c r="H108">
        <v>50</v>
      </c>
      <c r="I108">
        <v>13.191000000000001</v>
      </c>
      <c r="N108">
        <v>16</v>
      </c>
      <c r="O108">
        <v>1</v>
      </c>
      <c r="P108">
        <v>51</v>
      </c>
      <c r="Q108">
        <v>6.75</v>
      </c>
      <c r="R108">
        <v>7.556</v>
      </c>
      <c r="S108">
        <v>30</v>
      </c>
      <c r="T108">
        <v>8.2780000000000005</v>
      </c>
    </row>
    <row r="109" spans="1:20">
      <c r="A109" t="s">
        <v>8</v>
      </c>
      <c r="B109">
        <v>2</v>
      </c>
      <c r="C109">
        <v>1</v>
      </c>
      <c r="D109">
        <v>96</v>
      </c>
      <c r="E109">
        <v>8</v>
      </c>
      <c r="F109">
        <v>0</v>
      </c>
      <c r="G109">
        <v>12</v>
      </c>
      <c r="H109">
        <v>40</v>
      </c>
      <c r="I109">
        <f>AVERAGE(G109:G110)</f>
        <v>11.8125</v>
      </c>
      <c r="N109">
        <v>32</v>
      </c>
    </row>
    <row r="110" spans="1:20">
      <c r="A110" t="s">
        <v>8</v>
      </c>
      <c r="B110">
        <v>2</v>
      </c>
      <c r="C110">
        <v>2</v>
      </c>
      <c r="D110">
        <v>93</v>
      </c>
      <c r="E110">
        <v>8</v>
      </c>
      <c r="F110">
        <v>0</v>
      </c>
      <c r="G110">
        <v>11.625</v>
      </c>
      <c r="H110">
        <v>45</v>
      </c>
      <c r="I110">
        <v>11.8125</v>
      </c>
    </row>
    <row r="111" spans="1:20">
      <c r="A111" t="s">
        <v>8</v>
      </c>
      <c r="B111">
        <v>2.8</v>
      </c>
      <c r="C111">
        <v>1</v>
      </c>
      <c r="D111">
        <v>63</v>
      </c>
      <c r="E111">
        <v>7.75</v>
      </c>
      <c r="F111">
        <v>0</v>
      </c>
      <c r="G111">
        <v>8.1289999999999996</v>
      </c>
      <c r="H111">
        <v>40</v>
      </c>
      <c r="I111">
        <f>AVERAGE(G111:G112)</f>
        <v>8.0019999999999989</v>
      </c>
    </row>
    <row r="112" spans="1:20">
      <c r="A112" t="s">
        <v>8</v>
      </c>
      <c r="B112">
        <v>2.8</v>
      </c>
      <c r="C112">
        <v>2</v>
      </c>
      <c r="D112">
        <v>63</v>
      </c>
      <c r="E112">
        <v>8</v>
      </c>
      <c r="F112">
        <v>0</v>
      </c>
      <c r="G112">
        <v>7.875</v>
      </c>
      <c r="H112">
        <v>50</v>
      </c>
      <c r="I112">
        <v>8.0020000000000007</v>
      </c>
    </row>
    <row r="113" spans="1:9">
      <c r="A113" t="s">
        <v>8</v>
      </c>
      <c r="B113">
        <v>8</v>
      </c>
      <c r="C113">
        <v>1</v>
      </c>
      <c r="D113">
        <v>13</v>
      </c>
      <c r="E113">
        <v>4</v>
      </c>
      <c r="F113">
        <v>4</v>
      </c>
      <c r="G113">
        <v>3.25</v>
      </c>
      <c r="H113">
        <v>40</v>
      </c>
      <c r="I113">
        <f>AVERAGE(G113:G114)</f>
        <v>4.4820000000000002</v>
      </c>
    </row>
    <row r="114" spans="1:9">
      <c r="A114" t="s">
        <v>8</v>
      </c>
      <c r="B114">
        <v>8</v>
      </c>
      <c r="C114">
        <v>2</v>
      </c>
      <c r="D114">
        <v>40</v>
      </c>
      <c r="E114">
        <v>7</v>
      </c>
      <c r="F114">
        <v>0</v>
      </c>
      <c r="G114">
        <v>5.7140000000000004</v>
      </c>
      <c r="H114">
        <v>40</v>
      </c>
      <c r="I114">
        <v>4.4820000000000002</v>
      </c>
    </row>
    <row r="115" spans="1:9">
      <c r="A115" t="s">
        <v>8</v>
      </c>
      <c r="B115">
        <v>16</v>
      </c>
      <c r="C115">
        <v>1</v>
      </c>
      <c r="D115">
        <v>51</v>
      </c>
      <c r="E115">
        <v>6.75</v>
      </c>
      <c r="F115">
        <v>2</v>
      </c>
      <c r="G115">
        <v>7.556</v>
      </c>
      <c r="H115">
        <v>30</v>
      </c>
      <c r="I115">
        <f>AVERAGE(G115:G129)</f>
        <v>8.2780000000000005</v>
      </c>
    </row>
    <row r="116" spans="1:9">
      <c r="A116" t="s">
        <v>8</v>
      </c>
      <c r="B116">
        <v>16</v>
      </c>
      <c r="C116">
        <v>2</v>
      </c>
      <c r="D116">
        <v>63</v>
      </c>
      <c r="E116">
        <v>7</v>
      </c>
      <c r="F116">
        <v>0</v>
      </c>
      <c r="G116">
        <v>9</v>
      </c>
      <c r="H116">
        <v>40</v>
      </c>
      <c r="I116">
        <v>8.2780000000000005</v>
      </c>
    </row>
    <row r="117" spans="1:9">
      <c r="A117" t="s">
        <v>8</v>
      </c>
      <c r="B117">
        <v>32</v>
      </c>
    </row>
    <row r="118" spans="1:9">
      <c r="A118" t="s">
        <v>8</v>
      </c>
      <c r="B118">
        <v>32</v>
      </c>
    </row>
    <row r="130" spans="1:20" s="1" customFormat="1" ht="15.75" thickBot="1"/>
    <row r="131" spans="1:20">
      <c r="A131" t="s">
        <v>11</v>
      </c>
      <c r="B131">
        <v>0.125</v>
      </c>
      <c r="C131">
        <v>1</v>
      </c>
      <c r="D131">
        <v>97</v>
      </c>
      <c r="E131">
        <v>9.25</v>
      </c>
      <c r="F131">
        <v>0</v>
      </c>
      <c r="G131">
        <v>10.486000000000001</v>
      </c>
      <c r="H131">
        <v>75</v>
      </c>
      <c r="I131">
        <f>AVERAGE(G131:G132)</f>
        <v>10.576499999999999</v>
      </c>
      <c r="N131" t="s">
        <v>1</v>
      </c>
      <c r="O131" t="s">
        <v>3</v>
      </c>
      <c r="P131" t="s">
        <v>2</v>
      </c>
      <c r="Q131" t="s">
        <v>4</v>
      </c>
      <c r="R131" t="s">
        <v>5</v>
      </c>
      <c r="S131" t="s">
        <v>6</v>
      </c>
      <c r="T131" t="s">
        <v>7</v>
      </c>
    </row>
    <row r="132" spans="1:20">
      <c r="A132" t="s">
        <v>11</v>
      </c>
      <c r="B132">
        <v>0.125</v>
      </c>
      <c r="C132">
        <v>2</v>
      </c>
      <c r="D132">
        <v>104</v>
      </c>
      <c r="E132">
        <v>9.75</v>
      </c>
      <c r="F132">
        <v>0</v>
      </c>
      <c r="G132">
        <v>10.667</v>
      </c>
      <c r="H132">
        <v>40</v>
      </c>
      <c r="I132">
        <v>10.576499999999999</v>
      </c>
      <c r="N132">
        <v>0.125</v>
      </c>
      <c r="O132">
        <v>1</v>
      </c>
      <c r="P132">
        <v>97</v>
      </c>
      <c r="Q132">
        <v>9.25</v>
      </c>
      <c r="R132">
        <v>10.486000000000001</v>
      </c>
      <c r="S132">
        <v>75</v>
      </c>
      <c r="T132">
        <v>10.576499999999999</v>
      </c>
    </row>
    <row r="133" spans="1:20">
      <c r="A133" t="s">
        <v>11</v>
      </c>
      <c r="B133">
        <v>0.25</v>
      </c>
      <c r="C133">
        <v>1</v>
      </c>
      <c r="D133">
        <v>136</v>
      </c>
      <c r="E133">
        <v>9</v>
      </c>
      <c r="F133">
        <v>0</v>
      </c>
      <c r="G133">
        <v>15.111000000000001</v>
      </c>
      <c r="H133">
        <v>60</v>
      </c>
      <c r="I133">
        <f>AVERAGE(G133:G134)</f>
        <v>14.3125</v>
      </c>
      <c r="N133">
        <v>0.25</v>
      </c>
      <c r="O133">
        <v>1</v>
      </c>
      <c r="P133">
        <v>136</v>
      </c>
      <c r="Q133">
        <v>9</v>
      </c>
      <c r="R133">
        <v>15.111000000000001</v>
      </c>
      <c r="S133">
        <v>60</v>
      </c>
      <c r="T133">
        <v>14.3125</v>
      </c>
    </row>
    <row r="134" spans="1:20">
      <c r="A134" t="s">
        <v>11</v>
      </c>
      <c r="B134">
        <v>0.25</v>
      </c>
      <c r="C134">
        <v>2</v>
      </c>
      <c r="D134">
        <v>125</v>
      </c>
      <c r="E134">
        <v>9.25</v>
      </c>
      <c r="F134">
        <v>0</v>
      </c>
      <c r="G134">
        <v>13.513999999999999</v>
      </c>
      <c r="H134">
        <v>55</v>
      </c>
      <c r="I134">
        <v>14.3125</v>
      </c>
      <c r="N134">
        <v>0.5</v>
      </c>
      <c r="O134">
        <v>1</v>
      </c>
      <c r="P134">
        <v>115</v>
      </c>
      <c r="Q134">
        <v>9.25</v>
      </c>
      <c r="R134">
        <v>12.432</v>
      </c>
      <c r="S134">
        <v>55</v>
      </c>
      <c r="T134">
        <v>12.866</v>
      </c>
    </row>
    <row r="135" spans="1:20">
      <c r="A135" t="s">
        <v>11</v>
      </c>
      <c r="B135">
        <v>0.5</v>
      </c>
      <c r="C135">
        <v>1</v>
      </c>
      <c r="D135">
        <v>115</v>
      </c>
      <c r="E135">
        <v>9.25</v>
      </c>
      <c r="F135">
        <v>0</v>
      </c>
      <c r="G135">
        <v>12.432</v>
      </c>
      <c r="H135">
        <v>55</v>
      </c>
      <c r="I135">
        <f>AVERAGE(G135:G136)</f>
        <v>12.866</v>
      </c>
      <c r="N135">
        <v>1</v>
      </c>
      <c r="O135">
        <v>1</v>
      </c>
      <c r="P135">
        <v>101</v>
      </c>
      <c r="Q135">
        <v>9</v>
      </c>
      <c r="R135">
        <v>11.222</v>
      </c>
      <c r="S135">
        <v>50</v>
      </c>
      <c r="T135">
        <v>13.832999999999998</v>
      </c>
    </row>
    <row r="136" spans="1:20">
      <c r="A136" t="s">
        <v>11</v>
      </c>
      <c r="B136">
        <v>0.5</v>
      </c>
      <c r="C136">
        <v>2</v>
      </c>
      <c r="D136">
        <v>133</v>
      </c>
      <c r="E136">
        <v>10</v>
      </c>
      <c r="F136">
        <v>0</v>
      </c>
      <c r="G136">
        <v>13.3</v>
      </c>
      <c r="H136">
        <v>55</v>
      </c>
      <c r="I136">
        <v>12.866</v>
      </c>
      <c r="N136">
        <v>2</v>
      </c>
      <c r="O136">
        <v>1</v>
      </c>
      <c r="P136">
        <v>134</v>
      </c>
      <c r="Q136">
        <v>9</v>
      </c>
      <c r="R136">
        <v>14.888999999999999</v>
      </c>
      <c r="S136">
        <v>45</v>
      </c>
      <c r="T136">
        <v>15.974</v>
      </c>
    </row>
    <row r="137" spans="1:20">
      <c r="A137" t="s">
        <v>11</v>
      </c>
      <c r="B137">
        <v>1</v>
      </c>
      <c r="C137">
        <v>1</v>
      </c>
      <c r="D137">
        <v>101</v>
      </c>
      <c r="E137">
        <v>9.5</v>
      </c>
      <c r="F137">
        <v>0</v>
      </c>
      <c r="G137">
        <v>11.222</v>
      </c>
      <c r="H137">
        <v>50</v>
      </c>
      <c r="I137">
        <f>AVERAGE(G137:G138)</f>
        <v>13.832999999999998</v>
      </c>
      <c r="N137">
        <v>4</v>
      </c>
      <c r="O137">
        <v>1</v>
      </c>
      <c r="P137">
        <v>121</v>
      </c>
      <c r="Q137">
        <v>8</v>
      </c>
      <c r="R137">
        <v>15.125</v>
      </c>
      <c r="S137">
        <v>40</v>
      </c>
      <c r="T137">
        <v>16.628999999999998</v>
      </c>
    </row>
    <row r="138" spans="1:20">
      <c r="A138" t="s">
        <v>11</v>
      </c>
      <c r="B138">
        <v>1</v>
      </c>
      <c r="C138">
        <v>2</v>
      </c>
      <c r="D138">
        <v>148</v>
      </c>
      <c r="E138">
        <v>9</v>
      </c>
      <c r="F138">
        <v>0</v>
      </c>
      <c r="G138">
        <v>16.443999999999999</v>
      </c>
      <c r="H138">
        <v>50</v>
      </c>
      <c r="I138">
        <v>13.833</v>
      </c>
      <c r="N138">
        <v>8</v>
      </c>
      <c r="O138">
        <v>1</v>
      </c>
      <c r="P138">
        <v>144</v>
      </c>
      <c r="Q138">
        <v>8</v>
      </c>
      <c r="R138">
        <v>18</v>
      </c>
      <c r="S138">
        <v>80</v>
      </c>
      <c r="T138">
        <v>18.4375</v>
      </c>
    </row>
    <row r="139" spans="1:20">
      <c r="A139" t="s">
        <v>11</v>
      </c>
      <c r="B139">
        <v>2</v>
      </c>
      <c r="C139">
        <v>1</v>
      </c>
      <c r="D139">
        <v>134</v>
      </c>
      <c r="E139">
        <v>9</v>
      </c>
      <c r="F139">
        <v>0</v>
      </c>
      <c r="G139">
        <v>14.888999999999999</v>
      </c>
      <c r="H139">
        <v>45</v>
      </c>
      <c r="I139">
        <f>AVERAGE(G139:G140)</f>
        <v>15.974</v>
      </c>
      <c r="N139">
        <v>16</v>
      </c>
      <c r="O139">
        <v>1</v>
      </c>
      <c r="P139">
        <v>134</v>
      </c>
      <c r="Q139">
        <v>8.25</v>
      </c>
      <c r="R139">
        <v>16.242000000000001</v>
      </c>
      <c r="S139">
        <v>65</v>
      </c>
      <c r="T139">
        <v>16.508000000000003</v>
      </c>
    </row>
    <row r="140" spans="1:20">
      <c r="A140" t="s">
        <v>11</v>
      </c>
      <c r="B140">
        <v>2</v>
      </c>
      <c r="C140">
        <v>2</v>
      </c>
      <c r="D140">
        <v>145</v>
      </c>
      <c r="E140">
        <v>8.5</v>
      </c>
      <c r="F140">
        <v>0</v>
      </c>
      <c r="G140">
        <v>17.059000000000001</v>
      </c>
      <c r="H140">
        <v>50</v>
      </c>
      <c r="I140">
        <v>15.974</v>
      </c>
      <c r="N140">
        <v>32</v>
      </c>
      <c r="O140">
        <v>1</v>
      </c>
      <c r="P140">
        <v>78</v>
      </c>
      <c r="Q140">
        <v>7</v>
      </c>
      <c r="R140">
        <v>11.143000000000001</v>
      </c>
      <c r="S140">
        <v>60</v>
      </c>
      <c r="T140">
        <v>9.5050000000000008</v>
      </c>
    </row>
    <row r="141" spans="1:20">
      <c r="A141" t="s">
        <v>11</v>
      </c>
      <c r="B141">
        <v>4</v>
      </c>
      <c r="C141">
        <v>1</v>
      </c>
      <c r="D141">
        <v>121</v>
      </c>
      <c r="E141">
        <v>8</v>
      </c>
      <c r="F141">
        <v>0</v>
      </c>
      <c r="G141">
        <v>15.125</v>
      </c>
      <c r="H141">
        <v>40</v>
      </c>
      <c r="I141">
        <f>AVERAGE(G141:G142)</f>
        <v>16.628999999999998</v>
      </c>
    </row>
    <row r="142" spans="1:20">
      <c r="A142" t="s">
        <v>11</v>
      </c>
      <c r="B142">
        <v>4</v>
      </c>
      <c r="C142">
        <v>2</v>
      </c>
      <c r="D142">
        <v>136</v>
      </c>
      <c r="E142">
        <v>8</v>
      </c>
      <c r="F142">
        <v>0</v>
      </c>
      <c r="G142">
        <v>18.132999999999999</v>
      </c>
      <c r="H142">
        <v>50</v>
      </c>
      <c r="I142">
        <v>16.629000000000001</v>
      </c>
      <c r="L142" t="s">
        <v>13</v>
      </c>
    </row>
    <row r="143" spans="1:20">
      <c r="A143" t="s">
        <v>11</v>
      </c>
      <c r="B143">
        <v>8</v>
      </c>
      <c r="C143">
        <v>1</v>
      </c>
      <c r="D143">
        <v>144</v>
      </c>
      <c r="E143">
        <v>8.25</v>
      </c>
      <c r="F143">
        <v>0</v>
      </c>
      <c r="G143">
        <v>18</v>
      </c>
      <c r="H143">
        <v>80</v>
      </c>
      <c r="I143">
        <f>AVERAGE(G143:G144)</f>
        <v>18.4375</v>
      </c>
    </row>
    <row r="144" spans="1:20">
      <c r="A144" t="s">
        <v>11</v>
      </c>
      <c r="B144">
        <v>8</v>
      </c>
      <c r="C144">
        <v>2</v>
      </c>
      <c r="D144">
        <v>151</v>
      </c>
      <c r="E144">
        <v>8</v>
      </c>
      <c r="F144">
        <v>0</v>
      </c>
      <c r="G144">
        <v>18.875</v>
      </c>
      <c r="H144">
        <v>70</v>
      </c>
      <c r="I144">
        <v>18.4375</v>
      </c>
    </row>
    <row r="145" spans="1:9">
      <c r="A145" t="s">
        <v>11</v>
      </c>
      <c r="B145">
        <v>16</v>
      </c>
      <c r="C145">
        <v>1</v>
      </c>
      <c r="D145">
        <v>134</v>
      </c>
      <c r="E145">
        <v>8.25</v>
      </c>
      <c r="F145">
        <v>0</v>
      </c>
      <c r="G145">
        <v>16.242000000000001</v>
      </c>
      <c r="H145">
        <v>65</v>
      </c>
      <c r="I145">
        <f>AVERAGE(G145:G146)</f>
        <v>16.508000000000003</v>
      </c>
    </row>
    <row r="146" spans="1:9">
      <c r="A146" t="s">
        <v>11</v>
      </c>
      <c r="B146">
        <v>16</v>
      </c>
      <c r="C146">
        <v>2</v>
      </c>
      <c r="D146">
        <v>130</v>
      </c>
      <c r="E146">
        <v>8</v>
      </c>
      <c r="F146">
        <v>0</v>
      </c>
      <c r="G146">
        <v>16.774000000000001</v>
      </c>
      <c r="H146">
        <v>75</v>
      </c>
      <c r="I146">
        <v>16.507999999999999</v>
      </c>
    </row>
    <row r="147" spans="1:9">
      <c r="A147" t="s">
        <v>11</v>
      </c>
      <c r="B147">
        <v>32</v>
      </c>
      <c r="C147">
        <v>1</v>
      </c>
      <c r="D147">
        <v>78</v>
      </c>
      <c r="E147">
        <v>7</v>
      </c>
      <c r="F147">
        <v>1</v>
      </c>
      <c r="G147">
        <v>11.143000000000001</v>
      </c>
      <c r="H147">
        <v>60</v>
      </c>
      <c r="I147">
        <f>AVERAGE(G147:G163)</f>
        <v>9.5050000000000008</v>
      </c>
    </row>
    <row r="148" spans="1:9">
      <c r="A148" t="s">
        <v>11</v>
      </c>
      <c r="B148">
        <v>32</v>
      </c>
      <c r="C148">
        <v>2</v>
      </c>
      <c r="D148">
        <v>59</v>
      </c>
      <c r="E148">
        <v>7.5</v>
      </c>
      <c r="F148">
        <v>0</v>
      </c>
      <c r="G148">
        <v>7.867</v>
      </c>
      <c r="H148">
        <v>50</v>
      </c>
      <c r="I148">
        <v>9.5050000000000008</v>
      </c>
    </row>
    <row r="164" spans="1:20" s="1" customFormat="1" ht="15.75" thickBot="1"/>
    <row r="165" spans="1:20">
      <c r="A165" t="s">
        <v>14</v>
      </c>
      <c r="B165">
        <v>0.125</v>
      </c>
      <c r="C165">
        <v>1</v>
      </c>
      <c r="D165">
        <v>89</v>
      </c>
      <c r="E165">
        <v>10</v>
      </c>
      <c r="F165">
        <v>0</v>
      </c>
      <c r="H165">
        <v>50</v>
      </c>
      <c r="N165" t="s">
        <v>1</v>
      </c>
      <c r="O165" t="s">
        <v>3</v>
      </c>
      <c r="P165" t="s">
        <v>2</v>
      </c>
      <c r="Q165" t="s">
        <v>4</v>
      </c>
      <c r="R165" t="s">
        <v>5</v>
      </c>
      <c r="S165" t="s">
        <v>6</v>
      </c>
      <c r="T165" t="s">
        <v>7</v>
      </c>
    </row>
    <row r="166" spans="1:20">
      <c r="A166" t="s">
        <v>14</v>
      </c>
      <c r="B166">
        <v>0.125</v>
      </c>
      <c r="C166">
        <v>2</v>
      </c>
      <c r="D166">
        <v>120</v>
      </c>
      <c r="E166">
        <v>10.5</v>
      </c>
      <c r="F166">
        <v>0</v>
      </c>
      <c r="H166">
        <v>50</v>
      </c>
      <c r="N166">
        <v>0.125</v>
      </c>
      <c r="O166">
        <v>1</v>
      </c>
      <c r="P166">
        <v>89</v>
      </c>
      <c r="Q166">
        <v>10</v>
      </c>
      <c r="R166">
        <v>8.9</v>
      </c>
      <c r="S166">
        <v>50</v>
      </c>
      <c r="T166">
        <v>10.164999999999999</v>
      </c>
    </row>
    <row r="167" spans="1:20">
      <c r="A167" t="s">
        <v>14</v>
      </c>
      <c r="B167">
        <v>0.25</v>
      </c>
      <c r="C167">
        <v>1</v>
      </c>
      <c r="E167">
        <v>6.5</v>
      </c>
      <c r="F167">
        <v>0</v>
      </c>
      <c r="N167">
        <v>0.25</v>
      </c>
      <c r="O167">
        <v>2</v>
      </c>
      <c r="P167">
        <v>141</v>
      </c>
      <c r="Q167">
        <v>9</v>
      </c>
      <c r="R167">
        <v>15.667</v>
      </c>
      <c r="S167">
        <v>50</v>
      </c>
      <c r="T167">
        <v>15.667</v>
      </c>
    </row>
    <row r="168" spans="1:20">
      <c r="A168" t="s">
        <v>14</v>
      </c>
      <c r="B168">
        <v>0.25</v>
      </c>
      <c r="C168">
        <v>2</v>
      </c>
      <c r="D168">
        <v>141</v>
      </c>
      <c r="E168" t="s">
        <v>217</v>
      </c>
      <c r="F168">
        <v>0</v>
      </c>
      <c r="H168">
        <v>50</v>
      </c>
      <c r="N168">
        <v>0.5</v>
      </c>
      <c r="O168">
        <v>1</v>
      </c>
      <c r="P168">
        <v>133</v>
      </c>
      <c r="Q168">
        <v>9.25</v>
      </c>
      <c r="R168">
        <v>14.378</v>
      </c>
      <c r="S168">
        <v>60</v>
      </c>
      <c r="T168">
        <v>14.4</v>
      </c>
    </row>
    <row r="169" spans="1:20">
      <c r="A169" t="s">
        <v>14</v>
      </c>
      <c r="B169">
        <v>0.5</v>
      </c>
      <c r="C169">
        <v>1</v>
      </c>
      <c r="D169">
        <v>133</v>
      </c>
      <c r="E169">
        <v>9.25</v>
      </c>
      <c r="F169">
        <v>0</v>
      </c>
      <c r="H169">
        <v>60</v>
      </c>
      <c r="N169">
        <v>1</v>
      </c>
      <c r="O169">
        <v>1</v>
      </c>
      <c r="P169">
        <v>130</v>
      </c>
      <c r="Q169">
        <v>9</v>
      </c>
      <c r="R169">
        <v>14.444000000000001</v>
      </c>
      <c r="S169">
        <v>55</v>
      </c>
      <c r="T169">
        <v>14.722</v>
      </c>
    </row>
    <row r="170" spans="1:20">
      <c r="A170" t="s">
        <v>14</v>
      </c>
      <c r="B170">
        <v>0.5</v>
      </c>
      <c r="C170">
        <v>2</v>
      </c>
      <c r="D170">
        <v>137</v>
      </c>
      <c r="E170">
        <v>9.5</v>
      </c>
      <c r="F170">
        <v>0</v>
      </c>
      <c r="H170">
        <v>60</v>
      </c>
      <c r="N170">
        <v>2</v>
      </c>
      <c r="O170">
        <v>1</v>
      </c>
      <c r="P170">
        <v>130</v>
      </c>
      <c r="Q170">
        <v>8.5</v>
      </c>
      <c r="R170">
        <v>15.294</v>
      </c>
      <c r="S170">
        <v>50</v>
      </c>
      <c r="T170">
        <v>16.161999999999999</v>
      </c>
    </row>
    <row r="171" spans="1:20">
      <c r="A171" t="s">
        <v>14</v>
      </c>
      <c r="B171">
        <v>1</v>
      </c>
      <c r="C171">
        <v>1</v>
      </c>
      <c r="D171">
        <v>130</v>
      </c>
      <c r="E171">
        <v>9</v>
      </c>
      <c r="F171">
        <v>0</v>
      </c>
      <c r="H171">
        <v>55</v>
      </c>
      <c r="N171">
        <v>4</v>
      </c>
      <c r="O171">
        <v>1</v>
      </c>
      <c r="P171">
        <v>143</v>
      </c>
      <c r="Q171">
        <v>8</v>
      </c>
      <c r="R171">
        <v>17.875</v>
      </c>
      <c r="S171">
        <v>50</v>
      </c>
      <c r="T171">
        <v>16.437999999999999</v>
      </c>
    </row>
    <row r="172" spans="1:20">
      <c r="A172" t="s">
        <v>14</v>
      </c>
      <c r="B172">
        <v>1</v>
      </c>
      <c r="C172">
        <v>2</v>
      </c>
      <c r="D172">
        <v>135</v>
      </c>
      <c r="E172">
        <v>9</v>
      </c>
      <c r="F172">
        <v>0</v>
      </c>
      <c r="H172">
        <v>50</v>
      </c>
      <c r="N172">
        <v>8</v>
      </c>
      <c r="O172">
        <v>1</v>
      </c>
      <c r="P172">
        <v>108</v>
      </c>
      <c r="Q172">
        <v>7.25</v>
      </c>
      <c r="R172">
        <v>14.897</v>
      </c>
      <c r="S172">
        <v>65</v>
      </c>
      <c r="T172">
        <v>14.574</v>
      </c>
    </row>
    <row r="173" spans="1:20">
      <c r="A173" t="s">
        <v>14</v>
      </c>
      <c r="B173">
        <v>2</v>
      </c>
      <c r="C173">
        <v>1</v>
      </c>
      <c r="D173">
        <v>130</v>
      </c>
      <c r="E173">
        <v>8.5</v>
      </c>
      <c r="F173">
        <v>0</v>
      </c>
      <c r="H173">
        <v>50</v>
      </c>
      <c r="N173">
        <v>16</v>
      </c>
      <c r="O173">
        <v>1</v>
      </c>
      <c r="P173">
        <v>100</v>
      </c>
      <c r="Q173">
        <v>8.5</v>
      </c>
      <c r="R173">
        <v>11.765000000000001</v>
      </c>
      <c r="S173">
        <v>65</v>
      </c>
      <c r="T173">
        <v>12.398999999999999</v>
      </c>
    </row>
    <row r="174" spans="1:20">
      <c r="A174" t="s">
        <v>14</v>
      </c>
      <c r="B174">
        <v>2</v>
      </c>
      <c r="C174">
        <v>2</v>
      </c>
      <c r="D174">
        <v>149</v>
      </c>
      <c r="E174">
        <v>8.75</v>
      </c>
      <c r="F174">
        <v>0</v>
      </c>
      <c r="H174">
        <v>55</v>
      </c>
      <c r="N174">
        <v>32</v>
      </c>
      <c r="O174">
        <v>1</v>
      </c>
      <c r="P174">
        <v>31</v>
      </c>
      <c r="Q174">
        <v>6</v>
      </c>
      <c r="R174">
        <v>5.1669999999999998</v>
      </c>
      <c r="S174">
        <v>60</v>
      </c>
      <c r="T174">
        <v>6.5119999999999996</v>
      </c>
    </row>
    <row r="175" spans="1:20">
      <c r="A175" t="s">
        <v>14</v>
      </c>
      <c r="B175">
        <v>4</v>
      </c>
      <c r="C175">
        <v>1</v>
      </c>
      <c r="D175">
        <v>143</v>
      </c>
      <c r="E175">
        <v>8</v>
      </c>
      <c r="F175">
        <v>0</v>
      </c>
      <c r="H175">
        <v>50</v>
      </c>
    </row>
    <row r="176" spans="1:20">
      <c r="A176" t="s">
        <v>14</v>
      </c>
      <c r="B176">
        <v>4</v>
      </c>
      <c r="C176">
        <v>2</v>
      </c>
      <c r="D176">
        <v>120</v>
      </c>
      <c r="E176">
        <v>8</v>
      </c>
      <c r="F176">
        <v>0</v>
      </c>
      <c r="H176">
        <v>60</v>
      </c>
    </row>
    <row r="177" spans="1:20">
      <c r="A177" t="s">
        <v>14</v>
      </c>
      <c r="B177">
        <v>8</v>
      </c>
      <c r="C177">
        <v>1</v>
      </c>
      <c r="D177">
        <v>108</v>
      </c>
      <c r="E177">
        <v>7.25</v>
      </c>
      <c r="F177">
        <v>0</v>
      </c>
      <c r="H177">
        <v>65</v>
      </c>
    </row>
    <row r="178" spans="1:20">
      <c r="A178" t="s">
        <v>14</v>
      </c>
      <c r="B178">
        <v>8</v>
      </c>
      <c r="C178">
        <v>2</v>
      </c>
      <c r="D178">
        <v>114</v>
      </c>
      <c r="E178">
        <v>8</v>
      </c>
      <c r="F178">
        <v>0</v>
      </c>
      <c r="H178">
        <v>70</v>
      </c>
    </row>
    <row r="179" spans="1:20">
      <c r="A179" t="s">
        <v>14</v>
      </c>
      <c r="B179">
        <v>16</v>
      </c>
      <c r="C179">
        <v>1</v>
      </c>
      <c r="D179">
        <v>100</v>
      </c>
      <c r="E179">
        <v>8.5</v>
      </c>
      <c r="F179">
        <v>0</v>
      </c>
      <c r="H179">
        <v>65</v>
      </c>
    </row>
    <row r="180" spans="1:20">
      <c r="A180" t="s">
        <v>14</v>
      </c>
      <c r="B180">
        <v>16</v>
      </c>
      <c r="C180">
        <v>2</v>
      </c>
      <c r="D180">
        <v>101</v>
      </c>
      <c r="E180">
        <v>7.75</v>
      </c>
      <c r="F180">
        <v>0</v>
      </c>
      <c r="H180">
        <v>70</v>
      </c>
    </row>
    <row r="181" spans="1:20">
      <c r="A181" t="s">
        <v>14</v>
      </c>
      <c r="B181">
        <v>32</v>
      </c>
      <c r="C181">
        <v>1</v>
      </c>
      <c r="D181">
        <v>31</v>
      </c>
      <c r="E181">
        <v>6</v>
      </c>
      <c r="F181" t="s">
        <v>216</v>
      </c>
      <c r="H181">
        <v>60</v>
      </c>
    </row>
    <row r="182" spans="1:20">
      <c r="A182" t="s">
        <v>14</v>
      </c>
      <c r="B182">
        <v>32</v>
      </c>
      <c r="C182">
        <v>2</v>
      </c>
      <c r="D182">
        <v>55</v>
      </c>
      <c r="E182">
        <v>7</v>
      </c>
      <c r="F182">
        <v>1</v>
      </c>
      <c r="H182">
        <v>65</v>
      </c>
    </row>
    <row r="190" spans="1:20" s="1" customFormat="1" ht="15.75" thickBot="1"/>
    <row r="191" spans="1:20">
      <c r="A191" t="s">
        <v>15</v>
      </c>
      <c r="B191">
        <v>0.125</v>
      </c>
      <c r="C191">
        <v>1</v>
      </c>
      <c r="D191">
        <v>107</v>
      </c>
      <c r="E191">
        <v>8.5</v>
      </c>
      <c r="F191">
        <v>0</v>
      </c>
      <c r="G191">
        <v>12.587999999999999</v>
      </c>
      <c r="H191">
        <v>50</v>
      </c>
      <c r="I191">
        <v>12.031000000000001</v>
      </c>
      <c r="N191" t="s">
        <v>1</v>
      </c>
      <c r="O191" t="s">
        <v>3</v>
      </c>
      <c r="P191" t="s">
        <v>2</v>
      </c>
      <c r="Q191" t="s">
        <v>4</v>
      </c>
      <c r="R191" t="s">
        <v>5</v>
      </c>
      <c r="S191" t="s">
        <v>6</v>
      </c>
      <c r="T191" t="s">
        <v>7</v>
      </c>
    </row>
    <row r="192" spans="1:20">
      <c r="A192" t="s">
        <v>15</v>
      </c>
      <c r="B192">
        <v>0.125</v>
      </c>
      <c r="C192">
        <v>2</v>
      </c>
      <c r="D192">
        <v>109</v>
      </c>
      <c r="E192">
        <v>9.5</v>
      </c>
      <c r="F192">
        <v>0</v>
      </c>
      <c r="G192">
        <v>11.474</v>
      </c>
      <c r="H192">
        <v>45</v>
      </c>
      <c r="I192">
        <v>12.031000000000001</v>
      </c>
      <c r="N192">
        <v>0.125</v>
      </c>
      <c r="O192">
        <v>1</v>
      </c>
      <c r="P192">
        <v>107</v>
      </c>
      <c r="Q192">
        <v>8.5</v>
      </c>
      <c r="R192">
        <v>12.587999999999999</v>
      </c>
      <c r="S192">
        <v>50</v>
      </c>
      <c r="T192">
        <v>12.031000000000001</v>
      </c>
    </row>
    <row r="193" spans="1:20">
      <c r="A193" t="s">
        <v>15</v>
      </c>
      <c r="B193">
        <v>0.25</v>
      </c>
      <c r="C193">
        <v>1</v>
      </c>
      <c r="D193">
        <v>144</v>
      </c>
      <c r="E193">
        <v>9.5</v>
      </c>
      <c r="F193">
        <v>0</v>
      </c>
      <c r="G193">
        <v>15.157999999999999</v>
      </c>
      <c r="H193">
        <v>45</v>
      </c>
      <c r="I193">
        <v>14.879</v>
      </c>
      <c r="N193">
        <v>0.25</v>
      </c>
      <c r="O193">
        <v>1</v>
      </c>
      <c r="P193">
        <v>144</v>
      </c>
      <c r="Q193">
        <v>9.5</v>
      </c>
      <c r="R193">
        <v>15.157999999999999</v>
      </c>
      <c r="S193">
        <v>45</v>
      </c>
      <c r="T193">
        <v>14.879</v>
      </c>
    </row>
    <row r="194" spans="1:20">
      <c r="A194" t="s">
        <v>15</v>
      </c>
      <c r="B194">
        <v>0.25</v>
      </c>
      <c r="C194">
        <v>2</v>
      </c>
      <c r="D194">
        <v>146</v>
      </c>
      <c r="E194">
        <v>10</v>
      </c>
      <c r="F194">
        <v>0</v>
      </c>
      <c r="G194">
        <v>14.6</v>
      </c>
      <c r="H194">
        <v>45</v>
      </c>
      <c r="I194">
        <v>14.879</v>
      </c>
      <c r="N194">
        <v>0.5</v>
      </c>
      <c r="O194">
        <v>1</v>
      </c>
      <c r="P194">
        <v>137</v>
      </c>
      <c r="Q194">
        <v>9</v>
      </c>
      <c r="R194">
        <v>15.222</v>
      </c>
      <c r="S194">
        <v>45</v>
      </c>
      <c r="T194">
        <v>15.179</v>
      </c>
    </row>
    <row r="195" spans="1:20">
      <c r="A195" t="s">
        <v>15</v>
      </c>
      <c r="B195">
        <v>0.5</v>
      </c>
      <c r="C195">
        <v>1</v>
      </c>
      <c r="D195">
        <v>137</v>
      </c>
      <c r="E195">
        <v>9</v>
      </c>
      <c r="F195">
        <v>0</v>
      </c>
      <c r="G195">
        <v>15.222</v>
      </c>
      <c r="H195">
        <v>45</v>
      </c>
      <c r="I195">
        <v>15.179</v>
      </c>
      <c r="N195">
        <v>1</v>
      </c>
      <c r="O195">
        <v>1</v>
      </c>
      <c r="P195">
        <v>153</v>
      </c>
      <c r="Q195">
        <v>8.5</v>
      </c>
      <c r="R195">
        <v>18</v>
      </c>
      <c r="S195">
        <v>40</v>
      </c>
      <c r="T195">
        <v>17.667000000000002</v>
      </c>
    </row>
    <row r="196" spans="1:20">
      <c r="A196" t="s">
        <v>15</v>
      </c>
      <c r="B196">
        <v>0.5</v>
      </c>
      <c r="C196">
        <v>2</v>
      </c>
      <c r="D196">
        <v>140</v>
      </c>
      <c r="E196">
        <v>9.25</v>
      </c>
      <c r="F196">
        <v>0</v>
      </c>
      <c r="G196">
        <v>15.135</v>
      </c>
      <c r="H196">
        <v>45</v>
      </c>
      <c r="I196">
        <v>15.179</v>
      </c>
      <c r="N196">
        <v>2</v>
      </c>
      <c r="O196">
        <v>1</v>
      </c>
      <c r="P196">
        <v>135</v>
      </c>
      <c r="Q196">
        <v>8.25</v>
      </c>
      <c r="R196">
        <v>16.364000000000001</v>
      </c>
      <c r="S196">
        <v>50</v>
      </c>
      <c r="T196">
        <v>15.96</v>
      </c>
    </row>
    <row r="197" spans="1:20">
      <c r="A197" t="s">
        <v>15</v>
      </c>
      <c r="B197">
        <v>1</v>
      </c>
      <c r="C197">
        <v>1</v>
      </c>
      <c r="D197">
        <v>153</v>
      </c>
      <c r="E197">
        <v>8.5</v>
      </c>
      <c r="F197">
        <v>0</v>
      </c>
      <c r="G197">
        <v>18</v>
      </c>
      <c r="H197">
        <v>40</v>
      </c>
      <c r="I197">
        <v>17.667000000000002</v>
      </c>
      <c r="N197">
        <v>4</v>
      </c>
      <c r="O197">
        <v>1</v>
      </c>
      <c r="P197">
        <v>123</v>
      </c>
      <c r="Q197">
        <v>7.75</v>
      </c>
      <c r="R197">
        <v>15.871</v>
      </c>
      <c r="S197">
        <v>45</v>
      </c>
      <c r="T197">
        <v>17.079000000000001</v>
      </c>
    </row>
    <row r="198" spans="1:20">
      <c r="A198" t="s">
        <v>15</v>
      </c>
      <c r="B198">
        <v>1</v>
      </c>
      <c r="C198">
        <v>2</v>
      </c>
      <c r="D198">
        <v>143</v>
      </c>
      <c r="E198">
        <v>8.25</v>
      </c>
      <c r="F198">
        <v>0</v>
      </c>
      <c r="G198">
        <v>17.332999999999998</v>
      </c>
      <c r="H198">
        <v>45</v>
      </c>
      <c r="I198">
        <v>17.667000000000002</v>
      </c>
      <c r="N198">
        <v>8</v>
      </c>
      <c r="O198">
        <v>1</v>
      </c>
      <c r="P198">
        <v>104</v>
      </c>
      <c r="Q198">
        <v>6.25</v>
      </c>
      <c r="R198">
        <v>16.64</v>
      </c>
      <c r="S198">
        <v>40</v>
      </c>
      <c r="T198">
        <v>16.72</v>
      </c>
    </row>
    <row r="199" spans="1:20">
      <c r="A199" t="s">
        <v>15</v>
      </c>
      <c r="B199">
        <v>2</v>
      </c>
      <c r="C199">
        <v>1</v>
      </c>
      <c r="D199">
        <v>135</v>
      </c>
      <c r="E199">
        <v>8.25</v>
      </c>
      <c r="F199">
        <v>0</v>
      </c>
      <c r="G199">
        <v>16.364000000000001</v>
      </c>
      <c r="H199">
        <v>50</v>
      </c>
      <c r="I199">
        <v>15.96</v>
      </c>
      <c r="N199">
        <v>16</v>
      </c>
      <c r="O199">
        <v>1</v>
      </c>
      <c r="P199">
        <v>102</v>
      </c>
      <c r="Q199">
        <v>6.5</v>
      </c>
      <c r="R199">
        <v>15.692</v>
      </c>
      <c r="S199">
        <v>60</v>
      </c>
      <c r="T199">
        <v>16.04</v>
      </c>
    </row>
    <row r="200" spans="1:20">
      <c r="A200" t="s">
        <v>15</v>
      </c>
      <c r="B200">
        <v>2</v>
      </c>
      <c r="C200">
        <v>2</v>
      </c>
      <c r="D200">
        <v>140</v>
      </c>
      <c r="E200">
        <v>9</v>
      </c>
      <c r="F200">
        <v>0</v>
      </c>
      <c r="G200">
        <v>15.555999999999999</v>
      </c>
      <c r="H200">
        <v>50</v>
      </c>
      <c r="I200">
        <v>15.96</v>
      </c>
      <c r="N200">
        <v>32</v>
      </c>
      <c r="O200">
        <v>1</v>
      </c>
      <c r="P200">
        <v>45</v>
      </c>
      <c r="Q200">
        <v>7.5</v>
      </c>
      <c r="R200">
        <v>6</v>
      </c>
      <c r="S200">
        <v>55</v>
      </c>
      <c r="T200">
        <v>8.2859999999999996</v>
      </c>
    </row>
    <row r="201" spans="1:20">
      <c r="A201" t="s">
        <v>15</v>
      </c>
      <c r="B201">
        <v>4</v>
      </c>
      <c r="C201">
        <v>1</v>
      </c>
      <c r="D201">
        <v>123</v>
      </c>
      <c r="E201">
        <v>7.75</v>
      </c>
      <c r="F201">
        <v>0</v>
      </c>
      <c r="G201">
        <v>15.871</v>
      </c>
      <c r="H201">
        <v>45</v>
      </c>
      <c r="I201">
        <v>17.079000000000001</v>
      </c>
    </row>
    <row r="202" spans="1:20">
      <c r="A202" t="s">
        <v>15</v>
      </c>
      <c r="B202">
        <v>4</v>
      </c>
      <c r="C202">
        <v>2</v>
      </c>
      <c r="D202">
        <v>128</v>
      </c>
      <c r="E202">
        <v>7</v>
      </c>
      <c r="F202">
        <v>0</v>
      </c>
      <c r="G202">
        <v>18.286000000000001</v>
      </c>
      <c r="H202">
        <v>50</v>
      </c>
      <c r="I202">
        <v>17.079000000000001</v>
      </c>
    </row>
    <row r="203" spans="1:20">
      <c r="A203" t="s">
        <v>15</v>
      </c>
      <c r="B203">
        <v>8</v>
      </c>
      <c r="C203">
        <v>1</v>
      </c>
      <c r="D203">
        <v>104</v>
      </c>
      <c r="E203">
        <v>6.25</v>
      </c>
      <c r="F203">
        <v>1</v>
      </c>
      <c r="G203">
        <v>16.64</v>
      </c>
      <c r="H203">
        <v>40</v>
      </c>
      <c r="I203">
        <v>16.72</v>
      </c>
    </row>
    <row r="204" spans="1:20">
      <c r="A204" t="s">
        <v>15</v>
      </c>
      <c r="B204">
        <v>8</v>
      </c>
      <c r="C204">
        <v>2</v>
      </c>
      <c r="D204">
        <v>126</v>
      </c>
      <c r="E204">
        <v>7.75</v>
      </c>
      <c r="F204">
        <v>0</v>
      </c>
      <c r="G204">
        <v>16.8</v>
      </c>
      <c r="H204">
        <v>45</v>
      </c>
      <c r="I204">
        <v>16.72</v>
      </c>
    </row>
    <row r="205" spans="1:20">
      <c r="A205" t="s">
        <v>15</v>
      </c>
      <c r="B205">
        <v>16</v>
      </c>
      <c r="C205">
        <v>1</v>
      </c>
      <c r="D205">
        <v>102</v>
      </c>
      <c r="E205">
        <v>6.5</v>
      </c>
      <c r="F205">
        <v>1</v>
      </c>
      <c r="G205">
        <v>15.692</v>
      </c>
      <c r="H205">
        <v>60</v>
      </c>
      <c r="I205">
        <v>16.04</v>
      </c>
    </row>
    <row r="206" spans="1:20">
      <c r="A206" t="s">
        <v>15</v>
      </c>
      <c r="B206">
        <v>16</v>
      </c>
      <c r="C206">
        <v>2</v>
      </c>
      <c r="D206">
        <v>127</v>
      </c>
      <c r="E206">
        <v>7.75</v>
      </c>
      <c r="F206">
        <v>0</v>
      </c>
      <c r="G206">
        <v>16.387</v>
      </c>
      <c r="H206">
        <v>50</v>
      </c>
      <c r="I206">
        <v>16.04</v>
      </c>
    </row>
    <row r="207" spans="1:20">
      <c r="A207" t="s">
        <v>15</v>
      </c>
      <c r="B207">
        <v>32</v>
      </c>
      <c r="C207">
        <v>1</v>
      </c>
      <c r="D207">
        <v>45</v>
      </c>
      <c r="E207">
        <v>7.5</v>
      </c>
      <c r="F207">
        <v>0</v>
      </c>
      <c r="G207">
        <v>6</v>
      </c>
      <c r="H207">
        <v>55</v>
      </c>
      <c r="I207">
        <v>8.2859999999999996</v>
      </c>
    </row>
    <row r="208" spans="1:20">
      <c r="A208" t="s">
        <v>15</v>
      </c>
      <c r="B208">
        <v>32</v>
      </c>
      <c r="C208">
        <v>2</v>
      </c>
      <c r="D208">
        <v>74</v>
      </c>
      <c r="E208">
        <v>7</v>
      </c>
      <c r="F208">
        <v>0</v>
      </c>
      <c r="G208">
        <v>10.571</v>
      </c>
      <c r="H208">
        <v>50</v>
      </c>
      <c r="I208">
        <v>8.2859999999999996</v>
      </c>
    </row>
    <row r="215" spans="1:19" s="1" customFormat="1" ht="15.75" thickBot="1"/>
    <row r="216" spans="1:19">
      <c r="A216" t="s">
        <v>192</v>
      </c>
      <c r="B216">
        <v>0.125</v>
      </c>
      <c r="C216">
        <v>1</v>
      </c>
      <c r="D216">
        <v>88</v>
      </c>
      <c r="E216">
        <v>9.5</v>
      </c>
      <c r="F216">
        <v>0</v>
      </c>
      <c r="G216">
        <v>9.2629999999999999</v>
      </c>
      <c r="H216">
        <v>50</v>
      </c>
      <c r="I216">
        <v>8.3689999999999998</v>
      </c>
      <c r="M216">
        <v>0.125</v>
      </c>
      <c r="N216">
        <v>1</v>
      </c>
      <c r="O216">
        <v>88</v>
      </c>
      <c r="P216">
        <v>9.5</v>
      </c>
      <c r="Q216">
        <v>9.2629999999999999</v>
      </c>
      <c r="R216">
        <v>50</v>
      </c>
      <c r="S216">
        <v>8.3689999999999998</v>
      </c>
    </row>
    <row r="217" spans="1:19">
      <c r="A217" t="s">
        <v>192</v>
      </c>
      <c r="B217">
        <v>0.125</v>
      </c>
      <c r="C217">
        <v>2</v>
      </c>
      <c r="D217">
        <v>71</v>
      </c>
      <c r="E217">
        <v>9.5</v>
      </c>
      <c r="F217">
        <v>0</v>
      </c>
      <c r="G217">
        <v>7.4740000000000002</v>
      </c>
      <c r="H217">
        <v>65</v>
      </c>
      <c r="I217">
        <v>8.3689999999999998</v>
      </c>
      <c r="M217">
        <v>0.25</v>
      </c>
      <c r="N217">
        <v>1</v>
      </c>
      <c r="O217">
        <v>148</v>
      </c>
      <c r="P217">
        <v>9.25</v>
      </c>
      <c r="Q217">
        <v>16</v>
      </c>
      <c r="R217">
        <v>50</v>
      </c>
      <c r="S217">
        <v>15.834</v>
      </c>
    </row>
    <row r="218" spans="1:19">
      <c r="A218" t="s">
        <v>192</v>
      </c>
      <c r="B218">
        <v>0.25</v>
      </c>
      <c r="C218">
        <v>1</v>
      </c>
      <c r="D218">
        <v>148</v>
      </c>
      <c r="E218">
        <v>9.25</v>
      </c>
      <c r="F218">
        <v>0</v>
      </c>
      <c r="G218">
        <v>16</v>
      </c>
      <c r="H218">
        <v>50</v>
      </c>
      <c r="I218">
        <v>15.834</v>
      </c>
      <c r="M218">
        <v>0.5</v>
      </c>
      <c r="N218">
        <v>1</v>
      </c>
      <c r="O218">
        <v>148</v>
      </c>
      <c r="P218">
        <v>8.5</v>
      </c>
      <c r="Q218">
        <v>17.411999999999999</v>
      </c>
      <c r="R218">
        <v>60</v>
      </c>
      <c r="S218">
        <v>17.277999999999999</v>
      </c>
    </row>
    <row r="219" spans="1:19">
      <c r="A219" t="s">
        <v>192</v>
      </c>
      <c r="B219">
        <v>0.25</v>
      </c>
      <c r="C219">
        <v>2</v>
      </c>
      <c r="D219">
        <v>141</v>
      </c>
      <c r="E219">
        <v>9</v>
      </c>
      <c r="F219">
        <v>0</v>
      </c>
      <c r="G219">
        <v>15.667</v>
      </c>
      <c r="H219">
        <v>50</v>
      </c>
      <c r="I219">
        <v>15.834</v>
      </c>
      <c r="M219">
        <v>1</v>
      </c>
      <c r="N219">
        <v>1</v>
      </c>
      <c r="O219">
        <v>150</v>
      </c>
      <c r="P219">
        <v>8</v>
      </c>
      <c r="Q219">
        <v>18.75</v>
      </c>
      <c r="R219">
        <v>75</v>
      </c>
      <c r="S219">
        <v>19.709</v>
      </c>
    </row>
    <row r="220" spans="1:19">
      <c r="A220" t="s">
        <v>192</v>
      </c>
      <c r="B220">
        <v>0.5</v>
      </c>
      <c r="C220">
        <v>1</v>
      </c>
      <c r="D220">
        <v>148</v>
      </c>
      <c r="E220">
        <v>8.5</v>
      </c>
      <c r="F220">
        <v>0</v>
      </c>
      <c r="G220">
        <v>17.411999999999999</v>
      </c>
      <c r="H220">
        <v>60</v>
      </c>
      <c r="I220">
        <v>17.277999999999999</v>
      </c>
      <c r="M220">
        <v>2</v>
      </c>
      <c r="N220">
        <v>1</v>
      </c>
      <c r="O220">
        <v>158</v>
      </c>
      <c r="P220">
        <v>9</v>
      </c>
      <c r="Q220">
        <v>17.556000000000001</v>
      </c>
      <c r="R220">
        <v>60</v>
      </c>
      <c r="S220">
        <v>17.75</v>
      </c>
    </row>
    <row r="221" spans="1:19">
      <c r="A221" t="s">
        <v>192</v>
      </c>
      <c r="B221">
        <v>0.5</v>
      </c>
      <c r="C221">
        <v>2</v>
      </c>
      <c r="D221">
        <v>150</v>
      </c>
      <c r="E221">
        <v>8.75</v>
      </c>
      <c r="F221">
        <v>0</v>
      </c>
      <c r="G221">
        <v>17.143000000000001</v>
      </c>
      <c r="H221">
        <v>60</v>
      </c>
      <c r="I221">
        <v>17.277999999999999</v>
      </c>
      <c r="M221">
        <v>4</v>
      </c>
      <c r="N221">
        <v>1</v>
      </c>
      <c r="O221">
        <v>125</v>
      </c>
      <c r="P221">
        <v>7.5</v>
      </c>
      <c r="Q221">
        <v>16.667000000000002</v>
      </c>
      <c r="R221">
        <v>70</v>
      </c>
      <c r="S221">
        <v>16.398</v>
      </c>
    </row>
    <row r="222" spans="1:19">
      <c r="A222" t="s">
        <v>192</v>
      </c>
      <c r="B222">
        <v>1</v>
      </c>
      <c r="C222">
        <v>1</v>
      </c>
      <c r="D222">
        <v>150</v>
      </c>
      <c r="E222">
        <v>8</v>
      </c>
      <c r="F222">
        <v>0</v>
      </c>
      <c r="G222">
        <v>18.75</v>
      </c>
      <c r="H222">
        <v>75</v>
      </c>
      <c r="I222">
        <v>19.709</v>
      </c>
      <c r="M222">
        <v>8</v>
      </c>
      <c r="N222">
        <v>1</v>
      </c>
      <c r="O222">
        <v>116</v>
      </c>
      <c r="P222">
        <v>7</v>
      </c>
      <c r="Q222">
        <v>16.571000000000002</v>
      </c>
      <c r="R222">
        <v>75</v>
      </c>
      <c r="S222">
        <v>15.803000000000001</v>
      </c>
    </row>
    <row r="223" spans="1:19">
      <c r="A223" t="s">
        <v>192</v>
      </c>
      <c r="B223">
        <v>1</v>
      </c>
      <c r="C223">
        <v>2</v>
      </c>
      <c r="D223">
        <v>155</v>
      </c>
      <c r="E223">
        <v>7.5</v>
      </c>
      <c r="F223">
        <v>1</v>
      </c>
      <c r="G223">
        <v>20.667000000000002</v>
      </c>
      <c r="H223">
        <v>75</v>
      </c>
      <c r="I223">
        <v>19.709</v>
      </c>
      <c r="M223">
        <v>16</v>
      </c>
      <c r="N223">
        <v>1</v>
      </c>
      <c r="O223">
        <v>107</v>
      </c>
      <c r="P223">
        <v>7.75</v>
      </c>
      <c r="Q223">
        <v>13.805999999999999</v>
      </c>
      <c r="R223">
        <v>75</v>
      </c>
      <c r="S223">
        <v>14.903</v>
      </c>
    </row>
    <row r="224" spans="1:19">
      <c r="A224" t="s">
        <v>192</v>
      </c>
      <c r="B224">
        <v>2</v>
      </c>
      <c r="C224">
        <v>1</v>
      </c>
      <c r="D224">
        <v>158</v>
      </c>
      <c r="E224">
        <v>9</v>
      </c>
      <c r="F224">
        <v>0</v>
      </c>
      <c r="G224">
        <v>17.556000000000001</v>
      </c>
      <c r="H224">
        <v>60</v>
      </c>
      <c r="I224">
        <v>17.75</v>
      </c>
      <c r="M224">
        <v>32</v>
      </c>
      <c r="N224">
        <v>1</v>
      </c>
      <c r="O224">
        <v>94</v>
      </c>
      <c r="P224">
        <v>6.25</v>
      </c>
      <c r="Q224">
        <v>15.04</v>
      </c>
      <c r="R224">
        <v>75</v>
      </c>
      <c r="S224">
        <v>14.449</v>
      </c>
    </row>
    <row r="225" spans="1:9">
      <c r="A225" t="s">
        <v>192</v>
      </c>
      <c r="B225">
        <v>2</v>
      </c>
      <c r="C225">
        <v>2</v>
      </c>
      <c r="D225">
        <v>157</v>
      </c>
      <c r="E225">
        <v>8.75</v>
      </c>
      <c r="F225">
        <v>0</v>
      </c>
      <c r="G225">
        <v>17.943000000000001</v>
      </c>
      <c r="H225">
        <v>55</v>
      </c>
      <c r="I225">
        <v>17.75</v>
      </c>
    </row>
    <row r="226" spans="1:9">
      <c r="A226" t="s">
        <v>192</v>
      </c>
      <c r="B226">
        <v>4</v>
      </c>
      <c r="C226">
        <v>1</v>
      </c>
      <c r="D226">
        <v>125</v>
      </c>
      <c r="E226">
        <v>7.5</v>
      </c>
      <c r="F226">
        <v>0</v>
      </c>
      <c r="G226">
        <v>16.667000000000002</v>
      </c>
      <c r="H226">
        <v>70</v>
      </c>
      <c r="I226">
        <v>16.398</v>
      </c>
    </row>
    <row r="227" spans="1:9">
      <c r="A227" t="s">
        <v>192</v>
      </c>
      <c r="B227">
        <v>4</v>
      </c>
      <c r="C227">
        <v>2</v>
      </c>
      <c r="D227">
        <v>125</v>
      </c>
      <c r="E227">
        <v>7.75</v>
      </c>
      <c r="F227">
        <v>0</v>
      </c>
      <c r="G227">
        <v>16.129000000000001</v>
      </c>
      <c r="H227">
        <v>75</v>
      </c>
      <c r="I227">
        <v>16.398</v>
      </c>
    </row>
    <row r="228" spans="1:9">
      <c r="A228" t="s">
        <v>192</v>
      </c>
      <c r="B228">
        <v>8</v>
      </c>
      <c r="C228">
        <v>1</v>
      </c>
      <c r="D228">
        <v>116</v>
      </c>
      <c r="E228">
        <v>7</v>
      </c>
      <c r="F228">
        <v>0</v>
      </c>
      <c r="G228">
        <v>16.571000000000002</v>
      </c>
      <c r="H228">
        <v>75</v>
      </c>
      <c r="I228">
        <v>15.803000000000001</v>
      </c>
    </row>
    <row r="229" spans="1:9">
      <c r="A229" t="s">
        <v>192</v>
      </c>
      <c r="B229">
        <v>8</v>
      </c>
      <c r="C229">
        <v>2</v>
      </c>
      <c r="D229">
        <v>109</v>
      </c>
      <c r="E229">
        <v>7.25</v>
      </c>
      <c r="F229">
        <v>0</v>
      </c>
      <c r="G229">
        <v>15.034000000000001</v>
      </c>
      <c r="H229">
        <v>75</v>
      </c>
      <c r="I229">
        <v>15.803000000000001</v>
      </c>
    </row>
    <row r="230" spans="1:9">
      <c r="A230" t="s">
        <v>192</v>
      </c>
      <c r="B230">
        <v>16</v>
      </c>
      <c r="C230">
        <v>1</v>
      </c>
      <c r="D230">
        <v>107</v>
      </c>
      <c r="E230">
        <v>7.75</v>
      </c>
      <c r="F230">
        <v>0</v>
      </c>
      <c r="G230">
        <v>13.805999999999999</v>
      </c>
      <c r="H230">
        <v>75</v>
      </c>
      <c r="I230">
        <v>14.903</v>
      </c>
    </row>
    <row r="231" spans="1:9">
      <c r="A231" t="s">
        <v>192</v>
      </c>
      <c r="B231">
        <v>16</v>
      </c>
      <c r="C231">
        <v>2</v>
      </c>
      <c r="D231">
        <v>128</v>
      </c>
      <c r="E231">
        <v>8</v>
      </c>
      <c r="F231">
        <v>0</v>
      </c>
      <c r="G231">
        <v>16</v>
      </c>
      <c r="H231">
        <v>70</v>
      </c>
      <c r="I231">
        <v>14.903</v>
      </c>
    </row>
    <row r="232" spans="1:9">
      <c r="A232" t="s">
        <v>192</v>
      </c>
      <c r="B232">
        <v>32</v>
      </c>
      <c r="C232">
        <v>1</v>
      </c>
      <c r="D232">
        <v>94</v>
      </c>
      <c r="E232">
        <v>6.25</v>
      </c>
      <c r="F232">
        <v>1</v>
      </c>
      <c r="G232">
        <v>15.04</v>
      </c>
      <c r="H232">
        <v>75</v>
      </c>
      <c r="I232">
        <v>14.449</v>
      </c>
    </row>
    <row r="233" spans="1:9">
      <c r="A233" t="s">
        <v>192</v>
      </c>
      <c r="B233">
        <v>32</v>
      </c>
      <c r="C233">
        <v>2</v>
      </c>
      <c r="D233">
        <v>97</v>
      </c>
      <c r="E233">
        <v>7</v>
      </c>
      <c r="F233">
        <v>0</v>
      </c>
      <c r="G233">
        <v>13.856999999999999</v>
      </c>
      <c r="H233">
        <v>70</v>
      </c>
      <c r="I233">
        <v>14.449</v>
      </c>
    </row>
    <row r="241" spans="1:19" s="1" customFormat="1" ht="15.75" thickBot="1"/>
    <row r="242" spans="1:19">
      <c r="A242" t="s">
        <v>193</v>
      </c>
      <c r="B242">
        <v>0.125</v>
      </c>
      <c r="C242">
        <v>1</v>
      </c>
      <c r="D242">
        <v>117</v>
      </c>
      <c r="E242">
        <v>9.75</v>
      </c>
      <c r="F242">
        <v>0</v>
      </c>
      <c r="G242">
        <v>12</v>
      </c>
      <c r="H242">
        <v>65</v>
      </c>
      <c r="I242">
        <v>11.728</v>
      </c>
      <c r="M242">
        <v>0.125</v>
      </c>
      <c r="N242">
        <v>1</v>
      </c>
      <c r="O242">
        <v>117</v>
      </c>
      <c r="P242">
        <v>9.75</v>
      </c>
      <c r="Q242">
        <v>12</v>
      </c>
      <c r="R242">
        <v>65</v>
      </c>
      <c r="S242">
        <v>11.728</v>
      </c>
    </row>
    <row r="243" spans="1:19">
      <c r="A243" t="s">
        <v>193</v>
      </c>
      <c r="B243">
        <v>0.125</v>
      </c>
      <c r="C243">
        <v>2</v>
      </c>
      <c r="D243">
        <v>126</v>
      </c>
      <c r="E243">
        <v>11</v>
      </c>
      <c r="F243">
        <v>0</v>
      </c>
      <c r="G243">
        <v>11.455</v>
      </c>
      <c r="H243">
        <v>55</v>
      </c>
      <c r="I243">
        <v>11.728</v>
      </c>
      <c r="M243">
        <v>0.25</v>
      </c>
      <c r="N243">
        <v>1</v>
      </c>
      <c r="O243">
        <v>174</v>
      </c>
      <c r="P243">
        <v>9.75</v>
      </c>
      <c r="Q243">
        <v>17.846</v>
      </c>
      <c r="R243">
        <v>100</v>
      </c>
      <c r="S243">
        <v>17.422999999999998</v>
      </c>
    </row>
    <row r="244" spans="1:19">
      <c r="A244" t="s">
        <v>193</v>
      </c>
      <c r="B244">
        <v>0.25</v>
      </c>
      <c r="C244">
        <v>1</v>
      </c>
      <c r="D244">
        <v>174</v>
      </c>
      <c r="E244">
        <v>9.75</v>
      </c>
      <c r="F244">
        <v>0</v>
      </c>
      <c r="G244">
        <v>17.846</v>
      </c>
      <c r="H244">
        <v>100</v>
      </c>
      <c r="I244">
        <v>17.422999999999998</v>
      </c>
      <c r="M244">
        <v>0.5</v>
      </c>
      <c r="N244">
        <v>1</v>
      </c>
      <c r="O244">
        <v>167</v>
      </c>
      <c r="P244">
        <v>8.75</v>
      </c>
      <c r="Q244">
        <v>19.085999999999999</v>
      </c>
      <c r="R244">
        <v>75</v>
      </c>
      <c r="S244">
        <v>18.695</v>
      </c>
    </row>
    <row r="245" spans="1:19">
      <c r="A245" t="s">
        <v>193</v>
      </c>
      <c r="B245">
        <v>0.25</v>
      </c>
      <c r="C245">
        <v>2</v>
      </c>
      <c r="D245">
        <v>153</v>
      </c>
      <c r="E245">
        <v>9</v>
      </c>
      <c r="F245">
        <v>0</v>
      </c>
      <c r="G245">
        <v>17</v>
      </c>
      <c r="H245">
        <v>85</v>
      </c>
      <c r="I245">
        <v>17.422999999999998</v>
      </c>
      <c r="M245">
        <v>1</v>
      </c>
      <c r="N245">
        <v>1</v>
      </c>
      <c r="O245">
        <v>166</v>
      </c>
      <c r="P245">
        <v>9</v>
      </c>
      <c r="Q245">
        <v>18.443999999999999</v>
      </c>
      <c r="R245">
        <v>75</v>
      </c>
      <c r="S245">
        <v>19.050999999999998</v>
      </c>
    </row>
    <row r="246" spans="1:19">
      <c r="A246" t="s">
        <v>193</v>
      </c>
      <c r="B246">
        <v>0.5</v>
      </c>
      <c r="C246">
        <v>1</v>
      </c>
      <c r="D246">
        <v>167</v>
      </c>
      <c r="E246">
        <v>8.75</v>
      </c>
      <c r="F246">
        <v>0</v>
      </c>
      <c r="G246">
        <v>19.085999999999999</v>
      </c>
      <c r="H246">
        <v>75</v>
      </c>
      <c r="I246">
        <v>18.695</v>
      </c>
      <c r="M246">
        <v>2</v>
      </c>
      <c r="N246">
        <v>1</v>
      </c>
      <c r="O246">
        <v>165</v>
      </c>
      <c r="P246">
        <v>8.5</v>
      </c>
      <c r="Q246">
        <v>19.411999999999999</v>
      </c>
      <c r="R246">
        <v>65</v>
      </c>
      <c r="S246">
        <v>19.221</v>
      </c>
    </row>
    <row r="247" spans="1:19">
      <c r="A247" t="s">
        <v>193</v>
      </c>
      <c r="B247">
        <v>0.5</v>
      </c>
      <c r="C247">
        <v>2</v>
      </c>
      <c r="D247">
        <v>151</v>
      </c>
      <c r="E247">
        <v>8.25</v>
      </c>
      <c r="F247">
        <v>0</v>
      </c>
      <c r="G247">
        <v>18.303000000000001</v>
      </c>
      <c r="H247">
        <v>90</v>
      </c>
      <c r="I247">
        <v>18.695</v>
      </c>
      <c r="M247">
        <v>4</v>
      </c>
      <c r="N247">
        <v>1</v>
      </c>
      <c r="O247">
        <v>138</v>
      </c>
      <c r="P247">
        <v>7.75</v>
      </c>
      <c r="Q247">
        <v>17.806000000000001</v>
      </c>
      <c r="R247">
        <v>55</v>
      </c>
      <c r="S247">
        <v>17.975000000000001</v>
      </c>
    </row>
    <row r="248" spans="1:19">
      <c r="A248" t="s">
        <v>193</v>
      </c>
      <c r="B248">
        <v>1</v>
      </c>
      <c r="C248">
        <v>1</v>
      </c>
      <c r="D248">
        <v>166</v>
      </c>
      <c r="E248">
        <v>9</v>
      </c>
      <c r="F248">
        <v>0</v>
      </c>
      <c r="G248">
        <v>18.443999999999999</v>
      </c>
      <c r="H248">
        <v>75</v>
      </c>
      <c r="I248">
        <v>19.050999999999998</v>
      </c>
      <c r="M248">
        <v>8</v>
      </c>
      <c r="N248">
        <v>1</v>
      </c>
      <c r="O248">
        <v>120</v>
      </c>
      <c r="P248">
        <v>6.75</v>
      </c>
      <c r="Q248">
        <v>17.777999999999999</v>
      </c>
      <c r="R248">
        <v>100</v>
      </c>
      <c r="S248">
        <v>17.013999999999999</v>
      </c>
    </row>
    <row r="249" spans="1:19">
      <c r="A249" t="s">
        <v>193</v>
      </c>
      <c r="B249">
        <v>1</v>
      </c>
      <c r="C249">
        <v>2</v>
      </c>
      <c r="D249">
        <v>172</v>
      </c>
      <c r="E249">
        <v>8.75</v>
      </c>
      <c r="F249">
        <v>0</v>
      </c>
      <c r="G249">
        <v>19.657</v>
      </c>
      <c r="H249">
        <v>75</v>
      </c>
      <c r="I249">
        <v>19.050999999999998</v>
      </c>
      <c r="M249">
        <v>16</v>
      </c>
      <c r="N249">
        <v>1</v>
      </c>
      <c r="O249">
        <v>102</v>
      </c>
      <c r="P249">
        <v>6.5</v>
      </c>
      <c r="Q249">
        <v>15.692</v>
      </c>
      <c r="R249">
        <v>50</v>
      </c>
      <c r="S249">
        <v>15.313000000000001</v>
      </c>
    </row>
    <row r="250" spans="1:19">
      <c r="A250" t="s">
        <v>193</v>
      </c>
      <c r="B250">
        <v>2</v>
      </c>
      <c r="C250">
        <v>1</v>
      </c>
      <c r="D250">
        <v>165</v>
      </c>
      <c r="E250">
        <v>8.5</v>
      </c>
      <c r="F250">
        <v>0</v>
      </c>
      <c r="G250">
        <v>19.411999999999999</v>
      </c>
      <c r="H250">
        <v>65</v>
      </c>
      <c r="I250">
        <v>19.221</v>
      </c>
      <c r="M250">
        <v>32</v>
      </c>
      <c r="N250">
        <v>1</v>
      </c>
      <c r="O250">
        <v>53</v>
      </c>
      <c r="P250">
        <v>5.25</v>
      </c>
      <c r="Q250">
        <v>10.095000000000001</v>
      </c>
      <c r="R250">
        <v>90</v>
      </c>
      <c r="S250">
        <v>9.6839999999999993</v>
      </c>
    </row>
    <row r="251" spans="1:19">
      <c r="A251" t="s">
        <v>193</v>
      </c>
      <c r="B251">
        <v>2</v>
      </c>
      <c r="C251">
        <v>2</v>
      </c>
      <c r="D251">
        <v>157</v>
      </c>
      <c r="E251">
        <v>8.25</v>
      </c>
      <c r="F251">
        <v>0</v>
      </c>
      <c r="G251">
        <v>19.03</v>
      </c>
      <c r="H251">
        <v>95</v>
      </c>
      <c r="I251">
        <v>19.221</v>
      </c>
    </row>
    <row r="252" spans="1:19">
      <c r="A252" t="s">
        <v>193</v>
      </c>
      <c r="B252">
        <v>4</v>
      </c>
      <c r="C252">
        <v>1</v>
      </c>
      <c r="D252">
        <v>138</v>
      </c>
      <c r="E252">
        <v>7.75</v>
      </c>
      <c r="F252">
        <v>0</v>
      </c>
      <c r="G252">
        <v>17.806000000000001</v>
      </c>
      <c r="H252">
        <v>55</v>
      </c>
      <c r="I252">
        <v>17.975000000000001</v>
      </c>
    </row>
    <row r="253" spans="1:19">
      <c r="A253" t="s">
        <v>193</v>
      </c>
      <c r="B253">
        <v>4</v>
      </c>
      <c r="C253">
        <v>2</v>
      </c>
      <c r="D253">
        <v>127</v>
      </c>
      <c r="E253">
        <v>7</v>
      </c>
      <c r="F253">
        <v>0</v>
      </c>
      <c r="G253">
        <v>18.143000000000001</v>
      </c>
      <c r="H253">
        <v>75</v>
      </c>
      <c r="I253">
        <v>17.975000000000001</v>
      </c>
    </row>
    <row r="254" spans="1:19">
      <c r="A254" t="s">
        <v>193</v>
      </c>
      <c r="B254">
        <v>8</v>
      </c>
      <c r="C254">
        <v>1</v>
      </c>
      <c r="D254">
        <v>120</v>
      </c>
      <c r="E254">
        <v>6.75</v>
      </c>
      <c r="F254">
        <v>0</v>
      </c>
      <c r="G254">
        <v>17.777999999999999</v>
      </c>
      <c r="H254">
        <v>100</v>
      </c>
      <c r="I254">
        <v>17.013999999999999</v>
      </c>
    </row>
    <row r="255" spans="1:19">
      <c r="A255" t="s">
        <v>193</v>
      </c>
      <c r="B255">
        <v>8</v>
      </c>
      <c r="C255">
        <v>2</v>
      </c>
      <c r="D255">
        <v>130</v>
      </c>
      <c r="E255">
        <v>8</v>
      </c>
      <c r="F255">
        <v>0</v>
      </c>
      <c r="G255">
        <v>16.25</v>
      </c>
      <c r="H255">
        <v>100</v>
      </c>
      <c r="I255">
        <v>17.013999999999999</v>
      </c>
    </row>
    <row r="256" spans="1:19">
      <c r="A256" t="s">
        <v>193</v>
      </c>
      <c r="B256">
        <v>16</v>
      </c>
      <c r="C256">
        <v>1</v>
      </c>
      <c r="D256">
        <v>102</v>
      </c>
      <c r="E256">
        <v>6.5</v>
      </c>
      <c r="F256">
        <v>2</v>
      </c>
      <c r="G256">
        <v>15.692</v>
      </c>
      <c r="H256">
        <v>50</v>
      </c>
      <c r="I256">
        <v>15.313000000000001</v>
      </c>
    </row>
    <row r="257" spans="1:801">
      <c r="A257" t="s">
        <v>193</v>
      </c>
      <c r="B257">
        <v>16</v>
      </c>
      <c r="C257">
        <v>2</v>
      </c>
      <c r="D257">
        <v>112</v>
      </c>
      <c r="E257">
        <v>7.5</v>
      </c>
      <c r="F257">
        <v>0</v>
      </c>
      <c r="G257">
        <v>14.933</v>
      </c>
      <c r="H257">
        <v>60</v>
      </c>
      <c r="I257">
        <v>15.313000000000001</v>
      </c>
    </row>
    <row r="258" spans="1:801">
      <c r="A258" t="s">
        <v>193</v>
      </c>
      <c r="B258">
        <v>32</v>
      </c>
      <c r="C258">
        <v>1</v>
      </c>
      <c r="D258">
        <v>53</v>
      </c>
      <c r="E258">
        <v>5.25</v>
      </c>
      <c r="F258">
        <v>2</v>
      </c>
      <c r="G258">
        <v>10.095000000000001</v>
      </c>
      <c r="H258">
        <v>90</v>
      </c>
      <c r="I258">
        <v>9.6839999999999993</v>
      </c>
    </row>
    <row r="259" spans="1:801">
      <c r="A259" t="s">
        <v>193</v>
      </c>
      <c r="B259">
        <v>32</v>
      </c>
      <c r="C259">
        <v>2</v>
      </c>
      <c r="D259">
        <v>51</v>
      </c>
      <c r="E259">
        <v>5.5</v>
      </c>
      <c r="F259">
        <v>2</v>
      </c>
      <c r="G259">
        <v>9.2729999999999997</v>
      </c>
      <c r="H259">
        <v>90</v>
      </c>
      <c r="I259">
        <v>9.6839999999999993</v>
      </c>
    </row>
    <row r="269" spans="1:801" ht="15.75" thickBo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  <c r="CG269" s="1"/>
      <c r="CH269" s="1"/>
      <c r="CI269" s="1"/>
      <c r="CJ269" s="1"/>
      <c r="CK269" s="1"/>
      <c r="CL269" s="1"/>
      <c r="CM269" s="1"/>
      <c r="CN269" s="1"/>
      <c r="CO269" s="1"/>
      <c r="CP269" s="1"/>
      <c r="CQ269" s="1"/>
      <c r="CR269" s="1"/>
      <c r="CS269" s="1"/>
      <c r="CT269" s="1"/>
      <c r="CU269" s="1"/>
      <c r="CV269" s="1"/>
      <c r="CW269" s="1"/>
      <c r="CX269" s="1"/>
      <c r="CY269" s="1"/>
      <c r="CZ269" s="1"/>
      <c r="DA269" s="1"/>
      <c r="DB269" s="1"/>
      <c r="DC269" s="1"/>
      <c r="DD269" s="1"/>
      <c r="DE269" s="1"/>
      <c r="DF269" s="1"/>
      <c r="DG269" s="1"/>
      <c r="DH269" s="1"/>
      <c r="DI269" s="1"/>
      <c r="DJ269" s="1"/>
      <c r="DK269" s="1"/>
      <c r="DL269" s="1"/>
      <c r="DM269" s="1"/>
      <c r="DN269" s="1"/>
      <c r="DO269" s="1"/>
      <c r="DP269" s="1"/>
      <c r="DQ269" s="1"/>
      <c r="DR269" s="1"/>
      <c r="DS269" s="1"/>
      <c r="DT269" s="1"/>
      <c r="DU269" s="1"/>
      <c r="DV269" s="1"/>
      <c r="DW269" s="1"/>
      <c r="DX269" s="1"/>
      <c r="DY269" s="1"/>
      <c r="DZ269" s="1"/>
      <c r="EA269" s="1"/>
      <c r="EB269" s="1"/>
      <c r="EC269" s="1"/>
      <c r="ED269" s="1"/>
      <c r="EE269" s="1"/>
      <c r="EF269" s="1"/>
      <c r="EG269" s="1"/>
      <c r="EH269" s="1"/>
      <c r="EI269" s="1"/>
      <c r="EJ269" s="1"/>
      <c r="EK269" s="1"/>
      <c r="EL269" s="1"/>
      <c r="EM269" s="1"/>
      <c r="EN269" s="1"/>
      <c r="EO269" s="1"/>
      <c r="EP269" s="1"/>
      <c r="EQ269" s="1"/>
      <c r="ER269" s="1"/>
      <c r="ES269" s="1"/>
      <c r="ET269" s="1"/>
      <c r="EU269" s="1"/>
      <c r="EV269" s="1"/>
      <c r="EW269" s="1"/>
      <c r="EX269" s="1"/>
      <c r="EY269" s="1"/>
      <c r="EZ269" s="1"/>
      <c r="FA269" s="1"/>
      <c r="FB269" s="1"/>
      <c r="FC269" s="1"/>
      <c r="FD269" s="1"/>
      <c r="FE269" s="1"/>
      <c r="FF269" s="1"/>
      <c r="FG269" s="1"/>
      <c r="FH269" s="1"/>
      <c r="FI269" s="1"/>
      <c r="FJ269" s="1"/>
      <c r="FK269" s="1"/>
      <c r="FL269" s="1"/>
      <c r="FM269" s="1"/>
      <c r="FN269" s="1"/>
      <c r="FO269" s="1"/>
      <c r="FP269" s="1"/>
      <c r="FQ269" s="1"/>
      <c r="FR269" s="1"/>
      <c r="FS269" s="1"/>
      <c r="FT269" s="1"/>
      <c r="FU269" s="1"/>
      <c r="FV269" s="1"/>
      <c r="FW269" s="1"/>
      <c r="FX269" s="1"/>
      <c r="FY269" s="1"/>
      <c r="FZ269" s="1"/>
      <c r="GA269" s="1"/>
      <c r="GB269" s="1"/>
      <c r="GC269" s="1"/>
      <c r="GD269" s="1"/>
      <c r="GE269" s="1"/>
      <c r="GF269" s="1"/>
      <c r="GG269" s="1"/>
      <c r="GH269" s="1"/>
      <c r="GI269" s="1"/>
      <c r="GJ269" s="1"/>
      <c r="GK269" s="1"/>
      <c r="GL269" s="1"/>
      <c r="GM269" s="1"/>
      <c r="GN269" s="1"/>
      <c r="GO269" s="1"/>
      <c r="GP269" s="1"/>
      <c r="GQ269" s="1"/>
      <c r="GR269" s="1"/>
      <c r="GS269" s="1"/>
      <c r="GT269" s="1"/>
      <c r="GU269" s="1"/>
      <c r="GV269" s="1"/>
      <c r="GW269" s="1"/>
      <c r="GX269" s="1"/>
      <c r="GY269" s="1"/>
      <c r="GZ269" s="1"/>
      <c r="HA269" s="1"/>
      <c r="HB269" s="1"/>
      <c r="HC269" s="1"/>
      <c r="HD269" s="1"/>
      <c r="HE269" s="1"/>
      <c r="HF269" s="1"/>
      <c r="HG269" s="1"/>
      <c r="HH269" s="1"/>
      <c r="HI269" s="1"/>
      <c r="HJ269" s="1"/>
      <c r="HK269" s="1"/>
      <c r="HL269" s="1"/>
      <c r="HM269" s="1"/>
      <c r="HN269" s="1"/>
      <c r="HO269" s="1"/>
      <c r="HP269" s="1"/>
      <c r="HQ269" s="1"/>
      <c r="HR269" s="1"/>
      <c r="HS269" s="1"/>
      <c r="HT269" s="1"/>
      <c r="HU269" s="1"/>
      <c r="HV269" s="1"/>
      <c r="HW269" s="1"/>
      <c r="HX269" s="1"/>
      <c r="HY269" s="1"/>
      <c r="HZ269" s="1"/>
      <c r="IA269" s="1"/>
      <c r="IB269" s="1"/>
      <c r="IC269" s="1"/>
      <c r="ID269" s="1"/>
      <c r="IE269" s="1"/>
      <c r="IF269" s="1"/>
      <c r="IG269" s="1"/>
      <c r="IH269" s="1"/>
      <c r="II269" s="1"/>
      <c r="IJ269" s="1"/>
      <c r="IK269" s="1"/>
      <c r="IL269" s="1"/>
      <c r="IM269" s="1"/>
      <c r="IN269" s="1"/>
      <c r="IO269" s="1"/>
      <c r="IP269" s="1"/>
      <c r="IQ269" s="1"/>
      <c r="IR269" s="1"/>
      <c r="IS269" s="1"/>
      <c r="IT269" s="1"/>
      <c r="IU269" s="1"/>
      <c r="IV269" s="1"/>
      <c r="IW269" s="1"/>
      <c r="IX269" s="1"/>
      <c r="IY269" s="1"/>
      <c r="IZ269" s="1"/>
      <c r="JA269" s="1"/>
      <c r="JB269" s="1"/>
      <c r="JC269" s="1"/>
      <c r="JD269" s="1"/>
      <c r="JE269" s="1"/>
      <c r="JF269" s="1"/>
      <c r="JG269" s="1"/>
      <c r="JH269" s="1"/>
      <c r="JI269" s="1"/>
      <c r="JJ269" s="1"/>
      <c r="JK269" s="1"/>
      <c r="JL269" s="1"/>
      <c r="JM269" s="1"/>
      <c r="JN269" s="1"/>
      <c r="JO269" s="1"/>
      <c r="JP269" s="1"/>
      <c r="JQ269" s="1"/>
      <c r="JR269" s="1"/>
      <c r="JS269" s="1"/>
      <c r="JT269" s="1"/>
      <c r="JU269" s="1"/>
      <c r="JV269" s="1"/>
      <c r="JW269" s="1"/>
      <c r="JX269" s="1"/>
      <c r="JY269" s="1"/>
      <c r="JZ269" s="1"/>
      <c r="KA269" s="1"/>
      <c r="KB269" s="1"/>
      <c r="KC269" s="1"/>
      <c r="KD269" s="1"/>
      <c r="KE269" s="1"/>
      <c r="KF269" s="1"/>
      <c r="KG269" s="1"/>
      <c r="KH269" s="1"/>
      <c r="KI269" s="1"/>
      <c r="KJ269" s="1"/>
      <c r="KK269" s="1"/>
      <c r="KL269" s="1"/>
      <c r="KM269" s="1"/>
      <c r="KN269" s="1"/>
      <c r="KO269" s="1"/>
      <c r="KP269" s="1"/>
      <c r="KQ269" s="1"/>
      <c r="KR269" s="1"/>
      <c r="KS269" s="1"/>
      <c r="KT269" s="1"/>
      <c r="KU269" s="1"/>
      <c r="KV269" s="1"/>
      <c r="KW269" s="1"/>
      <c r="KX269" s="1"/>
      <c r="KY269" s="1"/>
      <c r="KZ269" s="1"/>
      <c r="LA269" s="1"/>
      <c r="LB269" s="1"/>
      <c r="LC269" s="1"/>
      <c r="LD269" s="1"/>
      <c r="LE269" s="1"/>
      <c r="LF269" s="1"/>
      <c r="LG269" s="1"/>
      <c r="LH269" s="1"/>
      <c r="LI269" s="1"/>
      <c r="LJ269" s="1"/>
      <c r="LK269" s="1"/>
      <c r="LL269" s="1"/>
      <c r="LM269" s="1"/>
      <c r="LN269" s="1"/>
      <c r="LO269" s="1"/>
      <c r="LP269" s="1"/>
      <c r="LQ269" s="1"/>
      <c r="LR269" s="1"/>
      <c r="LS269" s="1"/>
      <c r="LT269" s="1"/>
      <c r="LU269" s="1"/>
      <c r="LV269" s="1"/>
      <c r="LW269" s="1"/>
      <c r="LX269" s="1"/>
      <c r="LY269" s="1"/>
      <c r="LZ269" s="1"/>
      <c r="MA269" s="1"/>
      <c r="MB269" s="1"/>
      <c r="MC269" s="1"/>
      <c r="MD269" s="1"/>
      <c r="ME269" s="1"/>
      <c r="MF269" s="1"/>
      <c r="MG269" s="1"/>
      <c r="MH269" s="1"/>
      <c r="MI269" s="1"/>
      <c r="MJ269" s="1"/>
      <c r="MK269" s="1"/>
      <c r="ML269" s="1"/>
      <c r="MM269" s="1"/>
      <c r="MN269" s="1"/>
      <c r="MO269" s="1"/>
      <c r="MP269" s="1"/>
      <c r="MQ269" s="1"/>
      <c r="MR269" s="1"/>
      <c r="MS269" s="1"/>
      <c r="MT269" s="1"/>
      <c r="MU269" s="1"/>
      <c r="MV269" s="1"/>
      <c r="MW269" s="1"/>
      <c r="MX269" s="1"/>
      <c r="MY269" s="1"/>
      <c r="MZ269" s="1"/>
      <c r="NA269" s="1"/>
      <c r="NB269" s="1"/>
      <c r="NC269" s="1"/>
      <c r="ND269" s="1"/>
      <c r="NE269" s="1"/>
      <c r="NF269" s="1"/>
      <c r="NG269" s="1"/>
      <c r="NH269" s="1"/>
      <c r="NI269" s="1"/>
      <c r="NJ269" s="1"/>
      <c r="NK269" s="1"/>
      <c r="NL269" s="1"/>
      <c r="NM269" s="1"/>
      <c r="NN269" s="1"/>
      <c r="NO269" s="1"/>
      <c r="NP269" s="1"/>
      <c r="NQ269" s="1"/>
      <c r="NR269" s="1"/>
      <c r="NS269" s="1"/>
      <c r="NT269" s="1"/>
      <c r="NU269" s="1"/>
      <c r="NV269" s="1"/>
      <c r="NW269" s="1"/>
      <c r="NX269" s="1"/>
      <c r="NY269" s="1"/>
      <c r="NZ269" s="1"/>
      <c r="OA269" s="1"/>
      <c r="OB269" s="1"/>
      <c r="OC269" s="1"/>
      <c r="OD269" s="1"/>
      <c r="OE269" s="1"/>
      <c r="OF269" s="1"/>
      <c r="OG269" s="1"/>
      <c r="OH269" s="1"/>
      <c r="OI269" s="1"/>
      <c r="OJ269" s="1"/>
      <c r="OK269" s="1"/>
      <c r="OL269" s="1"/>
      <c r="OM269" s="1"/>
      <c r="ON269" s="1"/>
      <c r="OO269" s="1"/>
      <c r="OP269" s="1"/>
      <c r="OQ269" s="1"/>
      <c r="OR269" s="1"/>
      <c r="OS269" s="1"/>
      <c r="OT269" s="1"/>
      <c r="OU269" s="1"/>
      <c r="OV269" s="1"/>
      <c r="OW269" s="1"/>
      <c r="OX269" s="1"/>
      <c r="OY269" s="1"/>
      <c r="OZ269" s="1"/>
      <c r="PA269" s="1"/>
      <c r="PB269" s="1"/>
      <c r="PC269" s="1"/>
      <c r="PD269" s="1"/>
      <c r="PE269" s="1"/>
      <c r="PF269" s="1"/>
      <c r="PG269" s="1"/>
      <c r="PH269" s="1"/>
      <c r="PI269" s="1"/>
      <c r="PJ269" s="1"/>
      <c r="PK269" s="1"/>
      <c r="PL269" s="1"/>
      <c r="PM269" s="1"/>
      <c r="PN269" s="1"/>
      <c r="PO269" s="1"/>
      <c r="PP269" s="1"/>
      <c r="PQ269" s="1"/>
      <c r="PR269" s="1"/>
      <c r="PS269" s="1"/>
      <c r="PT269" s="1"/>
      <c r="PU269" s="1"/>
      <c r="PV269" s="1"/>
      <c r="PW269" s="1"/>
      <c r="PX269" s="1"/>
      <c r="PY269" s="1"/>
      <c r="PZ269" s="1"/>
      <c r="QA269" s="1"/>
      <c r="QB269" s="1"/>
      <c r="QC269" s="1"/>
      <c r="QD269" s="1"/>
      <c r="QE269" s="1"/>
      <c r="QF269" s="1"/>
      <c r="QG269" s="1"/>
      <c r="QH269" s="1"/>
      <c r="QI269" s="1"/>
      <c r="QJ269" s="1"/>
      <c r="QK269" s="1"/>
      <c r="QL269" s="1"/>
      <c r="QM269" s="1"/>
      <c r="QN269" s="1"/>
      <c r="QO269" s="1"/>
      <c r="QP269" s="1"/>
      <c r="QQ269" s="1"/>
      <c r="QR269" s="1"/>
      <c r="QS269" s="1"/>
      <c r="QT269" s="1"/>
      <c r="QU269" s="1"/>
      <c r="QV269" s="1"/>
      <c r="QW269" s="1"/>
      <c r="QX269" s="1"/>
      <c r="QY269" s="1"/>
      <c r="QZ269" s="1"/>
      <c r="RA269" s="1"/>
      <c r="RB269" s="1"/>
      <c r="RC269" s="1"/>
      <c r="RD269" s="1"/>
      <c r="RE269" s="1"/>
      <c r="RF269" s="1"/>
      <c r="RG269" s="1"/>
      <c r="RH269" s="1"/>
      <c r="RI269" s="1"/>
      <c r="RJ269" s="1"/>
      <c r="RK269" s="1"/>
      <c r="RL269" s="1"/>
      <c r="RM269" s="1"/>
      <c r="RN269" s="1"/>
      <c r="RO269" s="1"/>
      <c r="RP269" s="1"/>
      <c r="RQ269" s="1"/>
      <c r="RR269" s="1"/>
      <c r="RS269" s="1"/>
      <c r="RT269" s="1"/>
      <c r="RU269" s="1"/>
      <c r="RV269" s="1"/>
      <c r="RW269" s="1"/>
      <c r="RX269" s="1"/>
      <c r="RY269" s="1"/>
      <c r="RZ269" s="1"/>
      <c r="SA269" s="1"/>
      <c r="SB269" s="1"/>
      <c r="SC269" s="1"/>
      <c r="SD269" s="1"/>
      <c r="SE269" s="1"/>
      <c r="SF269" s="1"/>
      <c r="SG269" s="1"/>
      <c r="SH269" s="1"/>
      <c r="SI269" s="1"/>
      <c r="SJ269" s="1"/>
      <c r="SK269" s="1"/>
      <c r="SL269" s="1"/>
      <c r="SM269" s="1"/>
      <c r="SN269" s="1"/>
      <c r="SO269" s="1"/>
      <c r="SP269" s="1"/>
      <c r="SQ269" s="1"/>
      <c r="SR269" s="1"/>
      <c r="SS269" s="1"/>
      <c r="ST269" s="1"/>
      <c r="SU269" s="1"/>
      <c r="SV269" s="1"/>
      <c r="SW269" s="1"/>
      <c r="SX269" s="1"/>
      <c r="SY269" s="1"/>
      <c r="SZ269" s="1"/>
      <c r="TA269" s="1"/>
      <c r="TB269" s="1"/>
      <c r="TC269" s="1"/>
      <c r="TD269" s="1"/>
      <c r="TE269" s="1"/>
      <c r="TF269" s="1"/>
      <c r="TG269" s="1"/>
      <c r="TH269" s="1"/>
      <c r="TI269" s="1"/>
      <c r="TJ269" s="1"/>
      <c r="TK269" s="1"/>
      <c r="TL269" s="1"/>
      <c r="TM269" s="1"/>
      <c r="TN269" s="1"/>
      <c r="TO269" s="1"/>
      <c r="TP269" s="1"/>
      <c r="TQ269" s="1"/>
      <c r="TR269" s="1"/>
      <c r="TS269" s="1"/>
      <c r="TT269" s="1"/>
      <c r="TU269" s="1"/>
      <c r="TV269" s="1"/>
      <c r="TW269" s="1"/>
      <c r="TX269" s="1"/>
      <c r="TY269" s="1"/>
      <c r="TZ269" s="1"/>
      <c r="UA269" s="1"/>
      <c r="UB269" s="1"/>
      <c r="UC269" s="1"/>
      <c r="UD269" s="1"/>
      <c r="UE269" s="1"/>
      <c r="UF269" s="1"/>
      <c r="UG269" s="1"/>
      <c r="UH269" s="1"/>
      <c r="UI269" s="1"/>
      <c r="UJ269" s="1"/>
      <c r="UK269" s="1"/>
      <c r="UL269" s="1"/>
      <c r="UM269" s="1"/>
      <c r="UN269" s="1"/>
      <c r="UO269" s="1"/>
      <c r="UP269" s="1"/>
      <c r="UQ269" s="1"/>
      <c r="UR269" s="1"/>
      <c r="US269" s="1"/>
      <c r="UT269" s="1"/>
      <c r="UU269" s="1"/>
      <c r="UV269" s="1"/>
      <c r="UW269" s="1"/>
      <c r="UX269" s="1"/>
      <c r="UY269" s="1"/>
      <c r="UZ269" s="1"/>
      <c r="VA269" s="1"/>
      <c r="VB269" s="1"/>
      <c r="VC269" s="1"/>
      <c r="VD269" s="1"/>
      <c r="VE269" s="1"/>
      <c r="VF269" s="1"/>
      <c r="VG269" s="1"/>
      <c r="VH269" s="1"/>
      <c r="VI269" s="1"/>
      <c r="VJ269" s="1"/>
      <c r="VK269" s="1"/>
      <c r="VL269" s="1"/>
      <c r="VM269" s="1"/>
      <c r="VN269" s="1"/>
      <c r="VO269" s="1"/>
      <c r="VP269" s="1"/>
      <c r="VQ269" s="1"/>
      <c r="VR269" s="1"/>
      <c r="VS269" s="1"/>
      <c r="VT269" s="1"/>
      <c r="VU269" s="1"/>
      <c r="VV269" s="1"/>
      <c r="VW269" s="1"/>
      <c r="VX269" s="1"/>
      <c r="VY269" s="1"/>
      <c r="VZ269" s="1"/>
      <c r="WA269" s="1"/>
      <c r="WB269" s="1"/>
      <c r="WC269" s="1"/>
      <c r="WD269" s="1"/>
      <c r="WE269" s="1"/>
      <c r="WF269" s="1"/>
      <c r="WG269" s="1"/>
      <c r="WH269" s="1"/>
      <c r="WI269" s="1"/>
      <c r="WJ269" s="1"/>
      <c r="WK269" s="1"/>
      <c r="WL269" s="1"/>
      <c r="WM269" s="1"/>
      <c r="WN269" s="1"/>
      <c r="WO269" s="1"/>
      <c r="WP269" s="1"/>
      <c r="WQ269" s="1"/>
      <c r="WR269" s="1"/>
      <c r="WS269" s="1"/>
      <c r="WT269" s="1"/>
      <c r="WU269" s="1"/>
      <c r="WV269" s="1"/>
      <c r="WW269" s="1"/>
      <c r="WX269" s="1"/>
      <c r="WY269" s="1"/>
      <c r="WZ269" s="1"/>
      <c r="XA269" s="1"/>
      <c r="XB269" s="1"/>
      <c r="XC269" s="1"/>
      <c r="XD269" s="1"/>
      <c r="XE269" s="1"/>
      <c r="XF269" s="1"/>
      <c r="XG269" s="1"/>
      <c r="XH269" s="1"/>
      <c r="XI269" s="1"/>
      <c r="XJ269" s="1"/>
      <c r="XK269" s="1"/>
      <c r="XL269" s="1"/>
      <c r="XM269" s="1"/>
      <c r="XN269" s="1"/>
      <c r="XO269" s="1"/>
      <c r="XP269" s="1"/>
      <c r="XQ269" s="1"/>
      <c r="XR269" s="1"/>
      <c r="XS269" s="1"/>
      <c r="XT269" s="1"/>
      <c r="XU269" s="1"/>
      <c r="XV269" s="1"/>
      <c r="XW269" s="1"/>
      <c r="XX269" s="1"/>
      <c r="XY269" s="1"/>
      <c r="XZ269" s="1"/>
      <c r="YA269" s="1"/>
      <c r="YB269" s="1"/>
      <c r="YC269" s="1"/>
      <c r="YD269" s="1"/>
      <c r="YE269" s="1"/>
      <c r="YF269" s="1"/>
      <c r="YG269" s="1"/>
      <c r="YH269" s="1"/>
      <c r="YI269" s="1"/>
      <c r="YJ269" s="1"/>
      <c r="YK269" s="1"/>
      <c r="YL269" s="1"/>
      <c r="YM269" s="1"/>
      <c r="YN269" s="1"/>
      <c r="YO269" s="1"/>
      <c r="YP269" s="1"/>
      <c r="YQ269" s="1"/>
      <c r="YR269" s="1"/>
      <c r="YS269" s="1"/>
      <c r="YT269" s="1"/>
      <c r="YU269" s="1"/>
      <c r="YV269" s="1"/>
      <c r="YW269" s="1"/>
      <c r="YX269" s="1"/>
      <c r="YY269" s="1"/>
      <c r="YZ269" s="1"/>
      <c r="ZA269" s="1"/>
      <c r="ZB269" s="1"/>
      <c r="ZC269" s="1"/>
      <c r="ZD269" s="1"/>
      <c r="ZE269" s="1"/>
      <c r="ZF269" s="1"/>
      <c r="ZG269" s="1"/>
      <c r="ZH269" s="1"/>
      <c r="ZI269" s="1"/>
      <c r="ZJ269" s="1"/>
      <c r="ZK269" s="1"/>
      <c r="ZL269" s="1"/>
      <c r="ZM269" s="1"/>
      <c r="ZN269" s="1"/>
      <c r="ZO269" s="1"/>
      <c r="ZP269" s="1"/>
      <c r="ZQ269" s="1"/>
      <c r="ZR269" s="1"/>
      <c r="ZS269" s="1"/>
      <c r="ZT269" s="1"/>
      <c r="ZU269" s="1"/>
      <c r="ZV269" s="1"/>
      <c r="ZW269" s="1"/>
      <c r="ZX269" s="1"/>
      <c r="ZY269" s="1"/>
      <c r="ZZ269" s="1"/>
      <c r="AAA269" s="1"/>
      <c r="AAB269" s="1"/>
      <c r="AAC269" s="1"/>
      <c r="AAD269" s="1"/>
      <c r="AAE269" s="1"/>
      <c r="AAF269" s="1"/>
      <c r="AAG269" s="1"/>
      <c r="AAH269" s="1"/>
      <c r="AAI269" s="1"/>
      <c r="AAJ269" s="1"/>
      <c r="AAK269" s="1"/>
      <c r="AAL269" s="1"/>
      <c r="AAM269" s="1"/>
      <c r="AAN269" s="1"/>
      <c r="AAO269" s="1"/>
      <c r="AAP269" s="1"/>
      <c r="AAQ269" s="1"/>
      <c r="AAR269" s="1"/>
      <c r="AAS269" s="1"/>
      <c r="AAT269" s="1"/>
      <c r="AAU269" s="1"/>
      <c r="AAV269" s="1"/>
      <c r="AAW269" s="1"/>
      <c r="AAX269" s="1"/>
      <c r="AAY269" s="1"/>
      <c r="AAZ269" s="1"/>
      <c r="ABA269" s="1"/>
      <c r="ABB269" s="1"/>
      <c r="ABC269" s="1"/>
      <c r="ABD269" s="1"/>
      <c r="ABE269" s="1"/>
      <c r="ABF269" s="1"/>
      <c r="ABG269" s="1"/>
      <c r="ABH269" s="1"/>
      <c r="ABI269" s="1"/>
      <c r="ABJ269" s="1"/>
      <c r="ABK269" s="1"/>
      <c r="ABL269" s="1"/>
      <c r="ABM269" s="1"/>
      <c r="ABN269" s="1"/>
      <c r="ABO269" s="1"/>
      <c r="ABP269" s="1"/>
      <c r="ABQ269" s="1"/>
      <c r="ABR269" s="1"/>
      <c r="ABS269" s="1"/>
      <c r="ABT269" s="1"/>
      <c r="ABU269" s="1"/>
      <c r="ABV269" s="1"/>
      <c r="ABW269" s="1"/>
      <c r="ABX269" s="1"/>
      <c r="ABY269" s="1"/>
      <c r="ABZ269" s="1"/>
      <c r="ACA269" s="1"/>
      <c r="ACB269" s="1"/>
      <c r="ACC269" s="1"/>
      <c r="ACD269" s="1"/>
      <c r="ACE269" s="1"/>
      <c r="ACF269" s="1"/>
      <c r="ACG269" s="1"/>
      <c r="ACH269" s="1"/>
      <c r="ACI269" s="1"/>
      <c r="ACJ269" s="1"/>
      <c r="ACK269" s="1"/>
      <c r="ACL269" s="1"/>
      <c r="ACM269" s="1"/>
      <c r="ACN269" s="1"/>
      <c r="ACO269" s="1"/>
      <c r="ACP269" s="1"/>
      <c r="ACQ269" s="1"/>
      <c r="ACR269" s="1"/>
      <c r="ACS269" s="1"/>
      <c r="ACT269" s="1"/>
      <c r="ACU269" s="1"/>
      <c r="ACV269" s="1"/>
      <c r="ACW269" s="1"/>
      <c r="ACX269" s="1"/>
      <c r="ACY269" s="1"/>
      <c r="ACZ269" s="1"/>
      <c r="ADA269" s="1"/>
      <c r="ADB269" s="1"/>
      <c r="ADC269" s="1"/>
      <c r="ADD269" s="1"/>
      <c r="ADE269" s="1"/>
      <c r="ADF269" s="1"/>
      <c r="ADG269" s="1"/>
      <c r="ADH269" s="1"/>
      <c r="ADI269" s="1"/>
      <c r="ADJ269" s="1"/>
      <c r="ADK269" s="1"/>
      <c r="ADL269" s="1"/>
      <c r="ADM269" s="1"/>
      <c r="ADN269" s="1"/>
      <c r="ADO269" s="1"/>
      <c r="ADP269" s="1"/>
      <c r="ADQ269" s="1"/>
      <c r="ADR269" s="1"/>
      <c r="ADS269" s="1"/>
      <c r="ADT269" s="1"/>
      <c r="ADU269" s="1"/>
    </row>
    <row r="270" spans="1:801">
      <c r="A270" t="s">
        <v>194</v>
      </c>
      <c r="B270">
        <v>0.125</v>
      </c>
      <c r="C270">
        <v>1</v>
      </c>
      <c r="D270">
        <v>104</v>
      </c>
      <c r="E270">
        <v>10</v>
      </c>
      <c r="F270">
        <v>0</v>
      </c>
      <c r="G270">
        <f t="shared" ref="G270:G287" si="0">D270/E270</f>
        <v>10.4</v>
      </c>
      <c r="H270">
        <v>40</v>
      </c>
      <c r="I270">
        <f>(G270+G271)/2</f>
        <v>10.892307692307693</v>
      </c>
      <c r="M270">
        <v>0.125</v>
      </c>
      <c r="N270">
        <v>1</v>
      </c>
      <c r="O270">
        <v>104</v>
      </c>
      <c r="P270">
        <v>10</v>
      </c>
      <c r="Q270">
        <v>10.4</v>
      </c>
      <c r="R270">
        <v>40</v>
      </c>
      <c r="S270">
        <v>10.891999999999999</v>
      </c>
    </row>
    <row r="271" spans="1:801">
      <c r="A271" t="s">
        <v>194</v>
      </c>
      <c r="B271">
        <v>0.125</v>
      </c>
      <c r="C271">
        <v>2</v>
      </c>
      <c r="D271">
        <v>111</v>
      </c>
      <c r="E271">
        <v>9.75</v>
      </c>
      <c r="F271">
        <v>0</v>
      </c>
      <c r="G271">
        <f t="shared" si="0"/>
        <v>11.384615384615385</v>
      </c>
      <c r="H271">
        <v>50</v>
      </c>
      <c r="I271">
        <v>10.892307692307693</v>
      </c>
      <c r="M271">
        <v>0.25</v>
      </c>
      <c r="N271">
        <v>1</v>
      </c>
      <c r="O271">
        <v>120</v>
      </c>
      <c r="P271">
        <v>9</v>
      </c>
      <c r="Q271">
        <v>13.333333333333334</v>
      </c>
      <c r="R271">
        <v>50</v>
      </c>
      <c r="S271">
        <v>13.585000000000001</v>
      </c>
    </row>
    <row r="272" spans="1:801">
      <c r="A272" t="s">
        <v>194</v>
      </c>
      <c r="B272">
        <v>0.25</v>
      </c>
      <c r="C272">
        <v>1</v>
      </c>
      <c r="D272">
        <v>120</v>
      </c>
      <c r="E272">
        <v>9</v>
      </c>
      <c r="F272">
        <v>0</v>
      </c>
      <c r="G272">
        <f t="shared" si="0"/>
        <v>13.333333333333334</v>
      </c>
      <c r="H272">
        <v>50</v>
      </c>
      <c r="I272">
        <f>(G272+G273)/2</f>
        <v>13.585585585585587</v>
      </c>
      <c r="M272">
        <v>0.5</v>
      </c>
      <c r="N272">
        <v>1</v>
      </c>
      <c r="O272">
        <v>138</v>
      </c>
      <c r="P272">
        <v>8.5</v>
      </c>
      <c r="Q272">
        <v>16.235294117647058</v>
      </c>
      <c r="R272">
        <v>45</v>
      </c>
      <c r="S272">
        <v>16.058</v>
      </c>
    </row>
    <row r="273" spans="1:19">
      <c r="A273" t="s">
        <v>194</v>
      </c>
      <c r="B273">
        <v>0.25</v>
      </c>
      <c r="C273">
        <v>2</v>
      </c>
      <c r="D273">
        <v>128</v>
      </c>
      <c r="E273">
        <v>9.25</v>
      </c>
      <c r="F273">
        <v>0</v>
      </c>
      <c r="G273">
        <f t="shared" si="0"/>
        <v>13.837837837837839</v>
      </c>
      <c r="H273">
        <v>60</v>
      </c>
      <c r="I273">
        <v>13.585585585585587</v>
      </c>
      <c r="M273">
        <v>1</v>
      </c>
      <c r="N273">
        <v>1</v>
      </c>
      <c r="O273">
        <v>132</v>
      </c>
      <c r="P273">
        <v>8.25</v>
      </c>
      <c r="Q273">
        <v>16</v>
      </c>
      <c r="R273">
        <v>55</v>
      </c>
      <c r="S273">
        <v>16.545000000000002</v>
      </c>
    </row>
    <row r="274" spans="1:19">
      <c r="A274" t="s">
        <v>194</v>
      </c>
      <c r="B274">
        <v>0.5</v>
      </c>
      <c r="C274">
        <v>1</v>
      </c>
      <c r="D274">
        <v>138</v>
      </c>
      <c r="E274">
        <v>8.5</v>
      </c>
      <c r="F274">
        <v>0</v>
      </c>
      <c r="G274">
        <f t="shared" si="0"/>
        <v>16.235294117647058</v>
      </c>
      <c r="H274">
        <v>45</v>
      </c>
      <c r="I274">
        <f>(G274+G275)/2</f>
        <v>16.058823529411764</v>
      </c>
      <c r="M274">
        <v>2</v>
      </c>
      <c r="N274">
        <v>1</v>
      </c>
      <c r="O274">
        <v>142</v>
      </c>
      <c r="P274">
        <v>7.5</v>
      </c>
      <c r="Q274">
        <v>18.933333333333334</v>
      </c>
      <c r="R274">
        <v>40</v>
      </c>
      <c r="S274">
        <v>17.841000000000001</v>
      </c>
    </row>
    <row r="275" spans="1:19">
      <c r="A275" t="s">
        <v>194</v>
      </c>
      <c r="B275">
        <v>0.5</v>
      </c>
      <c r="C275">
        <v>2</v>
      </c>
      <c r="D275">
        <v>135</v>
      </c>
      <c r="E275">
        <v>8.5</v>
      </c>
      <c r="F275">
        <v>0</v>
      </c>
      <c r="G275">
        <f t="shared" si="0"/>
        <v>15.882352941176471</v>
      </c>
      <c r="H275">
        <v>60</v>
      </c>
      <c r="I275">
        <v>16.058823529411764</v>
      </c>
      <c r="M275">
        <v>4</v>
      </c>
      <c r="N275">
        <v>1</v>
      </c>
      <c r="O275">
        <v>124</v>
      </c>
      <c r="P275">
        <v>7.25</v>
      </c>
      <c r="Q275">
        <v>17.103448275862068</v>
      </c>
      <c r="R275">
        <v>30</v>
      </c>
      <c r="S275">
        <v>16.292999999999999</v>
      </c>
    </row>
    <row r="276" spans="1:19">
      <c r="A276" t="s">
        <v>194</v>
      </c>
      <c r="B276">
        <v>1</v>
      </c>
      <c r="C276">
        <v>1</v>
      </c>
      <c r="D276">
        <v>132</v>
      </c>
      <c r="E276">
        <v>8.25</v>
      </c>
      <c r="F276">
        <v>0</v>
      </c>
      <c r="G276">
        <f t="shared" si="0"/>
        <v>16</v>
      </c>
      <c r="H276">
        <v>55</v>
      </c>
      <c r="I276">
        <f>(G276+G277)/2</f>
        <v>16.545454545454547</v>
      </c>
      <c r="M276">
        <v>8</v>
      </c>
      <c r="N276">
        <v>1</v>
      </c>
      <c r="O276">
        <v>131</v>
      </c>
      <c r="P276">
        <v>7.75</v>
      </c>
      <c r="Q276">
        <v>16.903225806451612</v>
      </c>
      <c r="R276">
        <v>50</v>
      </c>
      <c r="S276">
        <v>17.384</v>
      </c>
    </row>
    <row r="277" spans="1:19">
      <c r="A277" t="s">
        <v>194</v>
      </c>
      <c r="B277">
        <v>1</v>
      </c>
      <c r="C277">
        <v>2</v>
      </c>
      <c r="D277">
        <v>141</v>
      </c>
      <c r="E277">
        <v>8.25</v>
      </c>
      <c r="F277">
        <v>0</v>
      </c>
      <c r="G277">
        <f t="shared" si="0"/>
        <v>17.09090909090909</v>
      </c>
      <c r="H277">
        <v>65</v>
      </c>
      <c r="I277">
        <v>16.545454545454547</v>
      </c>
      <c r="M277">
        <v>16</v>
      </c>
      <c r="N277">
        <v>1</v>
      </c>
      <c r="O277">
        <v>112</v>
      </c>
      <c r="P277">
        <v>8</v>
      </c>
      <c r="Q277">
        <v>14</v>
      </c>
      <c r="R277">
        <v>30</v>
      </c>
      <c r="S277">
        <v>14.733000000000001</v>
      </c>
    </row>
    <row r="278" spans="1:19">
      <c r="A278" t="s">
        <v>194</v>
      </c>
      <c r="B278">
        <v>2</v>
      </c>
      <c r="C278">
        <v>1</v>
      </c>
      <c r="D278">
        <v>142</v>
      </c>
      <c r="E278">
        <v>7.5</v>
      </c>
      <c r="F278">
        <v>0</v>
      </c>
      <c r="G278">
        <f t="shared" si="0"/>
        <v>18.933333333333334</v>
      </c>
      <c r="H278">
        <v>40</v>
      </c>
      <c r="I278">
        <f>(G278+G279)/2</f>
        <v>17.841666666666669</v>
      </c>
      <c r="M278">
        <v>32</v>
      </c>
      <c r="N278">
        <v>1</v>
      </c>
      <c r="O278">
        <v>86</v>
      </c>
      <c r="P278">
        <v>8</v>
      </c>
      <c r="Q278">
        <v>10.75</v>
      </c>
      <c r="R278">
        <v>30</v>
      </c>
      <c r="S278">
        <v>11.449</v>
      </c>
    </row>
    <row r="279" spans="1:19">
      <c r="A279" t="s">
        <v>194</v>
      </c>
      <c r="B279">
        <v>2</v>
      </c>
      <c r="C279">
        <v>2</v>
      </c>
      <c r="D279">
        <v>134</v>
      </c>
      <c r="E279">
        <v>8</v>
      </c>
      <c r="F279">
        <v>0</v>
      </c>
      <c r="G279">
        <f t="shared" si="0"/>
        <v>16.75</v>
      </c>
      <c r="H279">
        <v>40</v>
      </c>
      <c r="I279">
        <v>17.841666666666669</v>
      </c>
    </row>
    <row r="280" spans="1:19">
      <c r="A280" t="s">
        <v>194</v>
      </c>
      <c r="B280">
        <v>4</v>
      </c>
      <c r="C280">
        <v>1</v>
      </c>
      <c r="D280">
        <v>124</v>
      </c>
      <c r="E280">
        <v>7.25</v>
      </c>
      <c r="F280">
        <v>0</v>
      </c>
      <c r="G280">
        <f t="shared" si="0"/>
        <v>17.103448275862068</v>
      </c>
      <c r="H280">
        <v>30</v>
      </c>
      <c r="I280">
        <f>(G280+G281)/2</f>
        <v>16.293659621802</v>
      </c>
    </row>
    <row r="281" spans="1:19">
      <c r="A281" t="s">
        <v>194</v>
      </c>
      <c r="B281">
        <v>4</v>
      </c>
      <c r="C281">
        <v>2</v>
      </c>
      <c r="D281">
        <v>120</v>
      </c>
      <c r="E281">
        <v>7.75</v>
      </c>
      <c r="F281">
        <v>0</v>
      </c>
      <c r="G281">
        <f t="shared" si="0"/>
        <v>15.483870967741936</v>
      </c>
      <c r="H281">
        <v>50</v>
      </c>
      <c r="I281">
        <v>16.293659621802</v>
      </c>
    </row>
    <row r="282" spans="1:19">
      <c r="A282" t="s">
        <v>194</v>
      </c>
      <c r="B282">
        <v>8</v>
      </c>
      <c r="C282">
        <v>1</v>
      </c>
      <c r="D282">
        <v>131</v>
      </c>
      <c r="E282">
        <v>7.75</v>
      </c>
      <c r="F282">
        <v>0</v>
      </c>
      <c r="G282">
        <f t="shared" si="0"/>
        <v>16.903225806451612</v>
      </c>
      <c r="H282">
        <v>50</v>
      </c>
      <c r="I282">
        <f>(G282+G283)/2</f>
        <v>17.384946236559138</v>
      </c>
    </row>
    <row r="283" spans="1:19">
      <c r="A283" t="s">
        <v>194</v>
      </c>
      <c r="B283">
        <v>8</v>
      </c>
      <c r="C283">
        <v>2</v>
      </c>
      <c r="D283">
        <v>134</v>
      </c>
      <c r="E283">
        <v>7.5</v>
      </c>
      <c r="F283">
        <v>0</v>
      </c>
      <c r="G283">
        <f t="shared" si="0"/>
        <v>17.866666666666667</v>
      </c>
      <c r="H283">
        <v>50</v>
      </c>
      <c r="I283">
        <v>17.384946236559138</v>
      </c>
    </row>
    <row r="284" spans="1:19">
      <c r="A284" t="s">
        <v>194</v>
      </c>
      <c r="B284">
        <v>16</v>
      </c>
      <c r="C284">
        <v>1</v>
      </c>
      <c r="D284">
        <v>112</v>
      </c>
      <c r="E284">
        <v>8</v>
      </c>
      <c r="F284">
        <v>0</v>
      </c>
      <c r="G284">
        <f t="shared" si="0"/>
        <v>14</v>
      </c>
      <c r="H284">
        <v>30</v>
      </c>
      <c r="I284">
        <f>(G284+G285)/2</f>
        <v>14.733333333333334</v>
      </c>
    </row>
    <row r="285" spans="1:19">
      <c r="A285" t="s">
        <v>194</v>
      </c>
      <c r="B285">
        <v>16</v>
      </c>
      <c r="C285">
        <v>2</v>
      </c>
      <c r="D285">
        <v>116</v>
      </c>
      <c r="E285">
        <v>7.5</v>
      </c>
      <c r="F285">
        <v>0</v>
      </c>
      <c r="G285">
        <f t="shared" si="0"/>
        <v>15.466666666666667</v>
      </c>
      <c r="H285">
        <v>30</v>
      </c>
      <c r="I285">
        <v>14.733333333333334</v>
      </c>
    </row>
    <row r="286" spans="1:19">
      <c r="A286" t="s">
        <v>194</v>
      </c>
      <c r="B286">
        <v>32</v>
      </c>
      <c r="C286">
        <v>1</v>
      </c>
      <c r="D286">
        <v>86</v>
      </c>
      <c r="E286">
        <v>8</v>
      </c>
      <c r="F286">
        <v>0</v>
      </c>
      <c r="G286">
        <f t="shared" si="0"/>
        <v>10.75</v>
      </c>
      <c r="H286">
        <v>30</v>
      </c>
      <c r="I286">
        <f>(G286+G287)/2</f>
        <v>11.449074074074074</v>
      </c>
    </row>
    <row r="287" spans="1:19">
      <c r="A287" t="s">
        <v>194</v>
      </c>
      <c r="B287">
        <v>32</v>
      </c>
      <c r="C287">
        <v>2</v>
      </c>
      <c r="D287">
        <v>82</v>
      </c>
      <c r="E287">
        <v>6.75</v>
      </c>
      <c r="F287">
        <v>0</v>
      </c>
      <c r="G287">
        <f t="shared" si="0"/>
        <v>12.148148148148149</v>
      </c>
      <c r="H287">
        <v>40</v>
      </c>
      <c r="I287">
        <v>11.449074074074074</v>
      </c>
    </row>
    <row r="299" spans="1:219" ht="15.75" thickBo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  <c r="CB299" s="1"/>
      <c r="CC299" s="1"/>
      <c r="CD299" s="1"/>
      <c r="CE299" s="1"/>
      <c r="CF299" s="1"/>
      <c r="CG299" s="1"/>
      <c r="CH299" s="1"/>
      <c r="CI299" s="1"/>
      <c r="CJ299" s="1"/>
      <c r="CK299" s="1"/>
      <c r="CL299" s="1"/>
      <c r="CM299" s="1"/>
      <c r="CN299" s="1"/>
      <c r="CO299" s="1"/>
      <c r="CP299" s="1"/>
      <c r="CQ299" s="1"/>
      <c r="CR299" s="1"/>
      <c r="CS299" s="1"/>
      <c r="CT299" s="1"/>
      <c r="CU299" s="1"/>
      <c r="CV299" s="1"/>
      <c r="CW299" s="1"/>
      <c r="CX299" s="1"/>
      <c r="CY299" s="1"/>
      <c r="CZ299" s="1"/>
      <c r="DA299" s="1"/>
      <c r="DB299" s="1"/>
      <c r="DC299" s="1"/>
      <c r="DD299" s="1"/>
      <c r="DE299" s="1"/>
      <c r="DF299" s="1"/>
      <c r="DG299" s="1"/>
      <c r="DH299" s="1"/>
      <c r="DI299" s="1"/>
      <c r="DJ299" s="1"/>
      <c r="DK299" s="1"/>
      <c r="DL299" s="1"/>
      <c r="DM299" s="1"/>
      <c r="DN299" s="1"/>
      <c r="DO299" s="1"/>
      <c r="DP299" s="1"/>
      <c r="DQ299" s="1"/>
      <c r="DR299" s="1"/>
      <c r="DS299" s="1"/>
      <c r="DT299" s="1"/>
      <c r="DU299" s="1"/>
      <c r="DV299" s="1"/>
      <c r="DW299" s="1"/>
      <c r="DX299" s="1"/>
      <c r="DY299" s="1"/>
      <c r="DZ299" s="1"/>
      <c r="EA299" s="1"/>
      <c r="EB299" s="1"/>
      <c r="EC299" s="1"/>
      <c r="ED299" s="1"/>
      <c r="EE299" s="1"/>
      <c r="EF299" s="1"/>
      <c r="EG299" s="1"/>
      <c r="EH299" s="1"/>
      <c r="EI299" s="1"/>
      <c r="EJ299" s="1"/>
      <c r="EK299" s="1"/>
      <c r="EL299" s="1"/>
      <c r="EM299" s="1"/>
      <c r="EN299" s="1"/>
      <c r="EO299" s="1"/>
      <c r="EP299" s="1"/>
      <c r="EQ299" s="1"/>
      <c r="ER299" s="1"/>
      <c r="ES299" s="1"/>
      <c r="ET299" s="1"/>
      <c r="EU299" s="1"/>
      <c r="EV299" s="1"/>
      <c r="EW299" s="1"/>
      <c r="EX299" s="1"/>
      <c r="EY299" s="1"/>
      <c r="EZ299" s="1"/>
      <c r="FA299" s="1"/>
      <c r="FB299" s="1"/>
      <c r="FC299" s="1"/>
      <c r="FD299" s="1"/>
      <c r="FE299" s="1"/>
      <c r="FF299" s="1"/>
      <c r="FG299" s="1"/>
      <c r="FH299" s="1"/>
      <c r="FI299" s="1"/>
      <c r="FJ299" s="1"/>
      <c r="FK299" s="1"/>
      <c r="FL299" s="1"/>
      <c r="FM299" s="1"/>
      <c r="FN299" s="1"/>
      <c r="FO299" s="1"/>
      <c r="FP299" s="1"/>
      <c r="FQ299" s="1"/>
      <c r="FR299" s="1"/>
      <c r="FS299" s="1"/>
      <c r="FT299" s="1"/>
      <c r="FU299" s="1"/>
      <c r="FV299" s="1"/>
      <c r="FW299" s="1"/>
      <c r="FX299" s="1"/>
      <c r="FY299" s="1"/>
      <c r="FZ299" s="1"/>
      <c r="GA299" s="1"/>
      <c r="GB299" s="1"/>
      <c r="GC299" s="1"/>
      <c r="GD299" s="1"/>
      <c r="GE299" s="1"/>
      <c r="GF299" s="1"/>
      <c r="GG299" s="1"/>
      <c r="GH299" s="1"/>
      <c r="GI299" s="1"/>
      <c r="GJ299" s="1"/>
      <c r="GK299" s="1"/>
      <c r="GL299" s="1"/>
      <c r="GM299" s="1"/>
      <c r="GN299" s="1"/>
      <c r="GO299" s="1"/>
      <c r="GP299" s="1"/>
      <c r="GQ299" s="1"/>
      <c r="GR299" s="1"/>
      <c r="GS299" s="1"/>
      <c r="GT299" s="1"/>
      <c r="GU299" s="1"/>
      <c r="GV299" s="1"/>
      <c r="GW299" s="1"/>
      <c r="GX299" s="1"/>
      <c r="GY299" s="1"/>
      <c r="GZ299" s="1"/>
      <c r="HA299" s="1"/>
      <c r="HB299" s="1"/>
      <c r="HC299" s="1"/>
      <c r="HD299" s="1"/>
      <c r="HE299" s="1"/>
      <c r="HF299" s="1"/>
      <c r="HG299" s="1"/>
      <c r="HH299" s="1"/>
      <c r="HI299" s="1"/>
      <c r="HJ299" s="1"/>
      <c r="HK299" s="1"/>
    </row>
    <row r="300" spans="1:219">
      <c r="A300" t="s">
        <v>195</v>
      </c>
      <c r="B300">
        <v>0.125</v>
      </c>
      <c r="C300">
        <v>1</v>
      </c>
      <c r="D300">
        <v>83</v>
      </c>
      <c r="E300">
        <v>8.5</v>
      </c>
      <c r="F300">
        <v>0</v>
      </c>
      <c r="G300">
        <f>D300/E300</f>
        <v>9.764705882352942</v>
      </c>
      <c r="H300">
        <v>50</v>
      </c>
      <c r="I300">
        <f>(G300+G301)/2</f>
        <v>9.60030165912519</v>
      </c>
      <c r="M300">
        <v>0.125</v>
      </c>
      <c r="N300">
        <v>1</v>
      </c>
      <c r="O300">
        <v>83</v>
      </c>
      <c r="P300">
        <v>8.5</v>
      </c>
      <c r="Q300">
        <v>9.764705882352942</v>
      </c>
      <c r="R300">
        <v>50</v>
      </c>
      <c r="S300">
        <v>9.60030165912519</v>
      </c>
    </row>
    <row r="301" spans="1:219">
      <c r="A301" t="s">
        <v>195</v>
      </c>
      <c r="B301">
        <v>0.125</v>
      </c>
      <c r="C301">
        <v>2</v>
      </c>
      <c r="D301">
        <v>92</v>
      </c>
      <c r="E301">
        <v>9.75</v>
      </c>
      <c r="F301">
        <v>0</v>
      </c>
      <c r="G301">
        <f t="shared" ref="G301:G319" si="1">D301/E301</f>
        <v>9.4358974358974361</v>
      </c>
      <c r="H301">
        <v>50</v>
      </c>
      <c r="I301">
        <v>9.60030165912519</v>
      </c>
      <c r="M301">
        <v>0.25</v>
      </c>
      <c r="N301">
        <v>1</v>
      </c>
      <c r="O301">
        <v>121</v>
      </c>
      <c r="P301">
        <v>8.5</v>
      </c>
      <c r="Q301">
        <v>14.235294117647058</v>
      </c>
      <c r="R301">
        <v>50</v>
      </c>
      <c r="S301">
        <v>13.481283422459892</v>
      </c>
    </row>
    <row r="302" spans="1:219">
      <c r="A302" t="s">
        <v>195</v>
      </c>
      <c r="B302">
        <v>0.25</v>
      </c>
      <c r="C302">
        <v>1</v>
      </c>
      <c r="D302">
        <v>121</v>
      </c>
      <c r="E302">
        <v>8.5</v>
      </c>
      <c r="F302">
        <v>0</v>
      </c>
      <c r="G302">
        <f>D302/E302</f>
        <v>14.235294117647058</v>
      </c>
      <c r="H302">
        <v>50</v>
      </c>
      <c r="I302">
        <f>(G302+G303)/2</f>
        <v>13.481283422459892</v>
      </c>
      <c r="M302">
        <v>0.5</v>
      </c>
      <c r="N302">
        <v>1</v>
      </c>
      <c r="O302">
        <v>127</v>
      </c>
      <c r="P302">
        <v>9.5</v>
      </c>
      <c r="Q302">
        <v>13.368421052631579</v>
      </c>
      <c r="R302">
        <v>50</v>
      </c>
      <c r="S302">
        <v>13.332859174964437</v>
      </c>
    </row>
    <row r="303" spans="1:219">
      <c r="A303" t="s">
        <v>195</v>
      </c>
      <c r="B303">
        <v>0.25</v>
      </c>
      <c r="C303">
        <v>2</v>
      </c>
      <c r="D303">
        <v>105</v>
      </c>
      <c r="E303">
        <v>8.25</v>
      </c>
      <c r="F303">
        <v>0</v>
      </c>
      <c r="G303">
        <f t="shared" si="1"/>
        <v>12.727272727272727</v>
      </c>
      <c r="H303">
        <v>50</v>
      </c>
      <c r="I303">
        <v>13.481283422459892</v>
      </c>
      <c r="M303">
        <v>1</v>
      </c>
      <c r="N303">
        <v>1</v>
      </c>
      <c r="O303">
        <v>134</v>
      </c>
      <c r="P303">
        <v>7.5</v>
      </c>
      <c r="Q303">
        <v>17.866666666666667</v>
      </c>
      <c r="R303">
        <v>55</v>
      </c>
      <c r="S303">
        <v>17.27816091954023</v>
      </c>
    </row>
    <row r="304" spans="1:219">
      <c r="A304" t="s">
        <v>195</v>
      </c>
      <c r="B304">
        <v>0.5</v>
      </c>
      <c r="C304">
        <v>1</v>
      </c>
      <c r="D304">
        <v>127</v>
      </c>
      <c r="E304">
        <v>9.5</v>
      </c>
      <c r="F304">
        <v>0</v>
      </c>
      <c r="G304">
        <f t="shared" si="1"/>
        <v>13.368421052631579</v>
      </c>
      <c r="H304">
        <v>50</v>
      </c>
      <c r="I304">
        <f>(G304+G305)/2</f>
        <v>13.332859174964437</v>
      </c>
      <c r="M304">
        <v>2</v>
      </c>
      <c r="N304">
        <v>1</v>
      </c>
      <c r="O304">
        <v>122</v>
      </c>
      <c r="P304">
        <v>8.25</v>
      </c>
      <c r="Q304">
        <v>14.787878787878787</v>
      </c>
      <c r="R304">
        <v>90</v>
      </c>
      <c r="S304">
        <v>16.161616161616163</v>
      </c>
    </row>
    <row r="305" spans="1:19">
      <c r="A305" t="s">
        <v>195</v>
      </c>
      <c r="B305">
        <v>0.5</v>
      </c>
      <c r="C305">
        <v>2</v>
      </c>
      <c r="D305">
        <v>123</v>
      </c>
      <c r="E305">
        <v>9.25</v>
      </c>
      <c r="F305">
        <v>0</v>
      </c>
      <c r="G305">
        <f t="shared" si="1"/>
        <v>13.297297297297296</v>
      </c>
      <c r="H305">
        <v>50</v>
      </c>
      <c r="I305">
        <v>13.332859174964437</v>
      </c>
      <c r="M305">
        <v>4</v>
      </c>
      <c r="N305">
        <v>1</v>
      </c>
      <c r="O305">
        <v>124</v>
      </c>
      <c r="P305">
        <v>7.75</v>
      </c>
      <c r="Q305">
        <v>16</v>
      </c>
      <c r="R305">
        <v>70</v>
      </c>
      <c r="S305">
        <v>16.827586206896552</v>
      </c>
    </row>
    <row r="306" spans="1:19">
      <c r="A306" t="s">
        <v>195</v>
      </c>
      <c r="B306">
        <v>1</v>
      </c>
      <c r="C306">
        <v>1</v>
      </c>
      <c r="D306">
        <v>134</v>
      </c>
      <c r="E306">
        <v>7.5</v>
      </c>
      <c r="F306">
        <v>0</v>
      </c>
      <c r="G306">
        <f t="shared" si="1"/>
        <v>17.866666666666667</v>
      </c>
      <c r="H306">
        <v>55</v>
      </c>
      <c r="I306">
        <f>(G306+G307)/2</f>
        <v>17.27816091954023</v>
      </c>
      <c r="M306">
        <v>8</v>
      </c>
      <c r="N306">
        <v>1</v>
      </c>
      <c r="O306">
        <v>125</v>
      </c>
      <c r="P306">
        <v>8.25</v>
      </c>
      <c r="Q306">
        <v>15.151515151515152</v>
      </c>
      <c r="R306">
        <v>40</v>
      </c>
      <c r="S306">
        <v>14.770935158031932</v>
      </c>
    </row>
    <row r="307" spans="1:19">
      <c r="A307" t="s">
        <v>195</v>
      </c>
      <c r="B307">
        <v>1</v>
      </c>
      <c r="C307">
        <v>2</v>
      </c>
      <c r="D307">
        <v>121</v>
      </c>
      <c r="E307">
        <v>7.25</v>
      </c>
      <c r="F307">
        <v>0</v>
      </c>
      <c r="G307">
        <f t="shared" si="1"/>
        <v>16.689655172413794</v>
      </c>
      <c r="H307">
        <v>55</v>
      </c>
      <c r="I307">
        <v>17.27816091954023</v>
      </c>
      <c r="M307">
        <v>16</v>
      </c>
      <c r="N307">
        <v>1</v>
      </c>
      <c r="O307">
        <v>115</v>
      </c>
      <c r="P307">
        <v>8</v>
      </c>
      <c r="Q307">
        <v>14.375</v>
      </c>
      <c r="R307">
        <v>70</v>
      </c>
      <c r="S307">
        <v>14.224537037037038</v>
      </c>
    </row>
    <row r="308" spans="1:19">
      <c r="A308" t="s">
        <v>195</v>
      </c>
      <c r="B308">
        <v>2</v>
      </c>
      <c r="C308">
        <v>1</v>
      </c>
      <c r="D308">
        <v>122</v>
      </c>
      <c r="E308">
        <v>8.25</v>
      </c>
      <c r="F308">
        <v>0</v>
      </c>
      <c r="G308">
        <f>D308/E308</f>
        <v>14.787878787878787</v>
      </c>
      <c r="H308">
        <v>90</v>
      </c>
      <c r="I308">
        <f>(G308+G309+G310)/3</f>
        <v>16.161616161616163</v>
      </c>
      <c r="M308">
        <v>32</v>
      </c>
      <c r="N308">
        <v>1</v>
      </c>
      <c r="O308">
        <v>60</v>
      </c>
      <c r="P308">
        <v>5</v>
      </c>
      <c r="Q308">
        <v>12</v>
      </c>
      <c r="R308">
        <v>65</v>
      </c>
      <c r="S308">
        <v>11.310344827586206</v>
      </c>
    </row>
    <row r="309" spans="1:19">
      <c r="A309" t="s">
        <v>195</v>
      </c>
      <c r="B309">
        <v>2</v>
      </c>
      <c r="C309">
        <v>2</v>
      </c>
      <c r="D309">
        <v>140</v>
      </c>
      <c r="E309">
        <v>8.25</v>
      </c>
      <c r="F309">
        <v>0</v>
      </c>
      <c r="G309">
        <f t="shared" si="1"/>
        <v>16.969696969696969</v>
      </c>
      <c r="H309">
        <v>90</v>
      </c>
      <c r="I309">
        <v>16.161616161616163</v>
      </c>
    </row>
    <row r="310" spans="1:19">
      <c r="A310" t="s">
        <v>195</v>
      </c>
      <c r="B310">
        <v>2</v>
      </c>
      <c r="C310">
        <v>3</v>
      </c>
      <c r="D310">
        <v>138</v>
      </c>
      <c r="E310">
        <v>8.25</v>
      </c>
      <c r="F310">
        <v>0</v>
      </c>
      <c r="G310">
        <f t="shared" si="1"/>
        <v>16.727272727272727</v>
      </c>
      <c r="H310">
        <v>75</v>
      </c>
      <c r="I310">
        <v>16.161616161616163</v>
      </c>
    </row>
    <row r="311" spans="1:19">
      <c r="A311" t="s">
        <v>195</v>
      </c>
      <c r="B311">
        <v>4</v>
      </c>
      <c r="C311">
        <v>1</v>
      </c>
      <c r="D311">
        <v>124</v>
      </c>
      <c r="E311">
        <v>7.75</v>
      </c>
      <c r="F311">
        <v>0</v>
      </c>
      <c r="G311">
        <f t="shared" si="1"/>
        <v>16</v>
      </c>
      <c r="H311">
        <v>70</v>
      </c>
      <c r="I311">
        <f>(G311+G312)/2</f>
        <v>16.827586206896552</v>
      </c>
    </row>
    <row r="312" spans="1:19">
      <c r="A312" t="s">
        <v>195</v>
      </c>
      <c r="B312">
        <v>4</v>
      </c>
      <c r="C312">
        <v>2</v>
      </c>
      <c r="D312">
        <v>128</v>
      </c>
      <c r="E312">
        <v>7.25</v>
      </c>
      <c r="F312">
        <v>0</v>
      </c>
      <c r="G312">
        <f t="shared" si="1"/>
        <v>17.655172413793103</v>
      </c>
      <c r="H312">
        <v>50</v>
      </c>
      <c r="I312">
        <v>16.827586206896552</v>
      </c>
    </row>
    <row r="313" spans="1:19">
      <c r="A313" t="s">
        <v>195</v>
      </c>
      <c r="B313">
        <v>8</v>
      </c>
      <c r="C313">
        <v>1</v>
      </c>
      <c r="D313">
        <v>125</v>
      </c>
      <c r="E313">
        <v>8.25</v>
      </c>
      <c r="F313">
        <v>0</v>
      </c>
      <c r="G313">
        <f>D313/E313</f>
        <v>15.151515151515152</v>
      </c>
      <c r="H313">
        <v>40</v>
      </c>
      <c r="I313">
        <f>(G313+G314+G315)/3</f>
        <v>14.770935158031932</v>
      </c>
    </row>
    <row r="314" spans="1:19">
      <c r="A314" t="s">
        <v>195</v>
      </c>
      <c r="B314">
        <v>8</v>
      </c>
      <c r="C314">
        <v>2</v>
      </c>
      <c r="D314">
        <v>112</v>
      </c>
      <c r="E314">
        <v>7.75</v>
      </c>
      <c r="F314">
        <v>0</v>
      </c>
      <c r="G314">
        <f t="shared" si="1"/>
        <v>14.451612903225806</v>
      </c>
      <c r="H314">
        <v>65</v>
      </c>
      <c r="I314">
        <v>14.770935158031932</v>
      </c>
    </row>
    <row r="315" spans="1:19">
      <c r="A315" t="s">
        <v>195</v>
      </c>
      <c r="B315">
        <v>8</v>
      </c>
      <c r="C315" s="49" t="s">
        <v>196</v>
      </c>
      <c r="D315">
        <v>114</v>
      </c>
      <c r="E315">
        <v>7.75</v>
      </c>
      <c r="F315">
        <v>0</v>
      </c>
      <c r="G315">
        <f t="shared" si="1"/>
        <v>14.709677419354838</v>
      </c>
      <c r="H315">
        <v>60</v>
      </c>
      <c r="I315">
        <v>14.770935158031932</v>
      </c>
    </row>
    <row r="316" spans="1:19">
      <c r="A316" t="s">
        <v>195</v>
      </c>
      <c r="B316">
        <v>16</v>
      </c>
      <c r="C316">
        <v>1</v>
      </c>
      <c r="D316">
        <v>115</v>
      </c>
      <c r="E316">
        <v>8</v>
      </c>
      <c r="F316">
        <v>0</v>
      </c>
      <c r="G316">
        <f t="shared" si="1"/>
        <v>14.375</v>
      </c>
      <c r="H316">
        <v>70</v>
      </c>
      <c r="I316">
        <f>(G316+G317)/2</f>
        <v>14.224537037037038</v>
      </c>
    </row>
    <row r="317" spans="1:19">
      <c r="A317" t="s">
        <v>195</v>
      </c>
      <c r="B317">
        <v>16</v>
      </c>
      <c r="C317">
        <v>2</v>
      </c>
      <c r="D317">
        <v>95</v>
      </c>
      <c r="E317">
        <v>6.75</v>
      </c>
      <c r="F317">
        <v>1</v>
      </c>
      <c r="G317">
        <f t="shared" si="1"/>
        <v>14.074074074074074</v>
      </c>
      <c r="H317">
        <v>75</v>
      </c>
      <c r="I317">
        <v>14.224537037037038</v>
      </c>
    </row>
    <row r="318" spans="1:19">
      <c r="A318" t="s">
        <v>195</v>
      </c>
      <c r="B318">
        <v>32</v>
      </c>
      <c r="C318">
        <v>1</v>
      </c>
      <c r="D318">
        <v>60</v>
      </c>
      <c r="E318">
        <v>5</v>
      </c>
      <c r="F318">
        <v>3</v>
      </c>
      <c r="G318">
        <f t="shared" si="1"/>
        <v>12</v>
      </c>
      <c r="H318">
        <v>65</v>
      </c>
      <c r="I318">
        <f>(G318+G319)/2</f>
        <v>11.310344827586206</v>
      </c>
    </row>
    <row r="319" spans="1:19">
      <c r="A319" t="s">
        <v>195</v>
      </c>
      <c r="B319">
        <v>32</v>
      </c>
      <c r="C319">
        <v>2</v>
      </c>
      <c r="D319">
        <v>77</v>
      </c>
      <c r="E319">
        <v>7.25</v>
      </c>
      <c r="F319">
        <v>0</v>
      </c>
      <c r="G319">
        <f t="shared" si="1"/>
        <v>10.620689655172415</v>
      </c>
      <c r="H319">
        <v>70</v>
      </c>
      <c r="I319">
        <v>11.310344827586206</v>
      </c>
    </row>
    <row r="340" spans="1:219" ht="15.75" thickBo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  <c r="CG340" s="1"/>
      <c r="CH340" s="1"/>
      <c r="CI340" s="1"/>
      <c r="CJ340" s="1"/>
      <c r="CK340" s="1"/>
      <c r="CL340" s="1"/>
      <c r="CM340" s="1"/>
      <c r="CN340" s="1"/>
      <c r="CO340" s="1"/>
      <c r="CP340" s="1"/>
      <c r="CQ340" s="1"/>
      <c r="CR340" s="1"/>
      <c r="CS340" s="1"/>
      <c r="CT340" s="1"/>
      <c r="CU340" s="1"/>
      <c r="CV340" s="1"/>
      <c r="CW340" s="1"/>
      <c r="CX340" s="1"/>
      <c r="CY340" s="1"/>
      <c r="CZ340" s="1"/>
      <c r="DA340" s="1"/>
      <c r="DB340" s="1"/>
      <c r="DC340" s="1"/>
      <c r="DD340" s="1"/>
      <c r="DE340" s="1"/>
      <c r="DF340" s="1"/>
      <c r="DG340" s="1"/>
      <c r="DH340" s="1"/>
      <c r="DI340" s="1"/>
      <c r="DJ340" s="1"/>
      <c r="DK340" s="1"/>
      <c r="DL340" s="1"/>
      <c r="DM340" s="1"/>
      <c r="DN340" s="1"/>
      <c r="DO340" s="1"/>
      <c r="DP340" s="1"/>
      <c r="DQ340" s="1"/>
      <c r="DR340" s="1"/>
      <c r="DS340" s="1"/>
      <c r="DT340" s="1"/>
      <c r="DU340" s="1"/>
      <c r="DV340" s="1"/>
      <c r="DW340" s="1"/>
      <c r="DX340" s="1"/>
      <c r="DY340" s="1"/>
      <c r="DZ340" s="1"/>
      <c r="EA340" s="1"/>
      <c r="EB340" s="1"/>
      <c r="EC340" s="1"/>
      <c r="ED340" s="1"/>
      <c r="EE340" s="1"/>
      <c r="EF340" s="1"/>
      <c r="EG340" s="1"/>
      <c r="EH340" s="1"/>
      <c r="EI340" s="1"/>
      <c r="EJ340" s="1"/>
      <c r="EK340" s="1"/>
      <c r="EL340" s="1"/>
      <c r="EM340" s="1"/>
      <c r="EN340" s="1"/>
      <c r="EO340" s="1"/>
      <c r="EP340" s="1"/>
      <c r="EQ340" s="1"/>
      <c r="ER340" s="1"/>
      <c r="ES340" s="1"/>
      <c r="ET340" s="1"/>
      <c r="EU340" s="1"/>
      <c r="EV340" s="1"/>
      <c r="EW340" s="1"/>
      <c r="EX340" s="1"/>
      <c r="EY340" s="1"/>
      <c r="EZ340" s="1"/>
      <c r="FA340" s="1"/>
      <c r="FB340" s="1"/>
      <c r="FC340" s="1"/>
      <c r="FD340" s="1"/>
      <c r="FE340" s="1"/>
      <c r="FF340" s="1"/>
      <c r="FG340" s="1"/>
      <c r="FH340" s="1"/>
      <c r="FI340" s="1"/>
      <c r="FJ340" s="1"/>
      <c r="FK340" s="1"/>
      <c r="FL340" s="1"/>
      <c r="FM340" s="1"/>
      <c r="FN340" s="1"/>
      <c r="FO340" s="1"/>
      <c r="FP340" s="1"/>
      <c r="FQ340" s="1"/>
      <c r="FR340" s="1"/>
      <c r="FS340" s="1"/>
      <c r="FT340" s="1"/>
      <c r="FU340" s="1"/>
      <c r="FV340" s="1"/>
      <c r="FW340" s="1"/>
      <c r="FX340" s="1"/>
      <c r="FY340" s="1"/>
      <c r="FZ340" s="1"/>
      <c r="GA340" s="1"/>
      <c r="GB340" s="1"/>
      <c r="GC340" s="1"/>
      <c r="GD340" s="1"/>
      <c r="GE340" s="1"/>
      <c r="GF340" s="1"/>
      <c r="GG340" s="1"/>
      <c r="GH340" s="1"/>
      <c r="GI340" s="1"/>
      <c r="GJ340" s="1"/>
      <c r="GK340" s="1"/>
      <c r="GL340" s="1"/>
      <c r="GM340" s="1"/>
      <c r="GN340" s="1"/>
      <c r="GO340" s="1"/>
      <c r="GP340" s="1"/>
      <c r="GQ340" s="1"/>
      <c r="GR340" s="1"/>
      <c r="GS340" s="1"/>
      <c r="GT340" s="1"/>
      <c r="GU340" s="1"/>
      <c r="GV340" s="1"/>
      <c r="GW340" s="1"/>
      <c r="GX340" s="1"/>
      <c r="GY340" s="1"/>
      <c r="GZ340" s="1"/>
      <c r="HA340" s="1"/>
      <c r="HB340" s="1"/>
      <c r="HC340" s="1"/>
      <c r="HD340" s="1"/>
      <c r="HE340" s="1"/>
      <c r="HF340" s="1"/>
      <c r="HG340" s="1"/>
      <c r="HH340" s="1"/>
      <c r="HI340" s="1"/>
      <c r="HJ340" s="1"/>
      <c r="HK340" s="1"/>
    </row>
    <row r="341" spans="1:219">
      <c r="A341" t="s">
        <v>199</v>
      </c>
      <c r="B341">
        <v>0.25</v>
      </c>
      <c r="C341">
        <v>1</v>
      </c>
      <c r="D341">
        <v>133</v>
      </c>
      <c r="E341">
        <v>10.5</v>
      </c>
      <c r="F341">
        <v>0</v>
      </c>
      <c r="G341">
        <f t="shared" ref="G341:G370" si="2">D341/E341</f>
        <v>12.666666666666666</v>
      </c>
      <c r="H341">
        <v>45</v>
      </c>
      <c r="I341">
        <f>(G341+G342)/2</f>
        <v>12.619047619047619</v>
      </c>
      <c r="J341">
        <v>0</v>
      </c>
      <c r="K341">
        <f>(D341-J341)</f>
        <v>133</v>
      </c>
      <c r="M341" t="s">
        <v>1</v>
      </c>
      <c r="N341" t="s">
        <v>3</v>
      </c>
      <c r="O341" t="s">
        <v>2</v>
      </c>
      <c r="P341" t="s">
        <v>4</v>
      </c>
      <c r="Q341" t="s">
        <v>5</v>
      </c>
      <c r="R341" t="s">
        <v>6</v>
      </c>
      <c r="S341" t="s">
        <v>7</v>
      </c>
    </row>
    <row r="342" spans="1:219">
      <c r="A342" t="s">
        <v>199</v>
      </c>
      <c r="B342">
        <v>0.25</v>
      </c>
      <c r="C342">
        <v>2</v>
      </c>
      <c r="D342">
        <v>132</v>
      </c>
      <c r="E342">
        <v>10.5</v>
      </c>
      <c r="F342">
        <v>0</v>
      </c>
      <c r="G342">
        <f t="shared" si="2"/>
        <v>12.571428571428571</v>
      </c>
      <c r="H342">
        <v>50</v>
      </c>
      <c r="J342">
        <v>1</v>
      </c>
      <c r="K342">
        <f t="shared" ref="K342:K370" si="3">(D342-J342)</f>
        <v>131</v>
      </c>
    </row>
    <row r="343" spans="1:219">
      <c r="A343" t="s">
        <v>199</v>
      </c>
      <c r="B343">
        <v>0.35</v>
      </c>
      <c r="C343">
        <v>1</v>
      </c>
      <c r="D343">
        <v>132</v>
      </c>
      <c r="E343">
        <v>10</v>
      </c>
      <c r="F343">
        <v>0</v>
      </c>
      <c r="G343">
        <f t="shared" si="2"/>
        <v>13.2</v>
      </c>
      <c r="H343">
        <v>30</v>
      </c>
      <c r="I343">
        <f>(G343+G344)/2</f>
        <v>13.149999999999999</v>
      </c>
      <c r="J343">
        <v>1</v>
      </c>
      <c r="K343">
        <f t="shared" si="3"/>
        <v>131</v>
      </c>
      <c r="M343">
        <v>0.25</v>
      </c>
      <c r="N343">
        <v>1</v>
      </c>
      <c r="O343">
        <v>133</v>
      </c>
      <c r="P343">
        <v>10.5</v>
      </c>
      <c r="Q343">
        <v>12.666666666666666</v>
      </c>
      <c r="R343">
        <v>45</v>
      </c>
      <c r="S343">
        <v>12.619047619047619</v>
      </c>
    </row>
    <row r="344" spans="1:219">
      <c r="A344" t="s">
        <v>199</v>
      </c>
      <c r="B344">
        <v>0.35</v>
      </c>
      <c r="C344">
        <v>2</v>
      </c>
      <c r="D344">
        <v>131</v>
      </c>
      <c r="E344">
        <v>10</v>
      </c>
      <c r="F344">
        <v>0</v>
      </c>
      <c r="G344">
        <f t="shared" si="2"/>
        <v>13.1</v>
      </c>
      <c r="H344">
        <v>40</v>
      </c>
      <c r="J344">
        <v>0</v>
      </c>
      <c r="K344">
        <f t="shared" si="3"/>
        <v>131</v>
      </c>
      <c r="M344">
        <v>0.35</v>
      </c>
      <c r="N344">
        <v>1</v>
      </c>
      <c r="O344">
        <v>132</v>
      </c>
      <c r="P344">
        <v>10</v>
      </c>
      <c r="Q344">
        <v>13.2</v>
      </c>
      <c r="R344">
        <v>30</v>
      </c>
      <c r="S344">
        <v>13.149999999999999</v>
      </c>
    </row>
    <row r="345" spans="1:219">
      <c r="A345" t="s">
        <v>199</v>
      </c>
      <c r="B345">
        <v>0.5</v>
      </c>
      <c r="C345">
        <v>1</v>
      </c>
      <c r="D345">
        <v>131</v>
      </c>
      <c r="E345">
        <v>10</v>
      </c>
      <c r="F345">
        <v>0</v>
      </c>
      <c r="G345">
        <f t="shared" si="2"/>
        <v>13.1</v>
      </c>
      <c r="H345">
        <v>50</v>
      </c>
      <c r="I345">
        <f>(G345+G346)/2</f>
        <v>13.2</v>
      </c>
      <c r="J345">
        <v>0</v>
      </c>
      <c r="K345">
        <f t="shared" si="3"/>
        <v>131</v>
      </c>
      <c r="M345">
        <v>0.5</v>
      </c>
      <c r="N345">
        <v>1</v>
      </c>
      <c r="O345">
        <v>131</v>
      </c>
      <c r="P345">
        <v>10</v>
      </c>
      <c r="Q345">
        <v>13.1</v>
      </c>
      <c r="R345">
        <v>50</v>
      </c>
      <c r="S345">
        <v>13.2</v>
      </c>
    </row>
    <row r="346" spans="1:219">
      <c r="A346" t="s">
        <v>199</v>
      </c>
      <c r="B346">
        <v>0.5</v>
      </c>
      <c r="C346">
        <v>2</v>
      </c>
      <c r="D346">
        <v>133</v>
      </c>
      <c r="E346">
        <v>10</v>
      </c>
      <c r="F346">
        <v>0</v>
      </c>
      <c r="G346">
        <f t="shared" si="2"/>
        <v>13.3</v>
      </c>
      <c r="H346">
        <v>40</v>
      </c>
      <c r="J346">
        <v>0</v>
      </c>
      <c r="K346">
        <f t="shared" si="3"/>
        <v>133</v>
      </c>
      <c r="M346">
        <v>0.7</v>
      </c>
      <c r="N346">
        <v>1</v>
      </c>
      <c r="O346">
        <v>137</v>
      </c>
      <c r="P346">
        <v>10</v>
      </c>
      <c r="Q346">
        <v>13.7</v>
      </c>
      <c r="R346">
        <v>30</v>
      </c>
      <c r="S346">
        <v>14.218421052631578</v>
      </c>
    </row>
    <row r="347" spans="1:219">
      <c r="A347" t="s">
        <v>199</v>
      </c>
      <c r="B347">
        <v>0.7</v>
      </c>
      <c r="C347">
        <v>1</v>
      </c>
      <c r="D347">
        <v>137</v>
      </c>
      <c r="E347">
        <v>10</v>
      </c>
      <c r="F347">
        <v>0</v>
      </c>
      <c r="G347">
        <f t="shared" si="2"/>
        <v>13.7</v>
      </c>
      <c r="H347">
        <v>30</v>
      </c>
      <c r="I347">
        <f>(G347+G348)/2</f>
        <v>14.218421052631578</v>
      </c>
      <c r="J347">
        <v>0</v>
      </c>
      <c r="K347">
        <f t="shared" si="3"/>
        <v>137</v>
      </c>
      <c r="M347">
        <v>1</v>
      </c>
      <c r="N347">
        <v>1</v>
      </c>
      <c r="O347">
        <v>132</v>
      </c>
      <c r="P347">
        <v>9.5</v>
      </c>
      <c r="Q347">
        <v>13.894736842105264</v>
      </c>
      <c r="R347">
        <v>25</v>
      </c>
      <c r="S347">
        <v>14.315789473684211</v>
      </c>
    </row>
    <row r="348" spans="1:219">
      <c r="A348" t="s">
        <v>199</v>
      </c>
      <c r="B348">
        <v>0.7</v>
      </c>
      <c r="C348">
        <v>2</v>
      </c>
      <c r="D348">
        <v>140</v>
      </c>
      <c r="E348">
        <v>9.5</v>
      </c>
      <c r="F348">
        <v>0</v>
      </c>
      <c r="G348">
        <f t="shared" si="2"/>
        <v>14.736842105263158</v>
      </c>
      <c r="H348">
        <v>25</v>
      </c>
      <c r="J348">
        <v>0</v>
      </c>
      <c r="K348">
        <f t="shared" si="3"/>
        <v>140</v>
      </c>
      <c r="M348">
        <v>1.4</v>
      </c>
      <c r="N348">
        <v>1</v>
      </c>
      <c r="O348">
        <v>138</v>
      </c>
      <c r="P348">
        <v>8.5</v>
      </c>
      <c r="Q348">
        <v>16.235294117647058</v>
      </c>
      <c r="R348">
        <v>30</v>
      </c>
      <c r="S348">
        <v>15.040723981900452</v>
      </c>
    </row>
    <row r="349" spans="1:219">
      <c r="A349" t="s">
        <v>199</v>
      </c>
      <c r="B349">
        <v>1</v>
      </c>
      <c r="C349">
        <v>1</v>
      </c>
      <c r="D349">
        <v>132</v>
      </c>
      <c r="E349">
        <v>9.5</v>
      </c>
      <c r="F349">
        <v>0</v>
      </c>
      <c r="G349">
        <f t="shared" si="2"/>
        <v>13.894736842105264</v>
      </c>
      <c r="H349">
        <v>25</v>
      </c>
      <c r="I349">
        <f>(G349+G350)/2</f>
        <v>14.315789473684211</v>
      </c>
      <c r="J349">
        <v>0</v>
      </c>
      <c r="K349">
        <f t="shared" si="3"/>
        <v>132</v>
      </c>
      <c r="M349">
        <v>2</v>
      </c>
      <c r="N349">
        <v>1</v>
      </c>
      <c r="O349">
        <v>133</v>
      </c>
      <c r="P349">
        <v>10</v>
      </c>
      <c r="Q349">
        <v>13.3</v>
      </c>
      <c r="R349">
        <v>25</v>
      </c>
      <c r="S349">
        <v>14.316666666666666</v>
      </c>
    </row>
    <row r="350" spans="1:219">
      <c r="A350" t="s">
        <v>199</v>
      </c>
      <c r="B350">
        <v>1</v>
      </c>
      <c r="C350">
        <v>2</v>
      </c>
      <c r="D350">
        <v>140</v>
      </c>
      <c r="E350">
        <v>9.5</v>
      </c>
      <c r="F350">
        <v>0</v>
      </c>
      <c r="G350">
        <f t="shared" si="2"/>
        <v>14.736842105263158</v>
      </c>
      <c r="H350">
        <v>25</v>
      </c>
      <c r="J350">
        <v>0</v>
      </c>
      <c r="K350">
        <f t="shared" si="3"/>
        <v>140</v>
      </c>
      <c r="M350">
        <v>4</v>
      </c>
      <c r="N350">
        <v>1</v>
      </c>
      <c r="O350">
        <v>127</v>
      </c>
      <c r="P350">
        <v>8.75</v>
      </c>
      <c r="Q350">
        <v>14.514285714285714</v>
      </c>
      <c r="R350">
        <v>40</v>
      </c>
      <c r="S350">
        <v>13.963025210084034</v>
      </c>
    </row>
    <row r="351" spans="1:219">
      <c r="A351" t="s">
        <v>199</v>
      </c>
      <c r="B351">
        <v>1.4</v>
      </c>
      <c r="C351">
        <v>1</v>
      </c>
      <c r="D351">
        <v>138</v>
      </c>
      <c r="E351">
        <v>8.5</v>
      </c>
      <c r="F351">
        <v>0</v>
      </c>
      <c r="G351">
        <f t="shared" si="2"/>
        <v>16.235294117647058</v>
      </c>
      <c r="H351">
        <v>30</v>
      </c>
      <c r="I351">
        <f>(G351+G352)/2</f>
        <v>15.040723981900452</v>
      </c>
      <c r="J351">
        <v>1</v>
      </c>
      <c r="K351">
        <f t="shared" si="3"/>
        <v>137</v>
      </c>
      <c r="M351">
        <v>5.6</v>
      </c>
      <c r="N351">
        <v>1</v>
      </c>
      <c r="O351">
        <v>135</v>
      </c>
      <c r="P351">
        <v>9</v>
      </c>
      <c r="Q351">
        <v>15</v>
      </c>
      <c r="R351">
        <v>50</v>
      </c>
      <c r="S351">
        <v>15.681818181818182</v>
      </c>
    </row>
    <row r="352" spans="1:219">
      <c r="A352" t="s">
        <v>199</v>
      </c>
      <c r="B352">
        <v>1.4</v>
      </c>
      <c r="C352">
        <v>2</v>
      </c>
      <c r="D352">
        <v>135</v>
      </c>
      <c r="E352">
        <v>9.75</v>
      </c>
      <c r="F352">
        <v>0</v>
      </c>
      <c r="G352">
        <f t="shared" si="2"/>
        <v>13.846153846153847</v>
      </c>
      <c r="H352">
        <v>30</v>
      </c>
      <c r="J352">
        <v>0</v>
      </c>
      <c r="K352">
        <f t="shared" si="3"/>
        <v>135</v>
      </c>
      <c r="M352">
        <v>8</v>
      </c>
      <c r="N352">
        <v>1</v>
      </c>
      <c r="O352">
        <v>114</v>
      </c>
      <c r="P352">
        <v>8.5</v>
      </c>
      <c r="Q352">
        <v>13.411764705882353</v>
      </c>
      <c r="R352">
        <v>35</v>
      </c>
      <c r="S352">
        <v>14.080882352941178</v>
      </c>
    </row>
    <row r="353" spans="1:19">
      <c r="A353" t="s">
        <v>199</v>
      </c>
      <c r="B353">
        <v>2</v>
      </c>
      <c r="C353">
        <v>1</v>
      </c>
      <c r="D353">
        <v>133</v>
      </c>
      <c r="E353">
        <v>10</v>
      </c>
      <c r="F353">
        <v>0</v>
      </c>
      <c r="G353">
        <f t="shared" si="2"/>
        <v>13.3</v>
      </c>
      <c r="H353">
        <v>25</v>
      </c>
      <c r="I353">
        <f>(G353+G354)/2</f>
        <v>14.316666666666666</v>
      </c>
      <c r="J353">
        <v>0</v>
      </c>
      <c r="K353">
        <f t="shared" si="3"/>
        <v>133</v>
      </c>
      <c r="M353">
        <v>16</v>
      </c>
      <c r="N353">
        <v>1</v>
      </c>
      <c r="O353">
        <v>107</v>
      </c>
      <c r="P353">
        <v>7.25</v>
      </c>
      <c r="Q353">
        <v>14.758620689655173</v>
      </c>
      <c r="R353">
        <v>30</v>
      </c>
      <c r="S353">
        <v>14.845977011494252</v>
      </c>
    </row>
    <row r="354" spans="1:19">
      <c r="A354" t="s">
        <v>199</v>
      </c>
      <c r="B354">
        <v>2</v>
      </c>
      <c r="C354">
        <v>2</v>
      </c>
      <c r="D354">
        <v>138</v>
      </c>
      <c r="E354">
        <v>9</v>
      </c>
      <c r="F354">
        <v>0</v>
      </c>
      <c r="G354">
        <f t="shared" si="2"/>
        <v>15.333333333333334</v>
      </c>
      <c r="H354">
        <v>25</v>
      </c>
      <c r="J354">
        <v>0</v>
      </c>
      <c r="K354">
        <f t="shared" si="3"/>
        <v>138</v>
      </c>
      <c r="M354">
        <v>22.6</v>
      </c>
      <c r="N354">
        <v>1</v>
      </c>
      <c r="O354">
        <v>96</v>
      </c>
      <c r="P354">
        <v>7.25</v>
      </c>
      <c r="Q354">
        <v>13.241379310344827</v>
      </c>
      <c r="R354">
        <v>40</v>
      </c>
      <c r="S354">
        <v>13.448275862068964</v>
      </c>
    </row>
    <row r="355" spans="1:19">
      <c r="A355" t="s">
        <v>199</v>
      </c>
      <c r="B355">
        <v>2.8</v>
      </c>
      <c r="C355">
        <v>1</v>
      </c>
      <c r="D355">
        <v>137</v>
      </c>
      <c r="E355">
        <v>8.75</v>
      </c>
      <c r="F355">
        <v>0</v>
      </c>
      <c r="G355">
        <f t="shared" si="2"/>
        <v>15.657142857142857</v>
      </c>
      <c r="H355">
        <v>40</v>
      </c>
      <c r="I355">
        <f>(G355+G356)/2</f>
        <v>15.343722943722945</v>
      </c>
      <c r="J355">
        <v>0</v>
      </c>
      <c r="K355">
        <f t="shared" si="3"/>
        <v>137</v>
      </c>
      <c r="M355">
        <v>32</v>
      </c>
      <c r="N355">
        <v>1</v>
      </c>
      <c r="O355">
        <v>81</v>
      </c>
      <c r="P355">
        <v>7</v>
      </c>
      <c r="Q355">
        <v>11.571428571428571</v>
      </c>
      <c r="R355">
        <v>50</v>
      </c>
      <c r="S355">
        <v>10.585714285714285</v>
      </c>
    </row>
    <row r="356" spans="1:19">
      <c r="A356" t="s">
        <v>199</v>
      </c>
      <c r="B356">
        <v>2.8</v>
      </c>
      <c r="C356" s="49">
        <v>2</v>
      </c>
      <c r="D356">
        <v>124</v>
      </c>
      <c r="E356">
        <v>8.25</v>
      </c>
      <c r="F356">
        <v>0</v>
      </c>
      <c r="G356">
        <f t="shared" si="2"/>
        <v>15.030303030303031</v>
      </c>
      <c r="H356">
        <v>35</v>
      </c>
      <c r="J356">
        <v>0</v>
      </c>
      <c r="K356">
        <f t="shared" si="3"/>
        <v>124</v>
      </c>
    </row>
    <row r="357" spans="1:19">
      <c r="A357" t="s">
        <v>199</v>
      </c>
      <c r="B357">
        <v>4</v>
      </c>
      <c r="C357">
        <v>1</v>
      </c>
      <c r="D357">
        <v>127</v>
      </c>
      <c r="E357">
        <v>8.75</v>
      </c>
      <c r="F357">
        <v>0</v>
      </c>
      <c r="G357">
        <f t="shared" si="2"/>
        <v>14.514285714285714</v>
      </c>
      <c r="H357">
        <v>40</v>
      </c>
      <c r="I357">
        <f>(G357+G358)/2</f>
        <v>13.963025210084034</v>
      </c>
      <c r="J357">
        <v>0</v>
      </c>
      <c r="K357">
        <f t="shared" si="3"/>
        <v>127</v>
      </c>
    </row>
    <row r="358" spans="1:19">
      <c r="A358" t="s">
        <v>199</v>
      </c>
      <c r="B358">
        <v>4</v>
      </c>
      <c r="C358">
        <v>2</v>
      </c>
      <c r="D358">
        <v>114</v>
      </c>
      <c r="E358">
        <v>8.5</v>
      </c>
      <c r="F358">
        <v>0</v>
      </c>
      <c r="G358">
        <f t="shared" si="2"/>
        <v>13.411764705882353</v>
      </c>
      <c r="H358">
        <v>35</v>
      </c>
      <c r="J358">
        <v>0</v>
      </c>
      <c r="K358">
        <f t="shared" si="3"/>
        <v>114</v>
      </c>
    </row>
    <row r="359" spans="1:19">
      <c r="A359" t="s">
        <v>199</v>
      </c>
      <c r="B359">
        <v>5.6</v>
      </c>
      <c r="C359">
        <v>1</v>
      </c>
      <c r="D359">
        <v>135</v>
      </c>
      <c r="E359">
        <v>9</v>
      </c>
      <c r="F359">
        <v>0</v>
      </c>
      <c r="G359">
        <f t="shared" si="2"/>
        <v>15</v>
      </c>
      <c r="H359">
        <v>50</v>
      </c>
      <c r="I359">
        <f>(G359+G360)/2</f>
        <v>15.681818181818182</v>
      </c>
      <c r="J359">
        <v>0</v>
      </c>
      <c r="K359">
        <f t="shared" si="3"/>
        <v>135</v>
      </c>
    </row>
    <row r="360" spans="1:19">
      <c r="A360" t="s">
        <v>199</v>
      </c>
      <c r="B360">
        <v>5.6</v>
      </c>
      <c r="C360">
        <v>2</v>
      </c>
      <c r="D360">
        <v>135</v>
      </c>
      <c r="E360">
        <v>8.25</v>
      </c>
      <c r="F360">
        <v>0</v>
      </c>
      <c r="G360">
        <f t="shared" si="2"/>
        <v>16.363636363636363</v>
      </c>
      <c r="H360">
        <v>50</v>
      </c>
      <c r="J360">
        <v>0</v>
      </c>
      <c r="K360">
        <f t="shared" si="3"/>
        <v>135</v>
      </c>
    </row>
    <row r="361" spans="1:19">
      <c r="A361" t="s">
        <v>199</v>
      </c>
      <c r="B361">
        <v>8</v>
      </c>
      <c r="C361">
        <v>1</v>
      </c>
      <c r="D361">
        <v>114</v>
      </c>
      <c r="E361">
        <v>8.5</v>
      </c>
      <c r="F361">
        <v>0</v>
      </c>
      <c r="G361">
        <f t="shared" si="2"/>
        <v>13.411764705882353</v>
      </c>
      <c r="H361">
        <v>35</v>
      </c>
      <c r="I361">
        <f>(G361+G362)/2</f>
        <v>14.080882352941178</v>
      </c>
      <c r="J361">
        <v>1</v>
      </c>
      <c r="K361">
        <f t="shared" si="3"/>
        <v>113</v>
      </c>
    </row>
    <row r="362" spans="1:19">
      <c r="A362" t="s">
        <v>199</v>
      </c>
      <c r="B362">
        <v>8</v>
      </c>
      <c r="C362">
        <v>2</v>
      </c>
      <c r="D362">
        <v>118</v>
      </c>
      <c r="E362">
        <v>8</v>
      </c>
      <c r="F362">
        <v>0</v>
      </c>
      <c r="G362">
        <f t="shared" si="2"/>
        <v>14.75</v>
      </c>
      <c r="H362">
        <v>40</v>
      </c>
      <c r="J362">
        <v>0</v>
      </c>
      <c r="K362">
        <f t="shared" si="3"/>
        <v>118</v>
      </c>
    </row>
    <row r="363" spans="1:19">
      <c r="A363" t="s">
        <v>199</v>
      </c>
      <c r="B363">
        <v>11.3</v>
      </c>
      <c r="C363">
        <v>1</v>
      </c>
      <c r="D363">
        <v>128</v>
      </c>
      <c r="E363">
        <v>8</v>
      </c>
      <c r="F363">
        <v>0</v>
      </c>
      <c r="G363">
        <f t="shared" si="2"/>
        <v>16</v>
      </c>
      <c r="H363">
        <v>50</v>
      </c>
      <c r="I363">
        <f>(G363+G364)/2</f>
        <v>15.588235294117647</v>
      </c>
      <c r="J363">
        <v>0</v>
      </c>
      <c r="K363">
        <f t="shared" si="3"/>
        <v>128</v>
      </c>
    </row>
    <row r="364" spans="1:19">
      <c r="A364" t="s">
        <v>199</v>
      </c>
      <c r="B364">
        <v>11.3</v>
      </c>
      <c r="C364">
        <v>2</v>
      </c>
      <c r="D364">
        <v>129</v>
      </c>
      <c r="E364">
        <v>8.5</v>
      </c>
      <c r="F364">
        <v>0</v>
      </c>
      <c r="G364">
        <f t="shared" si="2"/>
        <v>15.176470588235293</v>
      </c>
      <c r="H364">
        <v>45</v>
      </c>
      <c r="J364">
        <v>0</v>
      </c>
      <c r="K364">
        <f t="shared" si="3"/>
        <v>129</v>
      </c>
    </row>
    <row r="365" spans="1:19">
      <c r="A365" t="s">
        <v>199</v>
      </c>
      <c r="B365">
        <v>16</v>
      </c>
      <c r="C365">
        <v>1</v>
      </c>
      <c r="D365">
        <v>107</v>
      </c>
      <c r="E365">
        <v>7.25</v>
      </c>
      <c r="F365">
        <v>0</v>
      </c>
      <c r="G365">
        <f t="shared" si="2"/>
        <v>14.758620689655173</v>
      </c>
      <c r="H365">
        <v>30</v>
      </c>
      <c r="I365">
        <f>(G365+G366)/2</f>
        <v>14.845977011494252</v>
      </c>
      <c r="J365">
        <v>0</v>
      </c>
      <c r="K365">
        <f t="shared" si="3"/>
        <v>107</v>
      </c>
    </row>
    <row r="366" spans="1:19">
      <c r="A366" t="s">
        <v>199</v>
      </c>
      <c r="B366">
        <v>16</v>
      </c>
      <c r="C366">
        <v>2</v>
      </c>
      <c r="D366">
        <v>112</v>
      </c>
      <c r="E366">
        <v>7.5</v>
      </c>
      <c r="F366">
        <v>0</v>
      </c>
      <c r="G366">
        <f t="shared" si="2"/>
        <v>14.933333333333334</v>
      </c>
      <c r="H366">
        <v>30</v>
      </c>
      <c r="J366">
        <v>0</v>
      </c>
      <c r="K366">
        <f t="shared" si="3"/>
        <v>112</v>
      </c>
    </row>
    <row r="367" spans="1:19">
      <c r="A367" t="s">
        <v>199</v>
      </c>
      <c r="B367">
        <v>22.6</v>
      </c>
      <c r="C367">
        <v>1</v>
      </c>
      <c r="D367">
        <v>96</v>
      </c>
      <c r="E367">
        <v>7.25</v>
      </c>
      <c r="F367">
        <v>0</v>
      </c>
      <c r="G367">
        <f t="shared" si="2"/>
        <v>13.241379310344827</v>
      </c>
      <c r="H367">
        <v>40</v>
      </c>
      <c r="I367">
        <f>(G367+G368)/2</f>
        <v>13.448275862068964</v>
      </c>
      <c r="J367">
        <v>1</v>
      </c>
      <c r="K367">
        <f t="shared" si="3"/>
        <v>95</v>
      </c>
    </row>
    <row r="368" spans="1:19">
      <c r="A368" t="s">
        <v>199</v>
      </c>
      <c r="B368">
        <v>22.6</v>
      </c>
      <c r="C368">
        <v>2</v>
      </c>
      <c r="D368">
        <v>99</v>
      </c>
      <c r="E368">
        <v>7.25</v>
      </c>
      <c r="F368">
        <v>0</v>
      </c>
      <c r="G368">
        <f t="shared" si="2"/>
        <v>13.655172413793103</v>
      </c>
      <c r="H368">
        <v>40</v>
      </c>
      <c r="J368">
        <v>1</v>
      </c>
      <c r="K368">
        <f t="shared" si="3"/>
        <v>98</v>
      </c>
    </row>
    <row r="369" spans="1:219">
      <c r="A369" t="s">
        <v>199</v>
      </c>
      <c r="B369">
        <v>32</v>
      </c>
      <c r="C369">
        <v>1</v>
      </c>
      <c r="D369">
        <v>81</v>
      </c>
      <c r="E369">
        <v>7</v>
      </c>
      <c r="F369">
        <v>0</v>
      </c>
      <c r="G369">
        <f t="shared" si="2"/>
        <v>11.571428571428571</v>
      </c>
      <c r="H369">
        <v>50</v>
      </c>
      <c r="I369">
        <f>(G369+G370)/2</f>
        <v>10.585714285714285</v>
      </c>
      <c r="J369">
        <v>2</v>
      </c>
      <c r="K369">
        <f t="shared" si="3"/>
        <v>79</v>
      </c>
    </row>
    <row r="370" spans="1:219">
      <c r="A370" t="s">
        <v>199</v>
      </c>
      <c r="B370">
        <v>32</v>
      </c>
      <c r="C370">
        <v>2</v>
      </c>
      <c r="D370">
        <v>72</v>
      </c>
      <c r="E370">
        <v>7.5</v>
      </c>
      <c r="F370">
        <v>0</v>
      </c>
      <c r="G370">
        <f t="shared" si="2"/>
        <v>9.6</v>
      </c>
      <c r="H370">
        <v>50</v>
      </c>
      <c r="J370">
        <v>0</v>
      </c>
      <c r="K370">
        <f t="shared" si="3"/>
        <v>72</v>
      </c>
    </row>
    <row r="374" spans="1:219" ht="15.75" thickBo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  <c r="CA374" s="1"/>
      <c r="CB374" s="1"/>
      <c r="CC374" s="1"/>
      <c r="CD374" s="1"/>
      <c r="CE374" s="1"/>
      <c r="CF374" s="1"/>
      <c r="CG374" s="1"/>
      <c r="CH374" s="1"/>
      <c r="CI374" s="1"/>
      <c r="CJ374" s="1"/>
      <c r="CK374" s="1"/>
      <c r="CL374" s="1"/>
      <c r="CM374" s="1"/>
      <c r="CN374" s="1"/>
      <c r="CO374" s="1"/>
      <c r="CP374" s="1"/>
      <c r="CQ374" s="1"/>
      <c r="CR374" s="1"/>
      <c r="CS374" s="1"/>
      <c r="CT374" s="1"/>
      <c r="CU374" s="1"/>
      <c r="CV374" s="1"/>
      <c r="CW374" s="1"/>
      <c r="CX374" s="1"/>
      <c r="CY374" s="1"/>
      <c r="CZ374" s="1"/>
      <c r="DA374" s="1"/>
      <c r="DB374" s="1"/>
      <c r="DC374" s="1"/>
      <c r="DD374" s="1"/>
      <c r="DE374" s="1"/>
      <c r="DF374" s="1"/>
      <c r="DG374" s="1"/>
      <c r="DH374" s="1"/>
      <c r="DI374" s="1"/>
      <c r="DJ374" s="1"/>
      <c r="DK374" s="1"/>
      <c r="DL374" s="1"/>
      <c r="DM374" s="1"/>
      <c r="DN374" s="1"/>
      <c r="DO374" s="1"/>
      <c r="DP374" s="1"/>
      <c r="DQ374" s="1"/>
      <c r="DR374" s="1"/>
      <c r="DS374" s="1"/>
      <c r="DT374" s="1"/>
      <c r="DU374" s="1"/>
      <c r="DV374" s="1"/>
      <c r="DW374" s="1"/>
      <c r="DX374" s="1"/>
      <c r="DY374" s="1"/>
      <c r="DZ374" s="1"/>
      <c r="EA374" s="1"/>
      <c r="EB374" s="1"/>
      <c r="EC374" s="1"/>
      <c r="ED374" s="1"/>
      <c r="EE374" s="1"/>
      <c r="EF374" s="1"/>
      <c r="EG374" s="1"/>
      <c r="EH374" s="1"/>
      <c r="EI374" s="1"/>
      <c r="EJ374" s="1"/>
      <c r="EK374" s="1"/>
      <c r="EL374" s="1"/>
      <c r="EM374" s="1"/>
      <c r="EN374" s="1"/>
      <c r="EO374" s="1"/>
      <c r="EP374" s="1"/>
      <c r="EQ374" s="1"/>
      <c r="ER374" s="1"/>
      <c r="ES374" s="1"/>
      <c r="ET374" s="1"/>
      <c r="EU374" s="1"/>
      <c r="EV374" s="1"/>
      <c r="EW374" s="1"/>
      <c r="EX374" s="1"/>
      <c r="EY374" s="1"/>
      <c r="EZ374" s="1"/>
      <c r="FA374" s="1"/>
      <c r="FB374" s="1"/>
      <c r="FC374" s="1"/>
      <c r="FD374" s="1"/>
      <c r="FE374" s="1"/>
      <c r="FF374" s="1"/>
      <c r="FG374" s="1"/>
      <c r="FH374" s="1"/>
      <c r="FI374" s="1"/>
      <c r="FJ374" s="1"/>
      <c r="FK374" s="1"/>
      <c r="FL374" s="1"/>
      <c r="FM374" s="1"/>
      <c r="FN374" s="1"/>
      <c r="FO374" s="1"/>
      <c r="FP374" s="1"/>
      <c r="FQ374" s="1"/>
      <c r="FR374" s="1"/>
      <c r="FS374" s="1"/>
      <c r="FT374" s="1"/>
      <c r="FU374" s="1"/>
      <c r="FV374" s="1"/>
      <c r="FW374" s="1"/>
      <c r="FX374" s="1"/>
      <c r="FY374" s="1"/>
      <c r="FZ374" s="1"/>
      <c r="GA374" s="1"/>
      <c r="GB374" s="1"/>
      <c r="GC374" s="1"/>
      <c r="GD374" s="1"/>
      <c r="GE374" s="1"/>
      <c r="GF374" s="1"/>
      <c r="GG374" s="1"/>
      <c r="GH374" s="1"/>
      <c r="GI374" s="1"/>
      <c r="GJ374" s="1"/>
      <c r="GK374" s="1"/>
      <c r="GL374" s="1"/>
      <c r="GM374" s="1"/>
      <c r="GN374" s="1"/>
      <c r="GO374" s="1"/>
      <c r="GP374" s="1"/>
      <c r="GQ374" s="1"/>
      <c r="GR374" s="1"/>
      <c r="GS374" s="1"/>
      <c r="GT374" s="1"/>
      <c r="GU374" s="1"/>
      <c r="GV374" s="1"/>
      <c r="GW374" s="1"/>
      <c r="GX374" s="1"/>
      <c r="GY374" s="1"/>
      <c r="GZ374" s="1"/>
      <c r="HA374" s="1"/>
      <c r="HB374" s="1"/>
      <c r="HC374" s="1"/>
      <c r="HD374" s="1"/>
      <c r="HE374" s="1"/>
      <c r="HF374" s="1"/>
      <c r="HG374" s="1"/>
      <c r="HH374" s="1"/>
      <c r="HI374" s="1"/>
      <c r="HJ374" s="1"/>
      <c r="HK374" s="1"/>
    </row>
    <row r="375" spans="1:219">
      <c r="A375" t="s">
        <v>197</v>
      </c>
      <c r="B375">
        <v>0.25</v>
      </c>
      <c r="C375">
        <v>1</v>
      </c>
      <c r="D375">
        <v>133</v>
      </c>
      <c r="E375">
        <v>11</v>
      </c>
      <c r="F375">
        <v>0</v>
      </c>
      <c r="G375">
        <f t="shared" ref="G375:G404" si="4">D375/E375</f>
        <v>12.090909090909092</v>
      </c>
      <c r="H375">
        <v>40</v>
      </c>
      <c r="I375">
        <f>(G375+G376)/2</f>
        <v>11.954545454545455</v>
      </c>
      <c r="J375">
        <v>1</v>
      </c>
      <c r="K375">
        <f>(D375-J375)</f>
        <v>132</v>
      </c>
    </row>
    <row r="376" spans="1:219">
      <c r="A376" t="s">
        <v>197</v>
      </c>
      <c r="B376">
        <v>0.25</v>
      </c>
      <c r="C376">
        <v>2</v>
      </c>
      <c r="D376">
        <v>130</v>
      </c>
      <c r="E376">
        <v>11</v>
      </c>
      <c r="F376">
        <v>0</v>
      </c>
      <c r="G376">
        <f t="shared" si="4"/>
        <v>11.818181818181818</v>
      </c>
      <c r="H376">
        <v>45</v>
      </c>
      <c r="J376">
        <v>1</v>
      </c>
      <c r="K376">
        <f t="shared" ref="K376:K404" si="5">(D376-J376)</f>
        <v>129</v>
      </c>
    </row>
    <row r="377" spans="1:219">
      <c r="A377" t="s">
        <v>197</v>
      </c>
      <c r="B377">
        <v>0.35</v>
      </c>
      <c r="C377">
        <v>1</v>
      </c>
      <c r="D377">
        <v>135</v>
      </c>
      <c r="E377">
        <v>10.75</v>
      </c>
      <c r="F377">
        <v>0</v>
      </c>
      <c r="G377">
        <f t="shared" si="4"/>
        <v>12.55813953488372</v>
      </c>
      <c r="H377">
        <v>30</v>
      </c>
      <c r="I377">
        <f>(G377+G378)/2</f>
        <v>12.993355481727574</v>
      </c>
      <c r="J377">
        <v>0</v>
      </c>
      <c r="K377">
        <f t="shared" si="5"/>
        <v>135</v>
      </c>
    </row>
    <row r="378" spans="1:219">
      <c r="A378" t="s">
        <v>197</v>
      </c>
      <c r="B378">
        <v>0.35</v>
      </c>
      <c r="C378">
        <v>2</v>
      </c>
      <c r="D378">
        <v>141</v>
      </c>
      <c r="E378">
        <v>10.5</v>
      </c>
      <c r="F378">
        <v>0</v>
      </c>
      <c r="G378">
        <f t="shared" si="4"/>
        <v>13.428571428571429</v>
      </c>
      <c r="J378">
        <v>1</v>
      </c>
      <c r="K378">
        <f t="shared" si="5"/>
        <v>140</v>
      </c>
    </row>
    <row r="379" spans="1:219">
      <c r="A379" t="s">
        <v>197</v>
      </c>
      <c r="B379">
        <v>0.5</v>
      </c>
      <c r="C379">
        <v>1</v>
      </c>
      <c r="D379">
        <v>133</v>
      </c>
      <c r="E379">
        <v>11</v>
      </c>
      <c r="F379">
        <v>0</v>
      </c>
      <c r="G379">
        <f t="shared" si="4"/>
        <v>12.090909090909092</v>
      </c>
      <c r="H379">
        <v>45</v>
      </c>
      <c r="I379">
        <f>(G379+G380)/2</f>
        <v>12.630820399113082</v>
      </c>
      <c r="J379">
        <v>0</v>
      </c>
      <c r="K379">
        <f t="shared" si="5"/>
        <v>133</v>
      </c>
    </row>
    <row r="380" spans="1:219">
      <c r="A380" t="s">
        <v>197</v>
      </c>
      <c r="B380">
        <v>0.5</v>
      </c>
      <c r="C380">
        <v>2</v>
      </c>
      <c r="D380">
        <v>135</v>
      </c>
      <c r="E380">
        <v>10.25</v>
      </c>
      <c r="F380">
        <v>0</v>
      </c>
      <c r="G380">
        <f t="shared" si="4"/>
        <v>13.170731707317072</v>
      </c>
      <c r="H380">
        <v>50</v>
      </c>
      <c r="J380">
        <v>1</v>
      </c>
      <c r="K380">
        <f t="shared" si="5"/>
        <v>134</v>
      </c>
    </row>
    <row r="381" spans="1:219">
      <c r="A381" t="s">
        <v>197</v>
      </c>
      <c r="B381">
        <v>0.7</v>
      </c>
      <c r="C381">
        <v>1</v>
      </c>
      <c r="D381">
        <v>136</v>
      </c>
      <c r="E381">
        <v>9.5</v>
      </c>
      <c r="F381">
        <v>0</v>
      </c>
      <c r="G381">
        <f t="shared" si="4"/>
        <v>14.315789473684211</v>
      </c>
      <c r="H381">
        <v>40</v>
      </c>
      <c r="I381">
        <f>(G381+G382)/2</f>
        <v>13.894736842105264</v>
      </c>
      <c r="J381">
        <v>0</v>
      </c>
      <c r="K381">
        <f t="shared" si="5"/>
        <v>136</v>
      </c>
    </row>
    <row r="382" spans="1:219">
      <c r="A382" t="s">
        <v>197</v>
      </c>
      <c r="B382">
        <v>0.7</v>
      </c>
      <c r="C382">
        <v>2</v>
      </c>
      <c r="D382">
        <v>128</v>
      </c>
      <c r="E382">
        <v>9.5</v>
      </c>
      <c r="F382">
        <v>0</v>
      </c>
      <c r="G382">
        <f t="shared" si="4"/>
        <v>13.473684210526315</v>
      </c>
      <c r="H382">
        <v>50</v>
      </c>
      <c r="J382">
        <v>0</v>
      </c>
      <c r="K382">
        <f t="shared" si="5"/>
        <v>128</v>
      </c>
    </row>
    <row r="383" spans="1:219">
      <c r="A383" t="s">
        <v>197</v>
      </c>
      <c r="B383">
        <v>1</v>
      </c>
      <c r="C383">
        <v>1</v>
      </c>
      <c r="D383">
        <v>127</v>
      </c>
      <c r="E383">
        <v>8</v>
      </c>
      <c r="F383">
        <v>1</v>
      </c>
      <c r="G383">
        <f t="shared" si="4"/>
        <v>15.875</v>
      </c>
      <c r="H383">
        <v>45</v>
      </c>
      <c r="I383">
        <f>(G383+G384)/2</f>
        <v>14.856418918918919</v>
      </c>
      <c r="J383">
        <v>0</v>
      </c>
      <c r="K383">
        <f t="shared" si="5"/>
        <v>127</v>
      </c>
    </row>
    <row r="384" spans="1:219">
      <c r="A384" t="s">
        <v>197</v>
      </c>
      <c r="B384">
        <v>1</v>
      </c>
      <c r="C384">
        <v>2</v>
      </c>
      <c r="D384">
        <v>128</v>
      </c>
      <c r="E384">
        <v>9.25</v>
      </c>
      <c r="F384">
        <v>0</v>
      </c>
      <c r="G384">
        <f t="shared" si="4"/>
        <v>13.837837837837839</v>
      </c>
      <c r="H384">
        <v>50</v>
      </c>
      <c r="J384">
        <v>0</v>
      </c>
      <c r="K384">
        <f t="shared" si="5"/>
        <v>128</v>
      </c>
    </row>
    <row r="385" spans="1:11">
      <c r="A385" t="s">
        <v>197</v>
      </c>
      <c r="B385">
        <v>1.4</v>
      </c>
      <c r="C385">
        <v>1</v>
      </c>
      <c r="D385">
        <v>136</v>
      </c>
      <c r="E385">
        <v>9.5</v>
      </c>
      <c r="F385">
        <v>0</v>
      </c>
      <c r="G385">
        <f t="shared" si="4"/>
        <v>14.315789473684211</v>
      </c>
      <c r="H385">
        <v>35</v>
      </c>
      <c r="I385">
        <f>(G385+G386)/2</f>
        <v>14.210526315789473</v>
      </c>
      <c r="J385">
        <v>0</v>
      </c>
      <c r="K385">
        <f t="shared" si="5"/>
        <v>136</v>
      </c>
    </row>
    <row r="386" spans="1:11">
      <c r="A386" t="s">
        <v>197</v>
      </c>
      <c r="B386">
        <v>1.4</v>
      </c>
      <c r="C386">
        <v>2</v>
      </c>
      <c r="D386">
        <v>134</v>
      </c>
      <c r="E386">
        <v>9.5</v>
      </c>
      <c r="F386">
        <v>0</v>
      </c>
      <c r="G386">
        <f t="shared" si="4"/>
        <v>14.105263157894736</v>
      </c>
      <c r="H386">
        <v>30</v>
      </c>
      <c r="J386">
        <v>0</v>
      </c>
      <c r="K386">
        <f t="shared" si="5"/>
        <v>134</v>
      </c>
    </row>
    <row r="387" spans="1:11">
      <c r="A387" t="s">
        <v>197</v>
      </c>
      <c r="B387">
        <v>2</v>
      </c>
      <c r="C387">
        <v>1</v>
      </c>
      <c r="D387">
        <v>134</v>
      </c>
      <c r="E387">
        <v>9</v>
      </c>
      <c r="F387">
        <v>0</v>
      </c>
      <c r="G387">
        <f t="shared" si="4"/>
        <v>14.888888888888889</v>
      </c>
      <c r="H387">
        <v>30</v>
      </c>
      <c r="I387">
        <f>(G387+G388)/2</f>
        <v>14.391812865497077</v>
      </c>
      <c r="J387">
        <v>1</v>
      </c>
      <c r="K387">
        <f t="shared" si="5"/>
        <v>133</v>
      </c>
    </row>
    <row r="388" spans="1:11">
      <c r="A388" t="s">
        <v>197</v>
      </c>
      <c r="B388">
        <v>2</v>
      </c>
      <c r="C388">
        <v>2</v>
      </c>
      <c r="D388">
        <v>132</v>
      </c>
      <c r="E388">
        <v>9.5</v>
      </c>
      <c r="F388">
        <v>0</v>
      </c>
      <c r="G388">
        <f t="shared" si="4"/>
        <v>13.894736842105264</v>
      </c>
      <c r="H388">
        <v>50</v>
      </c>
      <c r="J388">
        <v>1</v>
      </c>
      <c r="K388">
        <f t="shared" si="5"/>
        <v>131</v>
      </c>
    </row>
    <row r="389" spans="1:11">
      <c r="A389" t="s">
        <v>197</v>
      </c>
      <c r="B389">
        <v>2.8</v>
      </c>
      <c r="C389">
        <v>1</v>
      </c>
      <c r="D389">
        <v>126</v>
      </c>
      <c r="E389">
        <v>9.25</v>
      </c>
      <c r="F389">
        <v>0</v>
      </c>
      <c r="G389">
        <f t="shared" si="4"/>
        <v>13.621621621621621</v>
      </c>
      <c r="H389">
        <v>45</v>
      </c>
      <c r="I389">
        <f>(G389+G390)/2</f>
        <v>13.221067221067221</v>
      </c>
      <c r="J389">
        <v>0</v>
      </c>
      <c r="K389">
        <f t="shared" si="5"/>
        <v>126</v>
      </c>
    </row>
    <row r="390" spans="1:11">
      <c r="A390" t="s">
        <v>197</v>
      </c>
      <c r="B390">
        <v>2.8</v>
      </c>
      <c r="C390" s="49">
        <v>2</v>
      </c>
      <c r="D390">
        <v>125</v>
      </c>
      <c r="E390">
        <v>9.75</v>
      </c>
      <c r="F390">
        <v>0</v>
      </c>
      <c r="G390">
        <f t="shared" si="4"/>
        <v>12.820512820512821</v>
      </c>
      <c r="H390">
        <v>50</v>
      </c>
      <c r="J390">
        <v>0</v>
      </c>
      <c r="K390">
        <f t="shared" si="5"/>
        <v>125</v>
      </c>
    </row>
    <row r="391" spans="1:11">
      <c r="A391" t="s">
        <v>197</v>
      </c>
      <c r="B391">
        <v>4</v>
      </c>
      <c r="C391">
        <v>1</v>
      </c>
      <c r="D391">
        <v>143</v>
      </c>
      <c r="E391">
        <v>8.25</v>
      </c>
      <c r="F391">
        <v>0</v>
      </c>
      <c r="G391">
        <f t="shared" si="4"/>
        <v>17.333333333333332</v>
      </c>
      <c r="H391">
        <v>25</v>
      </c>
      <c r="I391">
        <f>(G391+G392)/2</f>
        <v>16.969696969696969</v>
      </c>
      <c r="J391">
        <v>1</v>
      </c>
      <c r="K391">
        <f t="shared" si="5"/>
        <v>142</v>
      </c>
    </row>
    <row r="392" spans="1:11">
      <c r="A392" t="s">
        <v>197</v>
      </c>
      <c r="B392">
        <v>4</v>
      </c>
      <c r="C392">
        <v>2</v>
      </c>
      <c r="D392">
        <v>137</v>
      </c>
      <c r="E392">
        <v>8.25</v>
      </c>
      <c r="F392">
        <v>0</v>
      </c>
      <c r="G392">
        <f t="shared" si="4"/>
        <v>16.606060606060606</v>
      </c>
      <c r="H392">
        <v>35</v>
      </c>
      <c r="J392">
        <v>1</v>
      </c>
      <c r="K392">
        <f t="shared" si="5"/>
        <v>136</v>
      </c>
    </row>
    <row r="393" spans="1:11">
      <c r="A393" t="s">
        <v>197</v>
      </c>
      <c r="B393">
        <v>5.6</v>
      </c>
      <c r="C393">
        <v>1</v>
      </c>
      <c r="D393">
        <v>126</v>
      </c>
      <c r="E393">
        <v>9.5</v>
      </c>
      <c r="F393">
        <v>0</v>
      </c>
      <c r="G393">
        <f t="shared" si="4"/>
        <v>13.263157894736842</v>
      </c>
      <c r="H393">
        <v>45</v>
      </c>
      <c r="I393">
        <f>(G393+G394)/2</f>
        <v>13.464912280701753</v>
      </c>
      <c r="J393">
        <v>0</v>
      </c>
      <c r="K393">
        <f t="shared" si="5"/>
        <v>126</v>
      </c>
    </row>
    <row r="394" spans="1:11">
      <c r="A394" t="s">
        <v>197</v>
      </c>
      <c r="B394">
        <v>5.6</v>
      </c>
      <c r="C394">
        <v>2</v>
      </c>
      <c r="D394">
        <v>123</v>
      </c>
      <c r="E394">
        <v>9</v>
      </c>
      <c r="F394">
        <v>0</v>
      </c>
      <c r="G394">
        <f t="shared" si="4"/>
        <v>13.666666666666666</v>
      </c>
      <c r="H394">
        <v>35</v>
      </c>
      <c r="J394">
        <v>1</v>
      </c>
      <c r="K394">
        <f t="shared" si="5"/>
        <v>122</v>
      </c>
    </row>
    <row r="395" spans="1:11">
      <c r="A395" t="s">
        <v>197</v>
      </c>
      <c r="B395">
        <v>8</v>
      </c>
      <c r="C395">
        <v>1</v>
      </c>
      <c r="D395">
        <v>129</v>
      </c>
      <c r="E395">
        <v>8.5</v>
      </c>
      <c r="F395">
        <v>0</v>
      </c>
      <c r="G395">
        <f t="shared" si="4"/>
        <v>15.176470588235293</v>
      </c>
      <c r="H395">
        <v>45</v>
      </c>
      <c r="I395">
        <f>(G395+G396)/2</f>
        <v>15.352941176470587</v>
      </c>
      <c r="J395">
        <v>1</v>
      </c>
      <c r="K395">
        <f t="shared" si="5"/>
        <v>128</v>
      </c>
    </row>
    <row r="396" spans="1:11">
      <c r="A396" t="s">
        <v>197</v>
      </c>
      <c r="B396">
        <v>8</v>
      </c>
      <c r="C396">
        <v>2</v>
      </c>
      <c r="D396">
        <v>132</v>
      </c>
      <c r="E396">
        <v>8.5</v>
      </c>
      <c r="F396">
        <v>0</v>
      </c>
      <c r="G396">
        <f t="shared" si="4"/>
        <v>15.529411764705882</v>
      </c>
      <c r="H396">
        <v>35</v>
      </c>
      <c r="J396">
        <v>0</v>
      </c>
      <c r="K396">
        <f t="shared" si="5"/>
        <v>132</v>
      </c>
    </row>
    <row r="397" spans="1:11">
      <c r="A397" t="s">
        <v>197</v>
      </c>
      <c r="B397">
        <v>11.3</v>
      </c>
      <c r="C397">
        <v>1</v>
      </c>
      <c r="D397">
        <v>120</v>
      </c>
      <c r="E397">
        <v>8.5</v>
      </c>
      <c r="F397">
        <v>0</v>
      </c>
      <c r="G397">
        <f t="shared" si="4"/>
        <v>14.117647058823529</v>
      </c>
      <c r="H397">
        <v>50</v>
      </c>
      <c r="I397">
        <f>(G397+G398)/2</f>
        <v>14</v>
      </c>
      <c r="J397">
        <v>0</v>
      </c>
      <c r="K397">
        <f t="shared" si="5"/>
        <v>120</v>
      </c>
    </row>
    <row r="398" spans="1:11">
      <c r="A398" t="s">
        <v>197</v>
      </c>
      <c r="B398">
        <v>11.3</v>
      </c>
      <c r="C398">
        <v>2</v>
      </c>
      <c r="D398">
        <v>118</v>
      </c>
      <c r="E398">
        <v>8.5</v>
      </c>
      <c r="F398">
        <v>0</v>
      </c>
      <c r="G398">
        <f t="shared" si="4"/>
        <v>13.882352941176471</v>
      </c>
      <c r="H398">
        <v>50</v>
      </c>
      <c r="J398">
        <v>1</v>
      </c>
      <c r="K398">
        <f t="shared" si="5"/>
        <v>117</v>
      </c>
    </row>
    <row r="399" spans="1:11">
      <c r="A399" t="s">
        <v>197</v>
      </c>
      <c r="B399">
        <v>16</v>
      </c>
      <c r="C399">
        <v>1</v>
      </c>
      <c r="D399">
        <v>123</v>
      </c>
      <c r="E399">
        <v>8.75</v>
      </c>
      <c r="F399">
        <v>0</v>
      </c>
      <c r="G399">
        <f t="shared" si="4"/>
        <v>14.057142857142857</v>
      </c>
      <c r="H399">
        <v>50</v>
      </c>
      <c r="I399">
        <f>(G399+G400)/2</f>
        <v>13.910924369747899</v>
      </c>
      <c r="J399">
        <v>2</v>
      </c>
      <c r="K399">
        <f t="shared" si="5"/>
        <v>121</v>
      </c>
    </row>
    <row r="400" spans="1:11">
      <c r="A400" t="s">
        <v>197</v>
      </c>
      <c r="B400">
        <v>16</v>
      </c>
      <c r="C400">
        <v>2</v>
      </c>
      <c r="D400">
        <v>117</v>
      </c>
      <c r="E400">
        <v>8.5</v>
      </c>
      <c r="F400">
        <v>0</v>
      </c>
      <c r="G400">
        <f t="shared" si="4"/>
        <v>13.764705882352942</v>
      </c>
      <c r="H400">
        <v>35</v>
      </c>
      <c r="J400">
        <v>0</v>
      </c>
      <c r="K400">
        <f t="shared" si="5"/>
        <v>117</v>
      </c>
    </row>
    <row r="401" spans="1:219">
      <c r="A401" t="s">
        <v>197</v>
      </c>
      <c r="B401">
        <v>22.6</v>
      </c>
      <c r="C401">
        <v>1</v>
      </c>
      <c r="D401">
        <v>96</v>
      </c>
      <c r="E401">
        <v>7.75</v>
      </c>
      <c r="F401">
        <v>0</v>
      </c>
      <c r="G401">
        <f t="shared" si="4"/>
        <v>12.387096774193548</v>
      </c>
      <c r="H401">
        <v>50</v>
      </c>
      <c r="I401">
        <f>(G401+G402)/2</f>
        <v>12.400444938820911</v>
      </c>
      <c r="J401">
        <v>1</v>
      </c>
      <c r="K401">
        <f t="shared" si="5"/>
        <v>95</v>
      </c>
    </row>
    <row r="402" spans="1:219">
      <c r="A402" t="s">
        <v>197</v>
      </c>
      <c r="B402">
        <v>22.6</v>
      </c>
      <c r="C402">
        <v>2</v>
      </c>
      <c r="D402">
        <v>90</v>
      </c>
      <c r="E402">
        <v>7.25</v>
      </c>
      <c r="F402">
        <v>0</v>
      </c>
      <c r="G402">
        <f t="shared" si="4"/>
        <v>12.413793103448276</v>
      </c>
      <c r="H402">
        <v>50</v>
      </c>
      <c r="J402">
        <v>2</v>
      </c>
      <c r="K402">
        <f t="shared" si="5"/>
        <v>88</v>
      </c>
    </row>
    <row r="403" spans="1:219">
      <c r="A403" t="s">
        <v>197</v>
      </c>
      <c r="B403">
        <v>32</v>
      </c>
      <c r="C403">
        <v>1</v>
      </c>
      <c r="D403">
        <v>67</v>
      </c>
      <c r="E403">
        <v>7</v>
      </c>
      <c r="F403">
        <v>1</v>
      </c>
      <c r="G403">
        <f t="shared" si="4"/>
        <v>9.5714285714285712</v>
      </c>
      <c r="H403">
        <v>50</v>
      </c>
      <c r="I403">
        <f>(G403+G404)/2</f>
        <v>9.8571428571428577</v>
      </c>
      <c r="J403">
        <v>1</v>
      </c>
      <c r="K403">
        <f t="shared" si="5"/>
        <v>66</v>
      </c>
    </row>
    <row r="404" spans="1:219">
      <c r="A404" t="s">
        <v>197</v>
      </c>
      <c r="B404">
        <v>32</v>
      </c>
      <c r="C404">
        <v>2</v>
      </c>
      <c r="D404">
        <v>71</v>
      </c>
      <c r="E404">
        <v>7</v>
      </c>
      <c r="F404">
        <v>0</v>
      </c>
      <c r="G404">
        <f t="shared" si="4"/>
        <v>10.142857142857142</v>
      </c>
      <c r="H404">
        <v>50</v>
      </c>
      <c r="J404">
        <v>1</v>
      </c>
      <c r="K404">
        <f t="shared" si="5"/>
        <v>70</v>
      </c>
    </row>
    <row r="414" spans="1:219" ht="15.75" thickBo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  <c r="BV414" s="1"/>
      <c r="BW414" s="1"/>
      <c r="BX414" s="1"/>
      <c r="BY414" s="1"/>
      <c r="BZ414" s="1"/>
      <c r="CA414" s="1"/>
      <c r="CB414" s="1"/>
      <c r="CC414" s="1"/>
      <c r="CD414" s="1"/>
      <c r="CE414" s="1"/>
      <c r="CF414" s="1"/>
      <c r="CG414" s="1"/>
      <c r="CH414" s="1"/>
      <c r="CI414" s="1"/>
      <c r="CJ414" s="1"/>
      <c r="CK414" s="1"/>
      <c r="CL414" s="1"/>
      <c r="CM414" s="1"/>
      <c r="CN414" s="1"/>
      <c r="CO414" s="1"/>
      <c r="CP414" s="1"/>
      <c r="CQ414" s="1"/>
      <c r="CR414" s="1"/>
      <c r="CS414" s="1"/>
      <c r="CT414" s="1"/>
      <c r="CU414" s="1"/>
      <c r="CV414" s="1"/>
      <c r="CW414" s="1"/>
      <c r="CX414" s="1"/>
      <c r="CY414" s="1"/>
      <c r="CZ414" s="1"/>
      <c r="DA414" s="1"/>
      <c r="DB414" s="1"/>
      <c r="DC414" s="1"/>
      <c r="DD414" s="1"/>
      <c r="DE414" s="1"/>
      <c r="DF414" s="1"/>
      <c r="DG414" s="1"/>
      <c r="DH414" s="1"/>
      <c r="DI414" s="1"/>
      <c r="DJ414" s="1"/>
      <c r="DK414" s="1"/>
      <c r="DL414" s="1"/>
      <c r="DM414" s="1"/>
      <c r="DN414" s="1"/>
      <c r="DO414" s="1"/>
      <c r="DP414" s="1"/>
      <c r="DQ414" s="1"/>
      <c r="DR414" s="1"/>
      <c r="DS414" s="1"/>
      <c r="DT414" s="1"/>
      <c r="DU414" s="1"/>
      <c r="DV414" s="1"/>
      <c r="DW414" s="1"/>
      <c r="DX414" s="1"/>
      <c r="DY414" s="1"/>
      <c r="DZ414" s="1"/>
      <c r="EA414" s="1"/>
      <c r="EB414" s="1"/>
      <c r="EC414" s="1"/>
      <c r="ED414" s="1"/>
      <c r="EE414" s="1"/>
      <c r="EF414" s="1"/>
      <c r="EG414" s="1"/>
      <c r="EH414" s="1"/>
      <c r="EI414" s="1"/>
      <c r="EJ414" s="1"/>
      <c r="EK414" s="1"/>
      <c r="EL414" s="1"/>
      <c r="EM414" s="1"/>
      <c r="EN414" s="1"/>
      <c r="EO414" s="1"/>
      <c r="EP414" s="1"/>
      <c r="EQ414" s="1"/>
      <c r="ER414" s="1"/>
      <c r="ES414" s="1"/>
      <c r="ET414" s="1"/>
      <c r="EU414" s="1"/>
      <c r="EV414" s="1"/>
      <c r="EW414" s="1"/>
      <c r="EX414" s="1"/>
      <c r="EY414" s="1"/>
      <c r="EZ414" s="1"/>
      <c r="FA414" s="1"/>
      <c r="FB414" s="1"/>
      <c r="FC414" s="1"/>
      <c r="FD414" s="1"/>
      <c r="FE414" s="1"/>
      <c r="FF414" s="1"/>
      <c r="FG414" s="1"/>
      <c r="FH414" s="1"/>
      <c r="FI414" s="1"/>
      <c r="FJ414" s="1"/>
      <c r="FK414" s="1"/>
      <c r="FL414" s="1"/>
      <c r="FM414" s="1"/>
      <c r="FN414" s="1"/>
      <c r="FO414" s="1"/>
      <c r="FP414" s="1"/>
      <c r="FQ414" s="1"/>
      <c r="FR414" s="1"/>
      <c r="FS414" s="1"/>
      <c r="FT414" s="1"/>
      <c r="FU414" s="1"/>
      <c r="FV414" s="1"/>
      <c r="FW414" s="1"/>
      <c r="FX414" s="1"/>
      <c r="FY414" s="1"/>
      <c r="FZ414" s="1"/>
      <c r="GA414" s="1"/>
      <c r="GB414" s="1"/>
      <c r="GC414" s="1"/>
      <c r="GD414" s="1"/>
      <c r="GE414" s="1"/>
      <c r="GF414" s="1"/>
      <c r="GG414" s="1"/>
      <c r="GH414" s="1"/>
      <c r="GI414" s="1"/>
      <c r="GJ414" s="1"/>
      <c r="GK414" s="1"/>
      <c r="GL414" s="1"/>
      <c r="GM414" s="1"/>
      <c r="GN414" s="1"/>
      <c r="GO414" s="1"/>
      <c r="GP414" s="1"/>
      <c r="GQ414" s="1"/>
      <c r="GR414" s="1"/>
      <c r="GS414" s="1"/>
      <c r="GT414" s="1"/>
      <c r="GU414" s="1"/>
      <c r="GV414" s="1"/>
      <c r="GW414" s="1"/>
      <c r="GX414" s="1"/>
      <c r="GY414" s="1"/>
      <c r="GZ414" s="1"/>
      <c r="HA414" s="1"/>
      <c r="HB414" s="1"/>
      <c r="HC414" s="1"/>
      <c r="HD414" s="1"/>
      <c r="HE414" s="1"/>
      <c r="HF414" s="1"/>
      <c r="HG414" s="1"/>
      <c r="HH414" s="1"/>
      <c r="HI414" s="1"/>
      <c r="HJ414" s="1"/>
      <c r="HK414" s="1"/>
    </row>
    <row r="415" spans="1:219">
      <c r="A415" t="s">
        <v>200</v>
      </c>
      <c r="B415">
        <v>0.5</v>
      </c>
      <c r="C415">
        <v>1</v>
      </c>
      <c r="D415">
        <v>134</v>
      </c>
      <c r="E415">
        <v>9</v>
      </c>
      <c r="F415">
        <v>0</v>
      </c>
      <c r="G415">
        <f>D415/E415</f>
        <v>14.888888888888889</v>
      </c>
      <c r="H415">
        <v>50</v>
      </c>
      <c r="I415">
        <f>(G415+G416)/2</f>
        <v>14.760233918128655</v>
      </c>
      <c r="J415">
        <v>2</v>
      </c>
      <c r="K415">
        <f>(D415-J415)</f>
        <v>132</v>
      </c>
    </row>
    <row r="416" spans="1:219">
      <c r="A416" t="s">
        <v>200</v>
      </c>
      <c r="B416">
        <v>0.5</v>
      </c>
      <c r="C416">
        <v>2</v>
      </c>
      <c r="D416">
        <v>139</v>
      </c>
      <c r="E416">
        <v>9.5</v>
      </c>
      <c r="F416">
        <v>0</v>
      </c>
      <c r="G416">
        <f t="shared" ref="G416:G436" si="6">D416/E416</f>
        <v>14.631578947368421</v>
      </c>
      <c r="H416">
        <v>50</v>
      </c>
      <c r="J416">
        <v>0</v>
      </c>
      <c r="K416">
        <f t="shared" ref="K416:K424" si="7">(D416-J416)</f>
        <v>139</v>
      </c>
    </row>
    <row r="417" spans="1:11">
      <c r="A417" t="s">
        <v>200</v>
      </c>
      <c r="B417">
        <v>0.7</v>
      </c>
      <c r="C417">
        <v>1</v>
      </c>
      <c r="D417">
        <v>125</v>
      </c>
      <c r="E417">
        <v>8.25</v>
      </c>
      <c r="F417">
        <v>0</v>
      </c>
      <c r="G417">
        <f t="shared" si="6"/>
        <v>15.151515151515152</v>
      </c>
      <c r="H417">
        <v>50</v>
      </c>
      <c r="I417">
        <f>(G417+G418)/2</f>
        <v>14.764946764946766</v>
      </c>
      <c r="J417">
        <v>0</v>
      </c>
      <c r="K417">
        <f t="shared" si="7"/>
        <v>125</v>
      </c>
    </row>
    <row r="418" spans="1:11">
      <c r="A418" t="s">
        <v>200</v>
      </c>
      <c r="B418">
        <v>0.7</v>
      </c>
      <c r="C418">
        <v>2</v>
      </c>
      <c r="D418">
        <v>133</v>
      </c>
      <c r="E418">
        <v>9.25</v>
      </c>
      <c r="F418">
        <v>0</v>
      </c>
      <c r="G418">
        <f t="shared" si="6"/>
        <v>14.378378378378379</v>
      </c>
      <c r="H418">
        <v>50</v>
      </c>
      <c r="J418">
        <v>1</v>
      </c>
      <c r="K418">
        <f t="shared" si="7"/>
        <v>132</v>
      </c>
    </row>
    <row r="419" spans="1:11">
      <c r="A419" t="s">
        <v>200</v>
      </c>
      <c r="B419">
        <v>1</v>
      </c>
      <c r="C419">
        <v>1</v>
      </c>
      <c r="D419">
        <v>136</v>
      </c>
      <c r="E419">
        <v>8.5</v>
      </c>
      <c r="F419">
        <v>0</v>
      </c>
      <c r="G419">
        <f t="shared" si="6"/>
        <v>16</v>
      </c>
      <c r="H419">
        <v>50</v>
      </c>
      <c r="I419">
        <f>(G419+G420)/2</f>
        <v>15.0625</v>
      </c>
      <c r="J419">
        <v>1</v>
      </c>
      <c r="K419">
        <f t="shared" si="7"/>
        <v>135</v>
      </c>
    </row>
    <row r="420" spans="1:11">
      <c r="A420" t="s">
        <v>200</v>
      </c>
      <c r="B420">
        <v>1</v>
      </c>
      <c r="C420">
        <v>2</v>
      </c>
      <c r="D420">
        <v>113</v>
      </c>
      <c r="E420">
        <v>8</v>
      </c>
      <c r="F420">
        <v>0</v>
      </c>
      <c r="G420">
        <f t="shared" si="6"/>
        <v>14.125</v>
      </c>
      <c r="H420">
        <v>50</v>
      </c>
      <c r="J420">
        <v>1</v>
      </c>
      <c r="K420">
        <f t="shared" si="7"/>
        <v>112</v>
      </c>
    </row>
    <row r="421" spans="1:11">
      <c r="A421" t="s">
        <v>200</v>
      </c>
      <c r="B421">
        <v>1.4</v>
      </c>
      <c r="C421">
        <v>1</v>
      </c>
      <c r="D421">
        <v>136</v>
      </c>
      <c r="E421">
        <v>8</v>
      </c>
      <c r="F421">
        <v>0</v>
      </c>
      <c r="G421">
        <f t="shared" si="6"/>
        <v>17</v>
      </c>
      <c r="H421">
        <v>50</v>
      </c>
      <c r="I421">
        <f>(G421+G422)/2</f>
        <v>16</v>
      </c>
      <c r="J421">
        <v>1</v>
      </c>
      <c r="K421">
        <f t="shared" si="7"/>
        <v>135</v>
      </c>
    </row>
    <row r="422" spans="1:11">
      <c r="A422" t="s">
        <v>200</v>
      </c>
      <c r="B422">
        <v>1.4</v>
      </c>
      <c r="C422">
        <v>2</v>
      </c>
      <c r="D422">
        <v>135</v>
      </c>
      <c r="E422">
        <v>9</v>
      </c>
      <c r="F422">
        <v>0</v>
      </c>
      <c r="G422">
        <f t="shared" si="6"/>
        <v>15</v>
      </c>
      <c r="H422">
        <v>50</v>
      </c>
      <c r="J422">
        <v>0</v>
      </c>
      <c r="K422">
        <f t="shared" si="7"/>
        <v>135</v>
      </c>
    </row>
    <row r="423" spans="1:11">
      <c r="A423" t="s">
        <v>200</v>
      </c>
      <c r="B423">
        <v>2</v>
      </c>
      <c r="C423">
        <v>1</v>
      </c>
      <c r="D423">
        <v>126</v>
      </c>
      <c r="E423">
        <v>8.5</v>
      </c>
      <c r="F423">
        <v>0</v>
      </c>
      <c r="G423">
        <f t="shared" si="6"/>
        <v>14.823529411764707</v>
      </c>
      <c r="H423">
        <v>50</v>
      </c>
      <c r="I423">
        <f>(G423+G424)/2</f>
        <v>14.502673796791445</v>
      </c>
      <c r="J423">
        <v>0</v>
      </c>
      <c r="K423">
        <f t="shared" si="7"/>
        <v>126</v>
      </c>
    </row>
    <row r="424" spans="1:11">
      <c r="A424" t="s">
        <v>200</v>
      </c>
      <c r="B424">
        <v>2</v>
      </c>
      <c r="C424">
        <v>2</v>
      </c>
      <c r="D424">
        <v>117</v>
      </c>
      <c r="E424">
        <v>8.25</v>
      </c>
      <c r="F424">
        <v>0</v>
      </c>
      <c r="G424">
        <f t="shared" si="6"/>
        <v>14.181818181818182</v>
      </c>
      <c r="H424">
        <v>50</v>
      </c>
      <c r="J424">
        <v>0</v>
      </c>
      <c r="K424">
        <f t="shared" si="7"/>
        <v>117</v>
      </c>
    </row>
    <row r="425" spans="1:11">
      <c r="A425" t="s">
        <v>200</v>
      </c>
      <c r="B425">
        <v>2.8</v>
      </c>
      <c r="C425">
        <v>1</v>
      </c>
      <c r="G425" t="e">
        <f t="shared" si="6"/>
        <v>#DIV/0!</v>
      </c>
      <c r="K425" t="s">
        <v>288</v>
      </c>
    </row>
    <row r="426" spans="1:11">
      <c r="A426" t="s">
        <v>200</v>
      </c>
      <c r="B426">
        <v>2.8</v>
      </c>
      <c r="C426">
        <v>2</v>
      </c>
      <c r="D426">
        <v>113</v>
      </c>
      <c r="E426">
        <v>8.25</v>
      </c>
      <c r="F426">
        <v>0</v>
      </c>
      <c r="G426">
        <f t="shared" si="6"/>
        <v>13.696969696969697</v>
      </c>
      <c r="H426">
        <v>50</v>
      </c>
      <c r="I426">
        <f>(G426+G427)/2</f>
        <v>13.660984848484848</v>
      </c>
      <c r="J426">
        <v>0</v>
      </c>
      <c r="K426">
        <f>(D426-J426)</f>
        <v>113</v>
      </c>
    </row>
    <row r="427" spans="1:11">
      <c r="A427" t="s">
        <v>200</v>
      </c>
      <c r="B427">
        <v>2.8</v>
      </c>
      <c r="C427">
        <v>3</v>
      </c>
      <c r="D427">
        <v>109</v>
      </c>
      <c r="E427">
        <v>8</v>
      </c>
      <c r="F427">
        <v>0</v>
      </c>
      <c r="G427">
        <f t="shared" si="6"/>
        <v>13.625</v>
      </c>
      <c r="H427">
        <v>50</v>
      </c>
      <c r="J427">
        <v>0</v>
      </c>
      <c r="K427">
        <f t="shared" ref="K427:K436" si="8">(D427-J427)</f>
        <v>109</v>
      </c>
    </row>
    <row r="428" spans="1:11">
      <c r="A428" t="s">
        <v>200</v>
      </c>
      <c r="B428">
        <v>4</v>
      </c>
      <c r="C428">
        <v>1</v>
      </c>
      <c r="D428">
        <v>115</v>
      </c>
      <c r="E428">
        <v>7.5</v>
      </c>
      <c r="F428">
        <v>0</v>
      </c>
      <c r="G428">
        <f t="shared" si="6"/>
        <v>15.333333333333334</v>
      </c>
      <c r="H428">
        <v>50</v>
      </c>
      <c r="I428">
        <f>(G428+G429)/2</f>
        <v>16.095238095238095</v>
      </c>
      <c r="J428">
        <v>1</v>
      </c>
      <c r="K428">
        <f t="shared" si="8"/>
        <v>114</v>
      </c>
    </row>
    <row r="429" spans="1:11">
      <c r="A429" t="s">
        <v>200</v>
      </c>
      <c r="B429">
        <v>4</v>
      </c>
      <c r="C429" s="49">
        <v>2</v>
      </c>
      <c r="D429">
        <v>118</v>
      </c>
      <c r="E429">
        <v>7</v>
      </c>
      <c r="F429">
        <v>0</v>
      </c>
      <c r="G429">
        <f t="shared" si="6"/>
        <v>16.857142857142858</v>
      </c>
      <c r="H429">
        <v>50</v>
      </c>
      <c r="J429">
        <v>0</v>
      </c>
      <c r="K429">
        <f t="shared" si="8"/>
        <v>118</v>
      </c>
    </row>
    <row r="430" spans="1:11">
      <c r="A430" t="s">
        <v>200</v>
      </c>
      <c r="B430">
        <v>5.6</v>
      </c>
      <c r="C430">
        <v>1</v>
      </c>
      <c r="D430">
        <v>122</v>
      </c>
      <c r="E430">
        <v>8</v>
      </c>
      <c r="F430">
        <v>0</v>
      </c>
      <c r="G430">
        <f t="shared" si="6"/>
        <v>15.25</v>
      </c>
      <c r="H430">
        <v>50</v>
      </c>
      <c r="I430">
        <f>(G430+G431)/2</f>
        <v>16.339285714285715</v>
      </c>
      <c r="J430">
        <v>1</v>
      </c>
      <c r="K430">
        <f t="shared" si="8"/>
        <v>121</v>
      </c>
    </row>
    <row r="431" spans="1:11">
      <c r="A431" t="s">
        <v>200</v>
      </c>
      <c r="B431">
        <v>5.6</v>
      </c>
      <c r="C431">
        <v>2</v>
      </c>
      <c r="D431">
        <v>122</v>
      </c>
      <c r="E431">
        <v>7</v>
      </c>
      <c r="F431">
        <v>0</v>
      </c>
      <c r="G431">
        <f t="shared" si="6"/>
        <v>17.428571428571427</v>
      </c>
      <c r="H431">
        <v>50</v>
      </c>
      <c r="J431">
        <v>0</v>
      </c>
      <c r="K431">
        <f t="shared" si="8"/>
        <v>122</v>
      </c>
    </row>
    <row r="432" spans="1:11">
      <c r="A432" t="s">
        <v>200</v>
      </c>
      <c r="B432">
        <v>8</v>
      </c>
      <c r="C432">
        <v>1</v>
      </c>
      <c r="D432">
        <v>117</v>
      </c>
      <c r="E432">
        <v>8</v>
      </c>
      <c r="F432">
        <v>0</v>
      </c>
      <c r="G432">
        <f t="shared" si="6"/>
        <v>14.625</v>
      </c>
      <c r="H432">
        <v>50</v>
      </c>
      <c r="I432">
        <f>(G432+G433)/2</f>
        <v>14.3125</v>
      </c>
      <c r="J432">
        <v>0</v>
      </c>
      <c r="K432">
        <f t="shared" si="8"/>
        <v>117</v>
      </c>
    </row>
    <row r="433" spans="1:219">
      <c r="A433" t="s">
        <v>200</v>
      </c>
      <c r="B433">
        <v>8</v>
      </c>
      <c r="C433">
        <v>2</v>
      </c>
      <c r="D433">
        <v>119</v>
      </c>
      <c r="E433">
        <v>8.5</v>
      </c>
      <c r="F433">
        <v>0</v>
      </c>
      <c r="G433">
        <f t="shared" si="6"/>
        <v>14</v>
      </c>
      <c r="H433">
        <v>50</v>
      </c>
      <c r="J433">
        <v>0</v>
      </c>
      <c r="K433">
        <f t="shared" si="8"/>
        <v>119</v>
      </c>
    </row>
    <row r="434" spans="1:219">
      <c r="A434" t="s">
        <v>200</v>
      </c>
      <c r="B434">
        <v>16</v>
      </c>
      <c r="C434">
        <v>1</v>
      </c>
      <c r="D434">
        <v>91</v>
      </c>
      <c r="E434">
        <v>7</v>
      </c>
      <c r="F434">
        <v>0</v>
      </c>
      <c r="G434">
        <f t="shared" si="6"/>
        <v>13</v>
      </c>
      <c r="H434">
        <v>50</v>
      </c>
      <c r="I434">
        <f>(G434+G435)/2</f>
        <v>12.982758620689655</v>
      </c>
      <c r="J434">
        <v>0</v>
      </c>
      <c r="K434">
        <f t="shared" si="8"/>
        <v>91</v>
      </c>
    </row>
    <row r="435" spans="1:219">
      <c r="A435" t="s">
        <v>200</v>
      </c>
      <c r="B435">
        <v>16</v>
      </c>
      <c r="C435">
        <v>2</v>
      </c>
      <c r="D435">
        <v>94</v>
      </c>
      <c r="E435">
        <v>7.25</v>
      </c>
      <c r="F435">
        <v>0</v>
      </c>
      <c r="G435">
        <f t="shared" si="6"/>
        <v>12.96551724137931</v>
      </c>
      <c r="H435">
        <v>50</v>
      </c>
      <c r="J435">
        <v>2</v>
      </c>
      <c r="K435">
        <f t="shared" si="8"/>
        <v>92</v>
      </c>
    </row>
    <row r="436" spans="1:219">
      <c r="A436" t="s">
        <v>200</v>
      </c>
      <c r="B436">
        <v>32</v>
      </c>
      <c r="C436">
        <v>1</v>
      </c>
      <c r="D436">
        <v>98</v>
      </c>
      <c r="E436" s="35">
        <v>9.5</v>
      </c>
      <c r="F436">
        <v>2</v>
      </c>
      <c r="G436">
        <f t="shared" si="6"/>
        <v>10.315789473684211</v>
      </c>
      <c r="H436">
        <v>50</v>
      </c>
      <c r="K436">
        <f t="shared" si="8"/>
        <v>98</v>
      </c>
    </row>
    <row r="445" spans="1:219" ht="15.75" thickBo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  <c r="BV445" s="1"/>
      <c r="BW445" s="1"/>
      <c r="BX445" s="1"/>
      <c r="BY445" s="1"/>
      <c r="BZ445" s="1"/>
      <c r="CA445" s="1"/>
      <c r="CB445" s="1"/>
      <c r="CC445" s="1"/>
      <c r="CD445" s="1"/>
      <c r="CE445" s="1"/>
      <c r="CF445" s="1"/>
      <c r="CG445" s="1"/>
      <c r="CH445" s="1"/>
      <c r="CI445" s="1"/>
      <c r="CJ445" s="1"/>
      <c r="CK445" s="1"/>
      <c r="CL445" s="1"/>
      <c r="CM445" s="1"/>
      <c r="CN445" s="1"/>
      <c r="CO445" s="1"/>
      <c r="CP445" s="1"/>
      <c r="CQ445" s="1"/>
      <c r="CR445" s="1"/>
      <c r="CS445" s="1"/>
      <c r="CT445" s="1"/>
      <c r="CU445" s="1"/>
      <c r="CV445" s="1"/>
      <c r="CW445" s="1"/>
      <c r="CX445" s="1"/>
      <c r="CY445" s="1"/>
      <c r="CZ445" s="1"/>
      <c r="DA445" s="1"/>
      <c r="DB445" s="1"/>
      <c r="DC445" s="1"/>
      <c r="DD445" s="1"/>
      <c r="DE445" s="1"/>
      <c r="DF445" s="1"/>
      <c r="DG445" s="1"/>
      <c r="DH445" s="1"/>
      <c r="DI445" s="1"/>
      <c r="DJ445" s="1"/>
      <c r="DK445" s="1"/>
      <c r="DL445" s="1"/>
      <c r="DM445" s="1"/>
      <c r="DN445" s="1"/>
      <c r="DO445" s="1"/>
      <c r="DP445" s="1"/>
      <c r="DQ445" s="1"/>
      <c r="DR445" s="1"/>
      <c r="DS445" s="1"/>
      <c r="DT445" s="1"/>
      <c r="DU445" s="1"/>
      <c r="DV445" s="1"/>
      <c r="DW445" s="1"/>
      <c r="DX445" s="1"/>
      <c r="DY445" s="1"/>
      <c r="DZ445" s="1"/>
      <c r="EA445" s="1"/>
      <c r="EB445" s="1"/>
      <c r="EC445" s="1"/>
      <c r="ED445" s="1"/>
      <c r="EE445" s="1"/>
      <c r="EF445" s="1"/>
      <c r="EG445" s="1"/>
      <c r="EH445" s="1"/>
      <c r="EI445" s="1"/>
      <c r="EJ445" s="1"/>
      <c r="EK445" s="1"/>
      <c r="EL445" s="1"/>
      <c r="EM445" s="1"/>
      <c r="EN445" s="1"/>
      <c r="EO445" s="1"/>
      <c r="EP445" s="1"/>
      <c r="EQ445" s="1"/>
      <c r="ER445" s="1"/>
      <c r="ES445" s="1"/>
      <c r="ET445" s="1"/>
      <c r="EU445" s="1"/>
      <c r="EV445" s="1"/>
      <c r="EW445" s="1"/>
      <c r="EX445" s="1"/>
      <c r="EY445" s="1"/>
      <c r="EZ445" s="1"/>
      <c r="FA445" s="1"/>
      <c r="FB445" s="1"/>
      <c r="FC445" s="1"/>
      <c r="FD445" s="1"/>
      <c r="FE445" s="1"/>
      <c r="FF445" s="1"/>
      <c r="FG445" s="1"/>
      <c r="FH445" s="1"/>
      <c r="FI445" s="1"/>
      <c r="FJ445" s="1"/>
      <c r="FK445" s="1"/>
      <c r="FL445" s="1"/>
      <c r="FM445" s="1"/>
      <c r="FN445" s="1"/>
      <c r="FO445" s="1"/>
      <c r="FP445" s="1"/>
      <c r="FQ445" s="1"/>
      <c r="FR445" s="1"/>
      <c r="FS445" s="1"/>
      <c r="FT445" s="1"/>
      <c r="FU445" s="1"/>
      <c r="FV445" s="1"/>
      <c r="FW445" s="1"/>
      <c r="FX445" s="1"/>
      <c r="FY445" s="1"/>
      <c r="FZ445" s="1"/>
      <c r="GA445" s="1"/>
      <c r="GB445" s="1"/>
      <c r="GC445" s="1"/>
      <c r="GD445" s="1"/>
      <c r="GE445" s="1"/>
      <c r="GF445" s="1"/>
      <c r="GG445" s="1"/>
      <c r="GH445" s="1"/>
      <c r="GI445" s="1"/>
      <c r="GJ445" s="1"/>
      <c r="GK445" s="1"/>
      <c r="GL445" s="1"/>
      <c r="GM445" s="1"/>
      <c r="GN445" s="1"/>
      <c r="GO445" s="1"/>
      <c r="GP445" s="1"/>
      <c r="GQ445" s="1"/>
      <c r="GR445" s="1"/>
      <c r="GS445" s="1"/>
      <c r="GT445" s="1"/>
      <c r="GU445" s="1"/>
      <c r="GV445" s="1"/>
      <c r="GW445" s="1"/>
      <c r="GX445" s="1"/>
      <c r="GY445" s="1"/>
      <c r="GZ445" s="1"/>
      <c r="HA445" s="1"/>
      <c r="HB445" s="1"/>
      <c r="HC445" s="1"/>
      <c r="HD445" s="1"/>
      <c r="HE445" s="1"/>
      <c r="HF445" s="1"/>
      <c r="HG445" s="1"/>
      <c r="HH445" s="1"/>
      <c r="HI445" s="1"/>
      <c r="HJ445" s="1"/>
      <c r="HK445" s="1"/>
    </row>
    <row r="446" spans="1:219">
      <c r="A446" t="s">
        <v>198</v>
      </c>
      <c r="B446">
        <v>0.5</v>
      </c>
      <c r="C446">
        <v>1</v>
      </c>
      <c r="D446">
        <v>127</v>
      </c>
      <c r="E446">
        <v>10</v>
      </c>
      <c r="F446">
        <v>0</v>
      </c>
      <c r="G446">
        <f>D446/E446</f>
        <v>12.7</v>
      </c>
      <c r="H446">
        <v>50</v>
      </c>
      <c r="I446">
        <f>(G446+G447)/2</f>
        <v>13.683333333333334</v>
      </c>
      <c r="J446">
        <v>2</v>
      </c>
      <c r="K446">
        <f>(D446-J446)</f>
        <v>125</v>
      </c>
    </row>
    <row r="447" spans="1:219">
      <c r="A447" t="s">
        <v>198</v>
      </c>
      <c r="B447">
        <v>0.5</v>
      </c>
      <c r="C447">
        <v>2</v>
      </c>
      <c r="D447">
        <v>121</v>
      </c>
      <c r="E447">
        <v>8.25</v>
      </c>
      <c r="F447">
        <v>0</v>
      </c>
      <c r="G447">
        <f t="shared" ref="G447:G460" si="9">D447/E447</f>
        <v>14.666666666666666</v>
      </c>
      <c r="H447">
        <v>50</v>
      </c>
      <c r="I447">
        <v>13.6833333333333</v>
      </c>
      <c r="J447">
        <v>1</v>
      </c>
      <c r="K447">
        <f t="shared" ref="K447:K471" si="10">(D447-J447)</f>
        <v>120</v>
      </c>
      <c r="M447" t="s">
        <v>1</v>
      </c>
      <c r="N447" t="s">
        <v>3</v>
      </c>
      <c r="O447" t="s">
        <v>2</v>
      </c>
      <c r="P447" t="s">
        <v>4</v>
      </c>
      <c r="Q447" t="s">
        <v>5</v>
      </c>
      <c r="R447" t="s">
        <v>6</v>
      </c>
      <c r="S447" t="s">
        <v>7</v>
      </c>
      <c r="T447" t="s">
        <v>205</v>
      </c>
    </row>
    <row r="448" spans="1:219">
      <c r="A448" t="s">
        <v>198</v>
      </c>
      <c r="B448">
        <v>0.7</v>
      </c>
      <c r="C448">
        <v>1</v>
      </c>
      <c r="D448">
        <v>137</v>
      </c>
      <c r="E448">
        <v>9.5</v>
      </c>
      <c r="F448">
        <v>0</v>
      </c>
      <c r="G448">
        <f t="shared" si="9"/>
        <v>14.421052631578947</v>
      </c>
      <c r="H448">
        <v>45</v>
      </c>
      <c r="I448">
        <f>(G448+G449)/2</f>
        <v>14.595141700404859</v>
      </c>
      <c r="J448">
        <v>1</v>
      </c>
      <c r="K448">
        <f t="shared" si="10"/>
        <v>136</v>
      </c>
      <c r="M448">
        <v>0.5</v>
      </c>
      <c r="N448">
        <v>1</v>
      </c>
      <c r="O448">
        <v>127</v>
      </c>
      <c r="P448">
        <v>10</v>
      </c>
      <c r="Q448">
        <v>12.7</v>
      </c>
      <c r="R448">
        <v>50</v>
      </c>
      <c r="S448">
        <v>13.683333333333334</v>
      </c>
    </row>
    <row r="449" spans="1:20">
      <c r="A449" t="s">
        <v>198</v>
      </c>
      <c r="B449">
        <v>0.7</v>
      </c>
      <c r="C449">
        <v>2</v>
      </c>
      <c r="D449">
        <v>144</v>
      </c>
      <c r="E449">
        <v>9.75</v>
      </c>
      <c r="F449">
        <v>0</v>
      </c>
      <c r="G449">
        <f t="shared" si="9"/>
        <v>14.76923076923077</v>
      </c>
      <c r="H449">
        <v>40</v>
      </c>
      <c r="I449">
        <v>14.595141700404859</v>
      </c>
      <c r="J449">
        <v>1</v>
      </c>
      <c r="K449">
        <f t="shared" si="10"/>
        <v>143</v>
      </c>
      <c r="M449">
        <v>0.7</v>
      </c>
      <c r="N449">
        <v>1</v>
      </c>
      <c r="O449">
        <v>137</v>
      </c>
      <c r="P449">
        <v>9.5</v>
      </c>
      <c r="Q449">
        <v>14.421052631578947</v>
      </c>
      <c r="R449">
        <v>45</v>
      </c>
      <c r="S449">
        <v>14.595141700404859</v>
      </c>
    </row>
    <row r="450" spans="1:20">
      <c r="A450" t="s">
        <v>198</v>
      </c>
      <c r="B450">
        <v>1</v>
      </c>
      <c r="C450">
        <v>1</v>
      </c>
      <c r="D450">
        <v>130</v>
      </c>
      <c r="E450">
        <v>9.75</v>
      </c>
      <c r="F450">
        <v>0</v>
      </c>
      <c r="G450">
        <f t="shared" si="9"/>
        <v>13.333333333333334</v>
      </c>
      <c r="H450">
        <v>45</v>
      </c>
      <c r="I450">
        <f>(G450+G451)/2</f>
        <v>14.96078431372549</v>
      </c>
      <c r="J450">
        <v>2</v>
      </c>
      <c r="K450">
        <f t="shared" si="10"/>
        <v>128</v>
      </c>
      <c r="M450">
        <v>1</v>
      </c>
      <c r="N450">
        <v>1</v>
      </c>
      <c r="O450">
        <v>130</v>
      </c>
      <c r="P450">
        <v>9.75</v>
      </c>
      <c r="Q450">
        <v>13.333333333333334</v>
      </c>
      <c r="R450">
        <v>45</v>
      </c>
      <c r="S450">
        <v>14.96078431372549</v>
      </c>
      <c r="T450">
        <v>14.96078431372549</v>
      </c>
    </row>
    <row r="451" spans="1:20">
      <c r="A451" t="s">
        <v>198</v>
      </c>
      <c r="B451">
        <v>1</v>
      </c>
      <c r="C451">
        <v>2</v>
      </c>
      <c r="D451">
        <v>141</v>
      </c>
      <c r="E451">
        <v>8.5</v>
      </c>
      <c r="F451">
        <v>0</v>
      </c>
      <c r="G451">
        <f t="shared" si="9"/>
        <v>16.588235294117649</v>
      </c>
      <c r="H451">
        <v>40</v>
      </c>
      <c r="I451">
        <v>14.96078431372549</v>
      </c>
      <c r="J451">
        <v>0</v>
      </c>
      <c r="K451">
        <f t="shared" si="10"/>
        <v>141</v>
      </c>
      <c r="M451">
        <v>1.4</v>
      </c>
      <c r="N451">
        <v>1</v>
      </c>
      <c r="O451">
        <v>137</v>
      </c>
      <c r="P451">
        <v>9</v>
      </c>
      <c r="Q451">
        <v>15.222222222222221</v>
      </c>
      <c r="R451">
        <v>35</v>
      </c>
      <c r="S451">
        <v>14.777777777777779</v>
      </c>
      <c r="T451">
        <v>15.5</v>
      </c>
    </row>
    <row r="452" spans="1:20">
      <c r="A452" t="s">
        <v>198</v>
      </c>
      <c r="B452">
        <v>1.4</v>
      </c>
      <c r="C452">
        <v>1</v>
      </c>
      <c r="D452">
        <v>137</v>
      </c>
      <c r="E452">
        <v>9</v>
      </c>
      <c r="F452">
        <v>0</v>
      </c>
      <c r="G452">
        <f t="shared" si="9"/>
        <v>15.222222222222221</v>
      </c>
      <c r="H452">
        <v>35</v>
      </c>
      <c r="I452">
        <f>(G452+G453)/2</f>
        <v>14.777777777777779</v>
      </c>
      <c r="J452">
        <v>2</v>
      </c>
      <c r="K452">
        <f t="shared" si="10"/>
        <v>135</v>
      </c>
      <c r="M452">
        <v>2</v>
      </c>
      <c r="N452">
        <v>1</v>
      </c>
      <c r="O452">
        <v>125</v>
      </c>
      <c r="P452">
        <v>8</v>
      </c>
      <c r="Q452">
        <v>15.625</v>
      </c>
      <c r="R452">
        <v>50</v>
      </c>
      <c r="S452">
        <v>15.75</v>
      </c>
      <c r="T452">
        <v>16.19318181818182</v>
      </c>
    </row>
    <row r="453" spans="1:20">
      <c r="A453" t="s">
        <v>198</v>
      </c>
      <c r="B453">
        <v>1.4</v>
      </c>
      <c r="C453">
        <v>2</v>
      </c>
      <c r="D453">
        <v>129</v>
      </c>
      <c r="E453">
        <v>9</v>
      </c>
      <c r="F453">
        <v>0</v>
      </c>
      <c r="G453">
        <f t="shared" si="9"/>
        <v>14.333333333333334</v>
      </c>
      <c r="H453">
        <v>40</v>
      </c>
      <c r="I453">
        <v>14.7777777777778</v>
      </c>
      <c r="J453">
        <v>1</v>
      </c>
      <c r="K453">
        <f t="shared" si="10"/>
        <v>128</v>
      </c>
      <c r="M453">
        <v>2.8</v>
      </c>
      <c r="N453">
        <v>1</v>
      </c>
      <c r="O453">
        <v>132</v>
      </c>
      <c r="P453">
        <v>9.5</v>
      </c>
      <c r="Q453">
        <v>13.894736842105264</v>
      </c>
      <c r="R453">
        <v>50</v>
      </c>
      <c r="S453">
        <v>14.136557610241821</v>
      </c>
      <c r="T453">
        <v>15.36470588235294</v>
      </c>
    </row>
    <row r="454" spans="1:20">
      <c r="A454" t="s">
        <v>198</v>
      </c>
      <c r="B454">
        <v>2</v>
      </c>
      <c r="C454">
        <v>1</v>
      </c>
      <c r="D454">
        <v>125</v>
      </c>
      <c r="E454">
        <v>8</v>
      </c>
      <c r="F454">
        <v>0</v>
      </c>
      <c r="G454">
        <f t="shared" si="9"/>
        <v>15.625</v>
      </c>
      <c r="H454">
        <v>50</v>
      </c>
      <c r="I454">
        <f>(G454+G455)/2</f>
        <v>15.75</v>
      </c>
      <c r="J454">
        <v>0</v>
      </c>
      <c r="K454">
        <f t="shared" si="10"/>
        <v>125</v>
      </c>
      <c r="M454">
        <v>4</v>
      </c>
      <c r="N454">
        <v>1</v>
      </c>
      <c r="O454">
        <v>116</v>
      </c>
      <c r="P454">
        <v>8.5</v>
      </c>
      <c r="Q454">
        <v>13.647058823529411</v>
      </c>
      <c r="R454">
        <v>50</v>
      </c>
      <c r="S454">
        <v>14.399019607843139</v>
      </c>
      <c r="T454">
        <v>14.569852941176471</v>
      </c>
    </row>
    <row r="455" spans="1:20">
      <c r="A455" t="s">
        <v>198</v>
      </c>
      <c r="B455">
        <v>2</v>
      </c>
      <c r="C455">
        <v>2</v>
      </c>
      <c r="D455">
        <v>127</v>
      </c>
      <c r="E455">
        <v>8</v>
      </c>
      <c r="F455">
        <v>0</v>
      </c>
      <c r="G455">
        <f t="shared" si="9"/>
        <v>15.875</v>
      </c>
      <c r="H455">
        <v>50</v>
      </c>
      <c r="I455">
        <v>15.75</v>
      </c>
      <c r="J455">
        <v>1</v>
      </c>
      <c r="K455">
        <f t="shared" si="10"/>
        <v>126</v>
      </c>
      <c r="M455">
        <v>5.6</v>
      </c>
      <c r="N455">
        <v>1</v>
      </c>
      <c r="O455">
        <v>123</v>
      </c>
      <c r="P455">
        <v>7.25</v>
      </c>
      <c r="Q455">
        <v>16.96551724137931</v>
      </c>
      <c r="R455">
        <v>40</v>
      </c>
      <c r="S455">
        <v>16.418242491657395</v>
      </c>
      <c r="T455">
        <v>14.483116883116882</v>
      </c>
    </row>
    <row r="456" spans="1:20">
      <c r="A456" t="s">
        <v>198</v>
      </c>
      <c r="B456">
        <v>2.8</v>
      </c>
      <c r="C456">
        <v>1</v>
      </c>
      <c r="D456">
        <v>132</v>
      </c>
      <c r="E456">
        <v>9.5</v>
      </c>
      <c r="F456">
        <v>0</v>
      </c>
      <c r="G456">
        <f t="shared" si="9"/>
        <v>13.894736842105264</v>
      </c>
      <c r="H456">
        <v>50</v>
      </c>
      <c r="I456">
        <f>(G456+G457)/2</f>
        <v>14.136557610241821</v>
      </c>
      <c r="J456">
        <v>1</v>
      </c>
      <c r="K456">
        <f t="shared" si="10"/>
        <v>131</v>
      </c>
      <c r="M456">
        <v>8</v>
      </c>
      <c r="N456">
        <v>1</v>
      </c>
      <c r="O456">
        <v>127</v>
      </c>
      <c r="P456">
        <v>8</v>
      </c>
      <c r="Q456">
        <v>15.875</v>
      </c>
      <c r="R456">
        <v>50</v>
      </c>
      <c r="S456">
        <v>15.61491935483871</v>
      </c>
      <c r="T456">
        <v>15</v>
      </c>
    </row>
    <row r="457" spans="1:20">
      <c r="A457" t="s">
        <v>198</v>
      </c>
      <c r="B457">
        <v>2.8</v>
      </c>
      <c r="C457">
        <v>2</v>
      </c>
      <c r="D457">
        <v>133</v>
      </c>
      <c r="E457">
        <v>9.25</v>
      </c>
      <c r="F457">
        <v>0</v>
      </c>
      <c r="G457">
        <f t="shared" si="9"/>
        <v>14.378378378378379</v>
      </c>
      <c r="H457">
        <v>50</v>
      </c>
      <c r="I457">
        <v>14.136557610241821</v>
      </c>
      <c r="J457">
        <v>0</v>
      </c>
      <c r="K457">
        <f t="shared" si="10"/>
        <v>133</v>
      </c>
      <c r="M457">
        <v>11.3</v>
      </c>
      <c r="N457">
        <v>1</v>
      </c>
      <c r="O457">
        <v>103</v>
      </c>
      <c r="P457">
        <v>7.75</v>
      </c>
      <c r="Q457">
        <v>13.290322580645199</v>
      </c>
      <c r="R457">
        <v>50</v>
      </c>
      <c r="S457">
        <v>13.64516129032258</v>
      </c>
    </row>
    <row r="458" spans="1:20">
      <c r="A458" t="s">
        <v>198</v>
      </c>
      <c r="B458">
        <v>4</v>
      </c>
      <c r="C458">
        <v>1</v>
      </c>
      <c r="D458">
        <v>116</v>
      </c>
      <c r="E458">
        <v>8.5</v>
      </c>
      <c r="F458">
        <v>0</v>
      </c>
      <c r="G458">
        <f t="shared" si="9"/>
        <v>13.647058823529411</v>
      </c>
      <c r="H458">
        <v>50</v>
      </c>
      <c r="I458">
        <f>(G458+G459+G460)/3</f>
        <v>14.399019607843139</v>
      </c>
      <c r="J458">
        <v>1</v>
      </c>
      <c r="K458">
        <f t="shared" si="10"/>
        <v>115</v>
      </c>
      <c r="M458">
        <v>16</v>
      </c>
      <c r="N458">
        <v>1</v>
      </c>
      <c r="O458">
        <v>97</v>
      </c>
      <c r="P458">
        <v>7</v>
      </c>
      <c r="Q458">
        <v>13.8571428571429</v>
      </c>
      <c r="R458">
        <v>50</v>
      </c>
      <c r="S458">
        <v>14.142857142857142</v>
      </c>
    </row>
    <row r="459" spans="1:20">
      <c r="A459" t="s">
        <v>198</v>
      </c>
      <c r="B459">
        <v>4</v>
      </c>
      <c r="C459">
        <v>2</v>
      </c>
      <c r="D459">
        <v>118</v>
      </c>
      <c r="E459">
        <v>8</v>
      </c>
      <c r="F459">
        <v>0</v>
      </c>
      <c r="G459">
        <f t="shared" si="9"/>
        <v>14.75</v>
      </c>
      <c r="H459">
        <v>50</v>
      </c>
      <c r="I459">
        <v>14.399019607843139</v>
      </c>
      <c r="J459">
        <v>1</v>
      </c>
      <c r="K459">
        <f t="shared" si="10"/>
        <v>117</v>
      </c>
      <c r="M459">
        <v>22.6</v>
      </c>
      <c r="N459">
        <v>1</v>
      </c>
      <c r="O459">
        <v>90</v>
      </c>
      <c r="P459">
        <v>7</v>
      </c>
      <c r="Q459">
        <v>12.8571428571429</v>
      </c>
      <c r="R459">
        <v>50</v>
      </c>
      <c r="S459">
        <v>13.571428571428573</v>
      </c>
    </row>
    <row r="460" spans="1:20">
      <c r="A460" t="s">
        <v>198</v>
      </c>
      <c r="B460">
        <v>4</v>
      </c>
      <c r="C460" s="49" t="s">
        <v>201</v>
      </c>
      <c r="D460">
        <v>111</v>
      </c>
      <c r="E460">
        <v>7.5</v>
      </c>
      <c r="F460">
        <v>0</v>
      </c>
      <c r="G460">
        <f t="shared" si="9"/>
        <v>14.8</v>
      </c>
      <c r="H460">
        <v>50</v>
      </c>
      <c r="I460">
        <v>14.399019607843139</v>
      </c>
      <c r="J460">
        <v>1</v>
      </c>
      <c r="K460">
        <f t="shared" si="10"/>
        <v>110</v>
      </c>
    </row>
    <row r="461" spans="1:20">
      <c r="A461" t="s">
        <v>198</v>
      </c>
      <c r="B461">
        <v>5.6</v>
      </c>
      <c r="C461" s="49">
        <v>1</v>
      </c>
      <c r="D461">
        <v>123</v>
      </c>
      <c r="E461">
        <v>7.25</v>
      </c>
      <c r="F461">
        <v>0</v>
      </c>
      <c r="G461">
        <f t="shared" ref="G461:G471" si="11">D461/E461</f>
        <v>16.96551724137931</v>
      </c>
      <c r="H461">
        <v>40</v>
      </c>
      <c r="I461">
        <f>(G461+G462)/2</f>
        <v>16.418242491657395</v>
      </c>
      <c r="J461">
        <v>0</v>
      </c>
      <c r="K461">
        <f t="shared" si="10"/>
        <v>123</v>
      </c>
    </row>
    <row r="462" spans="1:20">
      <c r="A462" t="s">
        <v>198</v>
      </c>
      <c r="B462">
        <v>5.6</v>
      </c>
      <c r="C462">
        <v>2</v>
      </c>
      <c r="D462">
        <v>123</v>
      </c>
      <c r="E462">
        <v>7.75</v>
      </c>
      <c r="F462">
        <v>0</v>
      </c>
      <c r="G462">
        <f t="shared" si="11"/>
        <v>15.870967741935484</v>
      </c>
      <c r="H462">
        <v>50</v>
      </c>
      <c r="I462">
        <v>16.418242491657395</v>
      </c>
      <c r="J462">
        <v>1</v>
      </c>
      <c r="K462">
        <f t="shared" si="10"/>
        <v>122</v>
      </c>
    </row>
    <row r="463" spans="1:20">
      <c r="A463" t="s">
        <v>198</v>
      </c>
      <c r="B463">
        <v>8</v>
      </c>
      <c r="C463">
        <v>1</v>
      </c>
      <c r="D463">
        <v>127</v>
      </c>
      <c r="E463">
        <v>8</v>
      </c>
      <c r="F463">
        <v>0</v>
      </c>
      <c r="G463">
        <f t="shared" si="11"/>
        <v>15.875</v>
      </c>
      <c r="H463">
        <v>50</v>
      </c>
      <c r="I463">
        <f>(G463+G464)/2</f>
        <v>15.61491935483871</v>
      </c>
      <c r="J463">
        <v>1</v>
      </c>
      <c r="K463">
        <f t="shared" si="10"/>
        <v>126</v>
      </c>
    </row>
    <row r="464" spans="1:20">
      <c r="A464" t="s">
        <v>198</v>
      </c>
      <c r="B464">
        <v>8</v>
      </c>
      <c r="C464">
        <v>2</v>
      </c>
      <c r="D464">
        <v>119</v>
      </c>
      <c r="E464">
        <v>7.75</v>
      </c>
      <c r="F464">
        <v>0</v>
      </c>
      <c r="G464">
        <f t="shared" si="11"/>
        <v>15.35483870967742</v>
      </c>
      <c r="H464">
        <v>50</v>
      </c>
      <c r="I464">
        <v>15.614919354838699</v>
      </c>
      <c r="J464">
        <v>2</v>
      </c>
      <c r="K464">
        <f t="shared" si="10"/>
        <v>117</v>
      </c>
    </row>
    <row r="465" spans="1:11">
      <c r="A465" t="s">
        <v>198</v>
      </c>
      <c r="B465">
        <v>11.3</v>
      </c>
      <c r="C465">
        <v>1</v>
      </c>
      <c r="D465">
        <v>103</v>
      </c>
      <c r="E465">
        <v>7.75</v>
      </c>
      <c r="F465">
        <v>0</v>
      </c>
      <c r="G465">
        <f t="shared" si="11"/>
        <v>13.290322580645162</v>
      </c>
      <c r="H465">
        <v>50</v>
      </c>
      <c r="I465">
        <f>(G465+G466)/2</f>
        <v>13.64516129032258</v>
      </c>
      <c r="J465">
        <v>1</v>
      </c>
      <c r="K465">
        <f t="shared" si="10"/>
        <v>102</v>
      </c>
    </row>
    <row r="466" spans="1:11">
      <c r="A466" t="s">
        <v>198</v>
      </c>
      <c r="B466">
        <v>11.3</v>
      </c>
      <c r="C466">
        <v>2</v>
      </c>
      <c r="D466">
        <v>105</v>
      </c>
      <c r="E466">
        <v>7.5</v>
      </c>
      <c r="F466">
        <v>0</v>
      </c>
      <c r="G466">
        <f t="shared" si="11"/>
        <v>14</v>
      </c>
      <c r="H466">
        <v>50</v>
      </c>
      <c r="I466">
        <v>13.6451612903226</v>
      </c>
      <c r="J466">
        <v>1</v>
      </c>
      <c r="K466">
        <f t="shared" si="10"/>
        <v>104</v>
      </c>
    </row>
    <row r="467" spans="1:11">
      <c r="A467" t="s">
        <v>198</v>
      </c>
      <c r="B467">
        <v>16</v>
      </c>
      <c r="C467">
        <v>1</v>
      </c>
      <c r="D467">
        <v>97</v>
      </c>
      <c r="E467">
        <v>7</v>
      </c>
      <c r="F467">
        <v>0</v>
      </c>
      <c r="G467">
        <f t="shared" si="11"/>
        <v>13.857142857142858</v>
      </c>
      <c r="H467">
        <v>50</v>
      </c>
      <c r="I467">
        <f>(G467+G468)/2</f>
        <v>14.142857142857142</v>
      </c>
      <c r="J467">
        <v>1</v>
      </c>
      <c r="K467">
        <f t="shared" si="10"/>
        <v>96</v>
      </c>
    </row>
    <row r="468" spans="1:11">
      <c r="A468" t="s">
        <v>198</v>
      </c>
      <c r="B468">
        <v>16</v>
      </c>
      <c r="C468">
        <v>2</v>
      </c>
      <c r="D468">
        <v>101</v>
      </c>
      <c r="E468">
        <v>7</v>
      </c>
      <c r="F468">
        <v>0</v>
      </c>
      <c r="G468">
        <f t="shared" si="11"/>
        <v>14.428571428571429</v>
      </c>
      <c r="H468">
        <v>50</v>
      </c>
      <c r="I468">
        <v>14.142857142857142</v>
      </c>
      <c r="J468">
        <v>0</v>
      </c>
      <c r="K468">
        <f t="shared" si="10"/>
        <v>101</v>
      </c>
    </row>
    <row r="469" spans="1:11">
      <c r="A469" t="s">
        <v>198</v>
      </c>
      <c r="B469">
        <v>22.6</v>
      </c>
      <c r="C469">
        <v>1</v>
      </c>
      <c r="D469">
        <v>90</v>
      </c>
      <c r="E469">
        <v>7</v>
      </c>
      <c r="F469">
        <v>0</v>
      </c>
      <c r="G469">
        <f t="shared" si="11"/>
        <v>12.857142857142858</v>
      </c>
      <c r="H469">
        <v>50</v>
      </c>
      <c r="I469">
        <f>(G469+G470)/2</f>
        <v>13.571428571428573</v>
      </c>
      <c r="J469">
        <v>0</v>
      </c>
      <c r="K469">
        <f t="shared" si="10"/>
        <v>90</v>
      </c>
    </row>
    <row r="470" spans="1:11">
      <c r="A470" t="s">
        <v>198</v>
      </c>
      <c r="B470">
        <v>22.6</v>
      </c>
      <c r="C470">
        <v>2</v>
      </c>
      <c r="D470">
        <v>100</v>
      </c>
      <c r="E470">
        <v>7</v>
      </c>
      <c r="F470">
        <v>0</v>
      </c>
      <c r="G470">
        <f t="shared" si="11"/>
        <v>14.285714285714286</v>
      </c>
      <c r="H470">
        <v>50</v>
      </c>
      <c r="I470">
        <v>13.5714285714286</v>
      </c>
      <c r="J470">
        <v>1</v>
      </c>
      <c r="K470">
        <f t="shared" si="10"/>
        <v>99</v>
      </c>
    </row>
    <row r="471" spans="1:11">
      <c r="A471" t="s">
        <v>198</v>
      </c>
      <c r="B471">
        <v>32</v>
      </c>
      <c r="C471">
        <v>1</v>
      </c>
      <c r="D471">
        <v>120</v>
      </c>
      <c r="E471">
        <v>12.5</v>
      </c>
      <c r="F471">
        <v>0</v>
      </c>
      <c r="G471">
        <f t="shared" si="11"/>
        <v>9.6</v>
      </c>
      <c r="H471">
        <v>50</v>
      </c>
      <c r="K471">
        <f t="shared" si="10"/>
        <v>120</v>
      </c>
    </row>
    <row r="474" spans="1:11">
      <c r="B474" s="50" t="s">
        <v>202</v>
      </c>
    </row>
    <row r="476" spans="1:11">
      <c r="A476" t="s">
        <v>198</v>
      </c>
      <c r="B476">
        <v>1</v>
      </c>
      <c r="C476">
        <v>1</v>
      </c>
      <c r="D476" s="51">
        <v>130</v>
      </c>
      <c r="E476">
        <v>9.75</v>
      </c>
      <c r="F476">
        <v>0</v>
      </c>
      <c r="G476">
        <f>D476/E476</f>
        <v>13.333333333333334</v>
      </c>
      <c r="H476">
        <v>45</v>
      </c>
      <c r="I476">
        <f>(G476+G477)/2</f>
        <v>14.96078431372549</v>
      </c>
    </row>
    <row r="477" spans="1:11">
      <c r="A477" t="s">
        <v>198</v>
      </c>
      <c r="B477">
        <v>1</v>
      </c>
      <c r="C477">
        <v>2</v>
      </c>
      <c r="D477">
        <v>141</v>
      </c>
      <c r="E477">
        <v>8.5</v>
      </c>
      <c r="F477">
        <v>0</v>
      </c>
      <c r="G477">
        <f>D477/E477</f>
        <v>16.588235294117649</v>
      </c>
      <c r="H477">
        <v>40</v>
      </c>
    </row>
    <row r="478" spans="1:11">
      <c r="A478" t="s">
        <v>198</v>
      </c>
      <c r="B478">
        <v>1.4</v>
      </c>
      <c r="C478">
        <v>1</v>
      </c>
      <c r="D478">
        <v>139</v>
      </c>
      <c r="E478">
        <v>9</v>
      </c>
      <c r="F478">
        <v>0</v>
      </c>
      <c r="G478">
        <f t="shared" ref="G478:G490" si="12">D478/E478</f>
        <v>15.444444444444445</v>
      </c>
      <c r="H478">
        <v>35</v>
      </c>
      <c r="I478">
        <f>(G478+G479)/2</f>
        <v>15.5</v>
      </c>
    </row>
    <row r="479" spans="1:11">
      <c r="A479" t="s">
        <v>198</v>
      </c>
      <c r="B479">
        <v>1.4</v>
      </c>
      <c r="C479">
        <v>2</v>
      </c>
      <c r="D479">
        <v>140</v>
      </c>
      <c r="E479">
        <v>9</v>
      </c>
      <c r="F479">
        <v>0</v>
      </c>
      <c r="G479">
        <f t="shared" si="12"/>
        <v>15.555555555555555</v>
      </c>
      <c r="H479">
        <v>40</v>
      </c>
    </row>
    <row r="480" spans="1:11">
      <c r="A480" t="s">
        <v>198</v>
      </c>
      <c r="B480">
        <v>2</v>
      </c>
      <c r="C480">
        <v>1</v>
      </c>
      <c r="D480">
        <v>129</v>
      </c>
      <c r="E480">
        <v>8.25</v>
      </c>
      <c r="F480">
        <v>0</v>
      </c>
      <c r="G480">
        <f t="shared" si="12"/>
        <v>15.636363636363637</v>
      </c>
      <c r="H480">
        <v>50</v>
      </c>
      <c r="I480">
        <f>(G480+G481)/2</f>
        <v>16.19318181818182</v>
      </c>
    </row>
    <row r="481" spans="1:20">
      <c r="A481" t="s">
        <v>198</v>
      </c>
      <c r="B481">
        <v>2</v>
      </c>
      <c r="C481">
        <v>2</v>
      </c>
      <c r="D481">
        <v>134</v>
      </c>
      <c r="E481">
        <v>8</v>
      </c>
      <c r="F481">
        <v>0</v>
      </c>
      <c r="G481">
        <f t="shared" si="12"/>
        <v>16.75</v>
      </c>
      <c r="H481">
        <v>50</v>
      </c>
    </row>
    <row r="482" spans="1:20">
      <c r="A482" t="s">
        <v>198</v>
      </c>
      <c r="B482">
        <v>2.8</v>
      </c>
      <c r="C482">
        <v>1</v>
      </c>
      <c r="D482">
        <v>132</v>
      </c>
      <c r="E482">
        <v>8.5</v>
      </c>
      <c r="F482">
        <v>0</v>
      </c>
      <c r="G482">
        <f t="shared" si="12"/>
        <v>15.529411764705882</v>
      </c>
      <c r="H482">
        <v>50</v>
      </c>
      <c r="I482">
        <f>(G482+G483)/2</f>
        <v>15.36470588235294</v>
      </c>
    </row>
    <row r="483" spans="1:20">
      <c r="A483" t="s">
        <v>198</v>
      </c>
      <c r="B483">
        <v>2.8</v>
      </c>
      <c r="C483">
        <v>2</v>
      </c>
      <c r="D483">
        <v>133</v>
      </c>
      <c r="E483">
        <v>8.75</v>
      </c>
      <c r="F483">
        <v>0</v>
      </c>
      <c r="G483">
        <f t="shared" si="12"/>
        <v>15.2</v>
      </c>
      <c r="H483">
        <v>50</v>
      </c>
    </row>
    <row r="484" spans="1:20">
      <c r="A484" t="s">
        <v>198</v>
      </c>
      <c r="B484">
        <v>4</v>
      </c>
      <c r="C484">
        <v>1</v>
      </c>
      <c r="D484">
        <v>117</v>
      </c>
      <c r="E484">
        <v>8.5</v>
      </c>
      <c r="F484">
        <v>0</v>
      </c>
      <c r="G484">
        <f t="shared" si="12"/>
        <v>13.764705882352942</v>
      </c>
      <c r="H484">
        <v>40</v>
      </c>
      <c r="I484">
        <f>(G484+G485)/2</f>
        <v>14.569852941176471</v>
      </c>
    </row>
    <row r="485" spans="1:20">
      <c r="A485" t="s">
        <v>198</v>
      </c>
      <c r="B485">
        <v>4</v>
      </c>
      <c r="C485">
        <v>2</v>
      </c>
      <c r="D485">
        <v>123</v>
      </c>
      <c r="E485">
        <v>8</v>
      </c>
      <c r="F485">
        <v>0</v>
      </c>
      <c r="G485">
        <f t="shared" si="12"/>
        <v>15.375</v>
      </c>
      <c r="H485">
        <v>45</v>
      </c>
    </row>
    <row r="486" spans="1:20">
      <c r="A486" t="s">
        <v>198</v>
      </c>
      <c r="B486">
        <v>4</v>
      </c>
      <c r="C486" s="49" t="s">
        <v>201</v>
      </c>
      <c r="D486">
        <v>112</v>
      </c>
      <c r="E486">
        <v>8.75</v>
      </c>
      <c r="F486">
        <v>0</v>
      </c>
      <c r="G486">
        <f t="shared" si="12"/>
        <v>12.8</v>
      </c>
      <c r="H486">
        <v>50</v>
      </c>
    </row>
    <row r="487" spans="1:20">
      <c r="A487" t="s">
        <v>198</v>
      </c>
      <c r="B487">
        <v>5.6</v>
      </c>
      <c r="C487">
        <v>1</v>
      </c>
      <c r="D487">
        <v>123</v>
      </c>
      <c r="E487">
        <v>8.25</v>
      </c>
      <c r="F487">
        <v>0</v>
      </c>
      <c r="G487">
        <f t="shared" si="12"/>
        <v>14.909090909090908</v>
      </c>
      <c r="H487">
        <v>40</v>
      </c>
      <c r="I487">
        <f>(G487+G488)/2</f>
        <v>14.483116883116882</v>
      </c>
    </row>
    <row r="488" spans="1:20">
      <c r="A488" t="s">
        <v>198</v>
      </c>
      <c r="B488">
        <v>5.6</v>
      </c>
      <c r="C488">
        <v>2</v>
      </c>
      <c r="D488">
        <v>123</v>
      </c>
      <c r="E488">
        <v>8.75</v>
      </c>
      <c r="F488">
        <v>0</v>
      </c>
      <c r="G488">
        <f t="shared" si="12"/>
        <v>14.057142857142857</v>
      </c>
      <c r="H488">
        <v>50</v>
      </c>
    </row>
    <row r="489" spans="1:20">
      <c r="A489" t="s">
        <v>198</v>
      </c>
      <c r="B489">
        <v>8</v>
      </c>
      <c r="C489">
        <v>1</v>
      </c>
      <c r="D489">
        <v>128</v>
      </c>
      <c r="E489">
        <v>8</v>
      </c>
      <c r="F489">
        <v>0</v>
      </c>
      <c r="G489">
        <f t="shared" si="12"/>
        <v>16</v>
      </c>
      <c r="H489">
        <v>50</v>
      </c>
      <c r="I489">
        <f>(G489+G490)/2</f>
        <v>15</v>
      </c>
    </row>
    <row r="490" spans="1:20">
      <c r="A490" t="s">
        <v>198</v>
      </c>
      <c r="B490">
        <v>8</v>
      </c>
      <c r="C490">
        <v>2</v>
      </c>
      <c r="D490">
        <v>119</v>
      </c>
      <c r="E490">
        <v>8.5</v>
      </c>
      <c r="F490">
        <v>0</v>
      </c>
      <c r="G490">
        <f t="shared" si="12"/>
        <v>14</v>
      </c>
      <c r="H490">
        <v>45</v>
      </c>
    </row>
    <row r="492" spans="1:20" s="52" customFormat="1"/>
    <row r="494" spans="1:20">
      <c r="A494" t="s">
        <v>203</v>
      </c>
      <c r="B494" s="50">
        <v>0.125</v>
      </c>
      <c r="C494" s="50">
        <v>1</v>
      </c>
      <c r="D494" s="50">
        <v>131</v>
      </c>
      <c r="E494" s="50">
        <v>10.5</v>
      </c>
      <c r="F494" s="50">
        <v>0</v>
      </c>
      <c r="G494" s="50">
        <f>D494/E494</f>
        <v>12.476190476190476</v>
      </c>
      <c r="H494" s="50">
        <v>45</v>
      </c>
      <c r="I494" s="50">
        <f>(G494+G495)/2</f>
        <v>12.238095238095237</v>
      </c>
      <c r="J494" s="50">
        <v>7</v>
      </c>
      <c r="K494">
        <f>(D494-J494)</f>
        <v>124</v>
      </c>
      <c r="P494" s="50" t="s">
        <v>289</v>
      </c>
    </row>
    <row r="495" spans="1:20">
      <c r="A495" t="s">
        <v>203</v>
      </c>
      <c r="B495" s="50">
        <v>0.125</v>
      </c>
      <c r="C495" s="50">
        <v>2</v>
      </c>
      <c r="D495" s="50">
        <v>132</v>
      </c>
      <c r="E495" s="50">
        <v>11</v>
      </c>
      <c r="F495" s="50">
        <v>0</v>
      </c>
      <c r="G495" s="50">
        <f t="shared" ref="G495:G525" si="13">D495/E495</f>
        <v>12</v>
      </c>
      <c r="H495" s="50">
        <v>35</v>
      </c>
      <c r="I495" s="50"/>
      <c r="J495" s="50">
        <v>5</v>
      </c>
      <c r="K495">
        <f t="shared" ref="K495:K525" si="14">(D495-J495)</f>
        <v>127</v>
      </c>
      <c r="M495" t="s">
        <v>1</v>
      </c>
      <c r="N495" t="s">
        <v>3</v>
      </c>
      <c r="O495" t="s">
        <v>2</v>
      </c>
      <c r="P495" t="s">
        <v>4</v>
      </c>
      <c r="Q495" t="s">
        <v>180</v>
      </c>
      <c r="R495" t="s">
        <v>5</v>
      </c>
      <c r="S495" t="s">
        <v>6</v>
      </c>
      <c r="T495" t="s">
        <v>7</v>
      </c>
    </row>
    <row r="496" spans="1:20">
      <c r="A496" t="s">
        <v>203</v>
      </c>
      <c r="B496" s="50">
        <v>0.25</v>
      </c>
      <c r="C496" s="50">
        <v>1</v>
      </c>
      <c r="D496" s="50">
        <v>165</v>
      </c>
      <c r="E496" s="50">
        <v>9.25</v>
      </c>
      <c r="F496" s="50">
        <v>0</v>
      </c>
      <c r="G496" s="50">
        <f t="shared" si="13"/>
        <v>17.837837837837839</v>
      </c>
      <c r="H496" s="50">
        <v>50</v>
      </c>
      <c r="I496" s="50">
        <f>(G496+G497)/2</f>
        <v>18.176061776061779</v>
      </c>
      <c r="J496" s="50">
        <v>6</v>
      </c>
      <c r="K496">
        <f t="shared" si="14"/>
        <v>159</v>
      </c>
      <c r="M496">
        <v>0.125</v>
      </c>
      <c r="N496">
        <v>1</v>
      </c>
      <c r="O496">
        <v>131</v>
      </c>
      <c r="P496">
        <v>10.5</v>
      </c>
      <c r="Q496">
        <v>0</v>
      </c>
      <c r="R496">
        <v>12.476190476190476</v>
      </c>
      <c r="S496">
        <v>45</v>
      </c>
      <c r="T496">
        <v>12.238095238095237</v>
      </c>
    </row>
    <row r="497" spans="1:20">
      <c r="A497" t="s">
        <v>203</v>
      </c>
      <c r="B497" s="50">
        <v>0.25</v>
      </c>
      <c r="C497" s="50">
        <v>2</v>
      </c>
      <c r="D497" s="50">
        <v>162</v>
      </c>
      <c r="E497" s="50">
        <v>8.75</v>
      </c>
      <c r="F497" s="50">
        <v>0</v>
      </c>
      <c r="G497" s="50">
        <f t="shared" si="13"/>
        <v>18.514285714285716</v>
      </c>
      <c r="H497" s="50">
        <v>50</v>
      </c>
      <c r="I497" s="50"/>
      <c r="J497" s="50">
        <v>6</v>
      </c>
      <c r="K497">
        <f t="shared" si="14"/>
        <v>156</v>
      </c>
      <c r="M497">
        <v>0.25</v>
      </c>
      <c r="N497">
        <v>1</v>
      </c>
      <c r="O497">
        <v>165</v>
      </c>
      <c r="P497">
        <v>9.25</v>
      </c>
      <c r="Q497">
        <v>0</v>
      </c>
      <c r="R497">
        <v>17.837837837837839</v>
      </c>
      <c r="S497">
        <v>50</v>
      </c>
      <c r="T497">
        <v>18.176061776061779</v>
      </c>
    </row>
    <row r="498" spans="1:20">
      <c r="A498" t="s">
        <v>203</v>
      </c>
      <c r="B498" s="50">
        <v>0.35</v>
      </c>
      <c r="C498" s="50">
        <v>1</v>
      </c>
      <c r="D498" s="50">
        <v>166</v>
      </c>
      <c r="E498" s="50">
        <v>9</v>
      </c>
      <c r="F498" s="50">
        <v>0</v>
      </c>
      <c r="G498" s="50">
        <f t="shared" si="13"/>
        <v>18.444444444444443</v>
      </c>
      <c r="H498" s="50">
        <v>40</v>
      </c>
      <c r="I498" s="50">
        <f>(G498+G499)/2</f>
        <v>17.906432748538009</v>
      </c>
      <c r="J498" s="50">
        <v>4</v>
      </c>
      <c r="K498">
        <f t="shared" si="14"/>
        <v>162</v>
      </c>
      <c r="M498">
        <v>0.35</v>
      </c>
      <c r="N498">
        <v>1</v>
      </c>
      <c r="O498">
        <v>166</v>
      </c>
      <c r="P498">
        <v>9</v>
      </c>
      <c r="Q498">
        <v>0</v>
      </c>
      <c r="R498">
        <v>18.444444444444443</v>
      </c>
      <c r="S498">
        <v>40</v>
      </c>
      <c r="T498">
        <v>17.906432748538009</v>
      </c>
    </row>
    <row r="499" spans="1:20">
      <c r="A499" t="s">
        <v>203</v>
      </c>
      <c r="B499" s="50">
        <v>0.35</v>
      </c>
      <c r="C499" s="50">
        <v>2</v>
      </c>
      <c r="D499" s="50">
        <v>165</v>
      </c>
      <c r="E499" s="50">
        <v>9.5</v>
      </c>
      <c r="F499" s="50">
        <v>0</v>
      </c>
      <c r="G499" s="50">
        <f t="shared" si="13"/>
        <v>17.368421052631579</v>
      </c>
      <c r="H499" s="50">
        <v>40</v>
      </c>
      <c r="I499" s="50"/>
      <c r="J499" s="50">
        <v>8</v>
      </c>
      <c r="K499">
        <f t="shared" si="14"/>
        <v>157</v>
      </c>
      <c r="M499">
        <v>0.5</v>
      </c>
      <c r="N499">
        <v>1</v>
      </c>
      <c r="O499">
        <v>186</v>
      </c>
      <c r="P499">
        <v>9.5</v>
      </c>
      <c r="Q499">
        <v>0</v>
      </c>
      <c r="R499">
        <v>19.578947368421051</v>
      </c>
      <c r="S499">
        <v>40</v>
      </c>
      <c r="T499">
        <v>19.503759398496239</v>
      </c>
    </row>
    <row r="500" spans="1:20">
      <c r="A500" t="s">
        <v>203</v>
      </c>
      <c r="B500" s="50">
        <v>0.5</v>
      </c>
      <c r="C500" s="50">
        <v>1</v>
      </c>
      <c r="D500" s="50">
        <v>186</v>
      </c>
      <c r="E500" s="50">
        <v>9.5</v>
      </c>
      <c r="F500" s="50">
        <v>0</v>
      </c>
      <c r="G500" s="50">
        <f t="shared" si="13"/>
        <v>19.578947368421051</v>
      </c>
      <c r="H500" s="50">
        <v>40</v>
      </c>
      <c r="I500" s="50">
        <f>(G500+G501)/2</f>
        <v>19.503759398496239</v>
      </c>
      <c r="J500" s="50">
        <v>1</v>
      </c>
      <c r="K500">
        <f t="shared" si="14"/>
        <v>185</v>
      </c>
      <c r="M500">
        <v>0.7</v>
      </c>
      <c r="N500">
        <v>1</v>
      </c>
      <c r="O500">
        <v>186</v>
      </c>
      <c r="P500">
        <v>8.75</v>
      </c>
      <c r="Q500">
        <v>0</v>
      </c>
      <c r="R500">
        <v>21.257142857142856</v>
      </c>
      <c r="S500">
        <v>30</v>
      </c>
      <c r="T500">
        <v>21.040336134453781</v>
      </c>
    </row>
    <row r="501" spans="1:20">
      <c r="A501" t="s">
        <v>203</v>
      </c>
      <c r="B501" s="50">
        <v>0.5</v>
      </c>
      <c r="C501" s="50">
        <v>2</v>
      </c>
      <c r="D501" s="50">
        <v>170</v>
      </c>
      <c r="E501" s="50">
        <v>8.75</v>
      </c>
      <c r="F501" s="50">
        <v>0</v>
      </c>
      <c r="G501" s="50">
        <f t="shared" si="13"/>
        <v>19.428571428571427</v>
      </c>
      <c r="H501" s="50">
        <v>30</v>
      </c>
      <c r="I501" s="50"/>
      <c r="J501" s="50">
        <v>2</v>
      </c>
      <c r="K501">
        <f t="shared" si="14"/>
        <v>168</v>
      </c>
      <c r="M501">
        <v>1</v>
      </c>
      <c r="N501">
        <v>1</v>
      </c>
      <c r="O501">
        <v>176</v>
      </c>
      <c r="P501">
        <v>8.5</v>
      </c>
      <c r="Q501">
        <v>0</v>
      </c>
      <c r="R501">
        <v>20.705882352941178</v>
      </c>
      <c r="S501">
        <v>45</v>
      </c>
      <c r="T501">
        <v>20.292335115864528</v>
      </c>
    </row>
    <row r="502" spans="1:20">
      <c r="A502" t="s">
        <v>203</v>
      </c>
      <c r="B502" s="50">
        <v>0.7</v>
      </c>
      <c r="C502" s="50">
        <v>1</v>
      </c>
      <c r="D502" s="50">
        <v>186</v>
      </c>
      <c r="E502" s="50">
        <v>8.75</v>
      </c>
      <c r="F502" s="50">
        <v>0</v>
      </c>
      <c r="G502" s="50">
        <f t="shared" si="13"/>
        <v>21.257142857142856</v>
      </c>
      <c r="H502" s="50">
        <v>30</v>
      </c>
      <c r="I502" s="50">
        <f>(G502+G503)/2</f>
        <v>21.040336134453781</v>
      </c>
      <c r="J502" s="50">
        <v>1</v>
      </c>
      <c r="K502">
        <f t="shared" si="14"/>
        <v>185</v>
      </c>
      <c r="M502">
        <v>1.4</v>
      </c>
      <c r="N502">
        <v>1</v>
      </c>
      <c r="O502">
        <v>166</v>
      </c>
      <c r="P502">
        <v>8.25</v>
      </c>
      <c r="Q502">
        <v>0</v>
      </c>
      <c r="R502">
        <v>20.121212121212121</v>
      </c>
      <c r="S502">
        <v>35</v>
      </c>
      <c r="T502">
        <v>21.123106060606062</v>
      </c>
    </row>
    <row r="503" spans="1:20">
      <c r="A503" t="s">
        <v>203</v>
      </c>
      <c r="B503" s="50">
        <v>0.7</v>
      </c>
      <c r="C503" s="50">
        <v>2</v>
      </c>
      <c r="D503" s="50">
        <v>177</v>
      </c>
      <c r="E503" s="50">
        <v>8.5</v>
      </c>
      <c r="F503" s="50">
        <v>0</v>
      </c>
      <c r="G503" s="50">
        <f t="shared" si="13"/>
        <v>20.823529411764707</v>
      </c>
      <c r="H503" s="50">
        <v>50</v>
      </c>
      <c r="I503" s="50"/>
      <c r="J503" s="50">
        <v>1</v>
      </c>
      <c r="K503">
        <f t="shared" si="14"/>
        <v>176</v>
      </c>
      <c r="M503">
        <v>2</v>
      </c>
      <c r="N503">
        <v>1</v>
      </c>
      <c r="O503">
        <v>163</v>
      </c>
      <c r="P503">
        <v>8.5</v>
      </c>
      <c r="Q503">
        <v>0</v>
      </c>
      <c r="R503">
        <v>19.176470588235293</v>
      </c>
      <c r="S503">
        <v>40</v>
      </c>
      <c r="T503">
        <v>18.902521008403362</v>
      </c>
    </row>
    <row r="504" spans="1:20">
      <c r="A504" t="s">
        <v>203</v>
      </c>
      <c r="B504">
        <v>1</v>
      </c>
      <c r="C504">
        <v>1</v>
      </c>
      <c r="D504">
        <v>176</v>
      </c>
      <c r="E504">
        <v>8.5</v>
      </c>
      <c r="F504">
        <v>0</v>
      </c>
      <c r="G504">
        <f t="shared" si="13"/>
        <v>20.705882352941178</v>
      </c>
      <c r="H504">
        <v>45</v>
      </c>
      <c r="I504">
        <f>(G504+G505)/2</f>
        <v>20.292335115864528</v>
      </c>
      <c r="J504">
        <v>1</v>
      </c>
      <c r="K504">
        <f t="shared" si="14"/>
        <v>175</v>
      </c>
      <c r="M504">
        <v>2.8</v>
      </c>
      <c r="N504">
        <v>1</v>
      </c>
      <c r="O504">
        <v>115</v>
      </c>
      <c r="P504">
        <v>8.5</v>
      </c>
      <c r="Q504">
        <v>0</v>
      </c>
      <c r="R504">
        <v>13.529411764705882</v>
      </c>
      <c r="S504">
        <v>45</v>
      </c>
      <c r="T504">
        <v>15.014705882352942</v>
      </c>
    </row>
    <row r="505" spans="1:20">
      <c r="A505" t="s">
        <v>203</v>
      </c>
      <c r="B505">
        <v>1</v>
      </c>
      <c r="C505">
        <v>2</v>
      </c>
      <c r="D505">
        <v>164</v>
      </c>
      <c r="E505">
        <v>8.25</v>
      </c>
      <c r="F505">
        <v>0</v>
      </c>
      <c r="G505">
        <f t="shared" si="13"/>
        <v>19.878787878787879</v>
      </c>
      <c r="H505">
        <v>30</v>
      </c>
      <c r="J505">
        <v>1</v>
      </c>
      <c r="K505">
        <f t="shared" si="14"/>
        <v>163</v>
      </c>
      <c r="M505">
        <v>4</v>
      </c>
      <c r="N505">
        <v>1</v>
      </c>
      <c r="O505">
        <v>162</v>
      </c>
      <c r="P505">
        <v>8.25</v>
      </c>
      <c r="Q505">
        <v>0</v>
      </c>
      <c r="R505">
        <v>19.636363636363637</v>
      </c>
      <c r="S505">
        <v>50</v>
      </c>
      <c r="T505">
        <v>20.19318181818182</v>
      </c>
    </row>
    <row r="506" spans="1:20">
      <c r="A506" t="s">
        <v>203</v>
      </c>
      <c r="B506">
        <v>1.4</v>
      </c>
      <c r="C506">
        <v>1</v>
      </c>
      <c r="D506">
        <v>166</v>
      </c>
      <c r="E506">
        <v>8.25</v>
      </c>
      <c r="F506">
        <v>0</v>
      </c>
      <c r="G506">
        <f t="shared" si="13"/>
        <v>20.121212121212121</v>
      </c>
      <c r="H506">
        <v>35</v>
      </c>
      <c r="I506">
        <f>(G506+G507)/2</f>
        <v>21.123106060606062</v>
      </c>
      <c r="J506">
        <v>1</v>
      </c>
      <c r="K506">
        <f t="shared" si="14"/>
        <v>165</v>
      </c>
      <c r="M506">
        <v>5.6</v>
      </c>
      <c r="N506">
        <v>1</v>
      </c>
      <c r="O506">
        <v>164</v>
      </c>
      <c r="P506">
        <v>7.5</v>
      </c>
      <c r="Q506">
        <v>0</v>
      </c>
      <c r="R506">
        <v>21.866666666666667</v>
      </c>
      <c r="S506">
        <v>50</v>
      </c>
      <c r="T506">
        <v>21.513978494623657</v>
      </c>
    </row>
    <row r="507" spans="1:20">
      <c r="A507" t="s">
        <v>203</v>
      </c>
      <c r="B507">
        <v>1.4</v>
      </c>
      <c r="C507">
        <v>2</v>
      </c>
      <c r="D507">
        <v>177</v>
      </c>
      <c r="E507">
        <v>8</v>
      </c>
      <c r="F507">
        <v>0</v>
      </c>
      <c r="G507">
        <f t="shared" si="13"/>
        <v>22.125</v>
      </c>
      <c r="H507">
        <v>35</v>
      </c>
      <c r="J507">
        <v>1</v>
      </c>
      <c r="K507">
        <f t="shared" si="14"/>
        <v>176</v>
      </c>
      <c r="M507">
        <v>8</v>
      </c>
      <c r="N507">
        <v>1</v>
      </c>
      <c r="O507">
        <v>162</v>
      </c>
      <c r="P507">
        <v>8</v>
      </c>
      <c r="Q507">
        <v>0</v>
      </c>
      <c r="R507">
        <v>20.25</v>
      </c>
      <c r="S507">
        <v>50</v>
      </c>
      <c r="T507">
        <v>19.882575757575758</v>
      </c>
    </row>
    <row r="508" spans="1:20">
      <c r="A508" t="s">
        <v>203</v>
      </c>
      <c r="B508">
        <v>2</v>
      </c>
      <c r="C508" s="49">
        <v>1</v>
      </c>
      <c r="D508">
        <v>163</v>
      </c>
      <c r="E508">
        <v>8.5</v>
      </c>
      <c r="F508">
        <v>0</v>
      </c>
      <c r="G508">
        <f t="shared" si="13"/>
        <v>19.176470588235293</v>
      </c>
      <c r="H508">
        <v>40</v>
      </c>
      <c r="I508">
        <f>(G508+G509)/2</f>
        <v>18.902521008403362</v>
      </c>
      <c r="J508">
        <v>0</v>
      </c>
      <c r="K508">
        <f t="shared" si="14"/>
        <v>163</v>
      </c>
      <c r="M508">
        <v>11.3</v>
      </c>
      <c r="N508">
        <v>1</v>
      </c>
      <c r="O508">
        <v>154</v>
      </c>
      <c r="P508">
        <v>8.75</v>
      </c>
      <c r="Q508">
        <v>0</v>
      </c>
      <c r="R508">
        <v>17.600000000000001</v>
      </c>
      <c r="S508">
        <v>40</v>
      </c>
      <c r="T508">
        <v>17.505882352941178</v>
      </c>
    </row>
    <row r="509" spans="1:20">
      <c r="A509" t="s">
        <v>203</v>
      </c>
      <c r="B509">
        <v>2</v>
      </c>
      <c r="C509">
        <v>2</v>
      </c>
      <c r="D509">
        <v>163</v>
      </c>
      <c r="E509">
        <v>8.75</v>
      </c>
      <c r="F509">
        <v>0</v>
      </c>
      <c r="G509">
        <f t="shared" si="13"/>
        <v>18.62857142857143</v>
      </c>
      <c r="H509">
        <v>40</v>
      </c>
      <c r="J509">
        <v>1</v>
      </c>
      <c r="K509">
        <f t="shared" si="14"/>
        <v>162</v>
      </c>
      <c r="M509">
        <v>16</v>
      </c>
      <c r="N509">
        <v>1</v>
      </c>
      <c r="O509">
        <v>109</v>
      </c>
      <c r="P509">
        <v>7</v>
      </c>
      <c r="Q509">
        <v>1</v>
      </c>
      <c r="R509">
        <v>15.571428571428571</v>
      </c>
      <c r="S509">
        <v>40</v>
      </c>
      <c r="T509">
        <v>16.071428571428573</v>
      </c>
    </row>
    <row r="510" spans="1:20">
      <c r="A510" t="s">
        <v>203</v>
      </c>
      <c r="B510">
        <v>2.8</v>
      </c>
      <c r="C510">
        <v>1</v>
      </c>
      <c r="D510">
        <v>119</v>
      </c>
      <c r="E510">
        <v>8.5</v>
      </c>
      <c r="F510">
        <v>0</v>
      </c>
      <c r="G510">
        <f t="shared" si="13"/>
        <v>14</v>
      </c>
      <c r="H510">
        <v>35</v>
      </c>
      <c r="I510">
        <f>(G510+G511)/2</f>
        <v>15.25</v>
      </c>
      <c r="J510">
        <v>0</v>
      </c>
      <c r="K510">
        <f t="shared" si="14"/>
        <v>119</v>
      </c>
      <c r="M510">
        <v>22.6</v>
      </c>
      <c r="N510">
        <v>1</v>
      </c>
      <c r="O510">
        <v>105</v>
      </c>
      <c r="P510">
        <v>8.5</v>
      </c>
      <c r="Q510">
        <v>0</v>
      </c>
      <c r="R510">
        <v>12.352941176470589</v>
      </c>
      <c r="S510">
        <v>45</v>
      </c>
      <c r="T510">
        <v>13.02262443438914</v>
      </c>
    </row>
    <row r="511" spans="1:20">
      <c r="A511" t="s">
        <v>203</v>
      </c>
      <c r="B511">
        <v>2.8</v>
      </c>
      <c r="C511">
        <v>2</v>
      </c>
      <c r="D511">
        <v>132</v>
      </c>
      <c r="E511">
        <v>8</v>
      </c>
      <c r="F511">
        <v>0</v>
      </c>
      <c r="G511">
        <f t="shared" si="13"/>
        <v>16.5</v>
      </c>
      <c r="H511">
        <v>40</v>
      </c>
      <c r="J511">
        <v>1</v>
      </c>
      <c r="K511">
        <f t="shared" si="14"/>
        <v>131</v>
      </c>
      <c r="M511">
        <v>32</v>
      </c>
      <c r="N511">
        <v>1</v>
      </c>
      <c r="O511">
        <v>71</v>
      </c>
      <c r="P511">
        <v>6.75</v>
      </c>
      <c r="Q511">
        <v>0</v>
      </c>
      <c r="R511">
        <v>10.518518518518519</v>
      </c>
      <c r="S511">
        <v>50</v>
      </c>
      <c r="T511">
        <v>9.9735449735449748</v>
      </c>
    </row>
    <row r="512" spans="1:20">
      <c r="A512" t="s">
        <v>203</v>
      </c>
      <c r="B512">
        <v>4</v>
      </c>
      <c r="C512">
        <v>1</v>
      </c>
      <c r="D512">
        <v>162</v>
      </c>
      <c r="E512">
        <v>8.25</v>
      </c>
      <c r="F512">
        <v>0</v>
      </c>
      <c r="G512">
        <f t="shared" si="13"/>
        <v>19.636363636363637</v>
      </c>
      <c r="H512">
        <v>50</v>
      </c>
      <c r="I512">
        <f>(G512+G513)/2</f>
        <v>20.19318181818182</v>
      </c>
      <c r="J512">
        <v>0</v>
      </c>
      <c r="K512">
        <f t="shared" si="14"/>
        <v>162</v>
      </c>
    </row>
    <row r="513" spans="1:11">
      <c r="A513" t="s">
        <v>203</v>
      </c>
      <c r="B513">
        <v>4</v>
      </c>
      <c r="C513">
        <v>2</v>
      </c>
      <c r="D513">
        <v>166</v>
      </c>
      <c r="E513">
        <v>8</v>
      </c>
      <c r="F513">
        <v>0</v>
      </c>
      <c r="G513">
        <f t="shared" si="13"/>
        <v>20.75</v>
      </c>
      <c r="H513">
        <v>50</v>
      </c>
      <c r="J513">
        <v>1</v>
      </c>
      <c r="K513">
        <f t="shared" si="14"/>
        <v>165</v>
      </c>
    </row>
    <row r="514" spans="1:11">
      <c r="A514" t="s">
        <v>203</v>
      </c>
      <c r="B514">
        <v>5.6</v>
      </c>
      <c r="C514">
        <v>1</v>
      </c>
      <c r="D514">
        <v>164</v>
      </c>
      <c r="E514">
        <v>7.5</v>
      </c>
      <c r="F514">
        <v>0</v>
      </c>
      <c r="G514">
        <f t="shared" si="13"/>
        <v>21.866666666666667</v>
      </c>
      <c r="H514">
        <v>50</v>
      </c>
      <c r="I514">
        <f>(G514+G515)/2</f>
        <v>21.513978494623657</v>
      </c>
      <c r="J514">
        <v>1</v>
      </c>
      <c r="K514">
        <f t="shared" si="14"/>
        <v>163</v>
      </c>
    </row>
    <row r="515" spans="1:11">
      <c r="A515" t="s">
        <v>203</v>
      </c>
      <c r="B515">
        <v>5.6</v>
      </c>
      <c r="C515">
        <v>2</v>
      </c>
      <c r="D515">
        <v>164</v>
      </c>
      <c r="E515">
        <v>7.75</v>
      </c>
      <c r="F515">
        <v>0</v>
      </c>
      <c r="G515">
        <f t="shared" si="13"/>
        <v>21.161290322580644</v>
      </c>
      <c r="H515">
        <v>50</v>
      </c>
      <c r="J515">
        <v>1</v>
      </c>
      <c r="K515">
        <f t="shared" si="14"/>
        <v>163</v>
      </c>
    </row>
    <row r="516" spans="1:11">
      <c r="A516" t="s">
        <v>203</v>
      </c>
      <c r="B516">
        <v>8</v>
      </c>
      <c r="C516">
        <v>1</v>
      </c>
      <c r="D516">
        <v>162</v>
      </c>
      <c r="E516">
        <v>8</v>
      </c>
      <c r="F516">
        <v>0</v>
      </c>
      <c r="G516">
        <f t="shared" si="13"/>
        <v>20.25</v>
      </c>
      <c r="H516">
        <v>50</v>
      </c>
      <c r="I516">
        <f>(G516+G517)/2</f>
        <v>19.882575757575758</v>
      </c>
      <c r="J516">
        <v>1</v>
      </c>
      <c r="K516">
        <f t="shared" si="14"/>
        <v>161</v>
      </c>
    </row>
    <row r="517" spans="1:11">
      <c r="A517" t="s">
        <v>203</v>
      </c>
      <c r="B517">
        <v>8</v>
      </c>
      <c r="C517">
        <v>2</v>
      </c>
      <c r="D517">
        <v>161</v>
      </c>
      <c r="E517">
        <v>8.25</v>
      </c>
      <c r="F517">
        <v>0</v>
      </c>
      <c r="G517">
        <f t="shared" si="13"/>
        <v>19.515151515151516</v>
      </c>
      <c r="H517">
        <v>50</v>
      </c>
      <c r="J517">
        <v>1</v>
      </c>
      <c r="K517">
        <f t="shared" si="14"/>
        <v>160</v>
      </c>
    </row>
    <row r="518" spans="1:11">
      <c r="A518" t="s">
        <v>203</v>
      </c>
      <c r="B518">
        <v>11.3</v>
      </c>
      <c r="C518">
        <v>1</v>
      </c>
      <c r="D518">
        <v>154</v>
      </c>
      <c r="E518">
        <v>8.75</v>
      </c>
      <c r="F518">
        <v>0</v>
      </c>
      <c r="G518">
        <f t="shared" si="13"/>
        <v>17.600000000000001</v>
      </c>
      <c r="H518">
        <v>40</v>
      </c>
      <c r="I518">
        <f>(G518+G519)/2</f>
        <v>17.505882352941178</v>
      </c>
      <c r="J518">
        <v>1</v>
      </c>
      <c r="K518">
        <f t="shared" si="14"/>
        <v>153</v>
      </c>
    </row>
    <row r="519" spans="1:11">
      <c r="A519" t="s">
        <v>203</v>
      </c>
      <c r="B519">
        <v>11.3</v>
      </c>
      <c r="C519">
        <v>2</v>
      </c>
      <c r="D519">
        <v>148</v>
      </c>
      <c r="E519">
        <v>8.5</v>
      </c>
      <c r="F519">
        <v>0</v>
      </c>
      <c r="G519">
        <f t="shared" si="13"/>
        <v>17.411764705882351</v>
      </c>
      <c r="H519">
        <v>40</v>
      </c>
      <c r="J519">
        <v>1</v>
      </c>
      <c r="K519">
        <f t="shared" si="14"/>
        <v>147</v>
      </c>
    </row>
    <row r="520" spans="1:11">
      <c r="A520" t="s">
        <v>203</v>
      </c>
      <c r="B520">
        <v>16</v>
      </c>
      <c r="C520">
        <v>1</v>
      </c>
      <c r="D520">
        <v>109</v>
      </c>
      <c r="E520">
        <v>7</v>
      </c>
      <c r="F520">
        <v>1</v>
      </c>
      <c r="G520">
        <f t="shared" si="13"/>
        <v>15.571428571428571</v>
      </c>
      <c r="H520">
        <v>40</v>
      </c>
      <c r="I520">
        <f>(G520+G521)/2</f>
        <v>16.071428571428573</v>
      </c>
      <c r="J520">
        <v>0</v>
      </c>
      <c r="K520">
        <f t="shared" si="14"/>
        <v>109</v>
      </c>
    </row>
    <row r="521" spans="1:11">
      <c r="A521" t="s">
        <v>203</v>
      </c>
      <c r="B521">
        <v>16</v>
      </c>
      <c r="C521">
        <v>2</v>
      </c>
      <c r="D521">
        <v>116</v>
      </c>
      <c r="E521">
        <v>7</v>
      </c>
      <c r="F521">
        <v>1</v>
      </c>
      <c r="G521">
        <f t="shared" si="13"/>
        <v>16.571428571428573</v>
      </c>
      <c r="H521">
        <v>50</v>
      </c>
      <c r="J521">
        <v>1</v>
      </c>
      <c r="K521">
        <f t="shared" si="14"/>
        <v>115</v>
      </c>
    </row>
    <row r="522" spans="1:11">
      <c r="A522" t="s">
        <v>203</v>
      </c>
      <c r="B522">
        <v>22.6</v>
      </c>
      <c r="C522">
        <v>1</v>
      </c>
      <c r="D522">
        <v>105</v>
      </c>
      <c r="E522">
        <v>8.5</v>
      </c>
      <c r="F522">
        <v>0</v>
      </c>
      <c r="G522">
        <f t="shared" si="13"/>
        <v>12.352941176470589</v>
      </c>
      <c r="H522">
        <v>45</v>
      </c>
      <c r="I522">
        <f>(G522+G523)/2</f>
        <v>13.02262443438914</v>
      </c>
      <c r="J522">
        <v>1</v>
      </c>
      <c r="K522">
        <f t="shared" si="14"/>
        <v>104</v>
      </c>
    </row>
    <row r="523" spans="1:11">
      <c r="A523" t="s">
        <v>203</v>
      </c>
      <c r="B523">
        <v>22.6</v>
      </c>
      <c r="C523">
        <v>2</v>
      </c>
      <c r="D523">
        <v>89</v>
      </c>
      <c r="E523">
        <v>6.5</v>
      </c>
      <c r="F523">
        <v>1</v>
      </c>
      <c r="G523">
        <f t="shared" si="13"/>
        <v>13.692307692307692</v>
      </c>
      <c r="H523">
        <v>40</v>
      </c>
      <c r="J523">
        <v>0</v>
      </c>
      <c r="K523">
        <f t="shared" si="14"/>
        <v>89</v>
      </c>
    </row>
    <row r="524" spans="1:11">
      <c r="A524" t="s">
        <v>203</v>
      </c>
      <c r="B524">
        <v>32</v>
      </c>
      <c r="C524">
        <v>1</v>
      </c>
      <c r="D524">
        <v>71</v>
      </c>
      <c r="E524">
        <v>6.75</v>
      </c>
      <c r="F524">
        <v>0</v>
      </c>
      <c r="G524">
        <f t="shared" si="13"/>
        <v>10.518518518518519</v>
      </c>
      <c r="H524">
        <v>50</v>
      </c>
      <c r="I524">
        <f>(G524+G525)/2</f>
        <v>9.9735449735449748</v>
      </c>
      <c r="J524">
        <v>0</v>
      </c>
      <c r="K524">
        <f t="shared" si="14"/>
        <v>71</v>
      </c>
    </row>
    <row r="525" spans="1:11">
      <c r="A525" t="s">
        <v>203</v>
      </c>
      <c r="B525">
        <v>32</v>
      </c>
      <c r="C525">
        <v>2</v>
      </c>
      <c r="D525">
        <v>66</v>
      </c>
      <c r="E525">
        <v>7</v>
      </c>
      <c r="F525">
        <v>0</v>
      </c>
      <c r="G525">
        <f t="shared" si="13"/>
        <v>9.4285714285714288</v>
      </c>
      <c r="H525">
        <v>50</v>
      </c>
      <c r="J525">
        <v>0</v>
      </c>
      <c r="K525">
        <f t="shared" si="14"/>
        <v>66</v>
      </c>
    </row>
    <row r="526" spans="1:11" s="52" customFormat="1"/>
    <row r="528" spans="1:11">
      <c r="A528" t="s">
        <v>204</v>
      </c>
      <c r="B528">
        <v>0.125</v>
      </c>
      <c r="C528">
        <v>1</v>
      </c>
      <c r="D528">
        <v>135</v>
      </c>
      <c r="E528">
        <v>10</v>
      </c>
      <c r="F528">
        <v>0</v>
      </c>
      <c r="G528">
        <f>D528/E528</f>
        <v>13.5</v>
      </c>
      <c r="H528">
        <v>50</v>
      </c>
      <c r="I528">
        <f>(G528+G529)/2</f>
        <v>13.530487804878049</v>
      </c>
      <c r="J528">
        <v>4</v>
      </c>
      <c r="K528">
        <f>(D528-J528)</f>
        <v>131</v>
      </c>
    </row>
    <row r="529" spans="1:20">
      <c r="A529" t="s">
        <v>204</v>
      </c>
      <c r="B529">
        <v>0.125</v>
      </c>
      <c r="C529">
        <v>2</v>
      </c>
      <c r="D529">
        <v>139</v>
      </c>
      <c r="E529">
        <v>10.25</v>
      </c>
      <c r="F529">
        <v>0</v>
      </c>
      <c r="G529">
        <f t="shared" ref="G529:G559" si="15">D529/E529</f>
        <v>13.560975609756097</v>
      </c>
      <c r="H529">
        <v>50</v>
      </c>
      <c r="J529">
        <v>3</v>
      </c>
      <c r="K529">
        <f t="shared" ref="K529:K559" si="16">(D529-J529)</f>
        <v>136</v>
      </c>
      <c r="M529" t="s">
        <v>1</v>
      </c>
      <c r="N529" t="s">
        <v>3</v>
      </c>
      <c r="O529" t="s">
        <v>2</v>
      </c>
      <c r="P529" t="s">
        <v>4</v>
      </c>
      <c r="Q529" t="s">
        <v>180</v>
      </c>
      <c r="R529" t="s">
        <v>5</v>
      </c>
      <c r="S529" t="s">
        <v>6</v>
      </c>
      <c r="T529" t="s">
        <v>7</v>
      </c>
    </row>
    <row r="530" spans="1:20">
      <c r="A530" t="s">
        <v>204</v>
      </c>
      <c r="B530">
        <v>0.25</v>
      </c>
      <c r="C530">
        <v>1</v>
      </c>
      <c r="D530">
        <v>161</v>
      </c>
      <c r="E530">
        <v>10</v>
      </c>
      <c r="F530">
        <v>0</v>
      </c>
      <c r="G530">
        <f t="shared" si="15"/>
        <v>16.100000000000001</v>
      </c>
      <c r="H530">
        <v>50</v>
      </c>
      <c r="I530">
        <f>(G530+G531)/2</f>
        <v>15.175000000000001</v>
      </c>
      <c r="J530">
        <v>2</v>
      </c>
      <c r="K530">
        <f t="shared" si="16"/>
        <v>159</v>
      </c>
      <c r="M530">
        <v>0.125</v>
      </c>
      <c r="N530">
        <v>1</v>
      </c>
      <c r="O530">
        <v>135</v>
      </c>
      <c r="P530">
        <v>10</v>
      </c>
      <c r="Q530">
        <v>0</v>
      </c>
      <c r="R530">
        <v>13.5</v>
      </c>
      <c r="S530">
        <v>50</v>
      </c>
      <c r="T530">
        <v>13.530487804878049</v>
      </c>
    </row>
    <row r="531" spans="1:20">
      <c r="A531" t="s">
        <v>204</v>
      </c>
      <c r="B531">
        <v>0.25</v>
      </c>
      <c r="C531">
        <v>2</v>
      </c>
      <c r="D531">
        <v>171</v>
      </c>
      <c r="E531">
        <v>12</v>
      </c>
      <c r="F531">
        <v>0</v>
      </c>
      <c r="G531">
        <f t="shared" si="15"/>
        <v>14.25</v>
      </c>
      <c r="H531">
        <v>50</v>
      </c>
      <c r="J531">
        <v>1</v>
      </c>
      <c r="K531">
        <f t="shared" si="16"/>
        <v>170</v>
      </c>
      <c r="M531">
        <v>0.25</v>
      </c>
      <c r="N531">
        <v>1</v>
      </c>
      <c r="O531">
        <v>161</v>
      </c>
      <c r="P531">
        <v>10</v>
      </c>
      <c r="Q531">
        <v>0</v>
      </c>
      <c r="R531">
        <v>16.100000000000001</v>
      </c>
      <c r="S531">
        <v>50</v>
      </c>
      <c r="T531">
        <v>15.822727272727274</v>
      </c>
    </row>
    <row r="532" spans="1:20">
      <c r="A532" t="s">
        <v>204</v>
      </c>
      <c r="B532">
        <v>0.35</v>
      </c>
      <c r="C532">
        <v>1</v>
      </c>
      <c r="D532">
        <v>181</v>
      </c>
      <c r="E532">
        <v>10.5</v>
      </c>
      <c r="F532">
        <v>0</v>
      </c>
      <c r="G532">
        <f t="shared" si="15"/>
        <v>17.238095238095237</v>
      </c>
      <c r="H532">
        <v>45</v>
      </c>
      <c r="I532">
        <f>(G532+G533)/2</f>
        <v>17.007936507936506</v>
      </c>
      <c r="J532">
        <v>1</v>
      </c>
      <c r="K532">
        <f t="shared" si="16"/>
        <v>180</v>
      </c>
      <c r="M532">
        <v>0.35</v>
      </c>
      <c r="N532">
        <v>1</v>
      </c>
      <c r="O532">
        <v>181</v>
      </c>
      <c r="P532">
        <v>10.5</v>
      </c>
      <c r="Q532">
        <v>0</v>
      </c>
      <c r="R532">
        <v>17.238095238095237</v>
      </c>
      <c r="S532">
        <v>45</v>
      </c>
      <c r="T532">
        <v>17.007936507936506</v>
      </c>
    </row>
    <row r="533" spans="1:20">
      <c r="A533" t="s">
        <v>204</v>
      </c>
      <c r="B533">
        <v>0.35</v>
      </c>
      <c r="C533">
        <v>2</v>
      </c>
      <c r="D533">
        <v>151</v>
      </c>
      <c r="E533">
        <v>9</v>
      </c>
      <c r="F533">
        <v>0</v>
      </c>
      <c r="G533">
        <f t="shared" si="15"/>
        <v>16.777777777777779</v>
      </c>
      <c r="H533">
        <v>45</v>
      </c>
      <c r="J533">
        <v>2</v>
      </c>
      <c r="K533">
        <f t="shared" si="16"/>
        <v>149</v>
      </c>
      <c r="M533">
        <v>0.5</v>
      </c>
      <c r="N533">
        <v>1</v>
      </c>
      <c r="O533">
        <v>163</v>
      </c>
      <c r="P533">
        <v>10</v>
      </c>
      <c r="Q533">
        <v>0</v>
      </c>
      <c r="R533">
        <v>16.3</v>
      </c>
      <c r="S533">
        <v>50</v>
      </c>
      <c r="T533">
        <v>16.816666666666666</v>
      </c>
    </row>
    <row r="534" spans="1:20">
      <c r="A534" t="s">
        <v>204</v>
      </c>
      <c r="B534">
        <v>0.5</v>
      </c>
      <c r="C534">
        <v>1</v>
      </c>
      <c r="D534">
        <v>163</v>
      </c>
      <c r="E534">
        <v>10</v>
      </c>
      <c r="F534">
        <v>0</v>
      </c>
      <c r="G534">
        <f t="shared" si="15"/>
        <v>16.3</v>
      </c>
      <c r="H534">
        <v>50</v>
      </c>
      <c r="I534">
        <f>(G534+G535)/2</f>
        <v>16.816666666666666</v>
      </c>
      <c r="J534">
        <v>0</v>
      </c>
      <c r="K534">
        <f t="shared" si="16"/>
        <v>163</v>
      </c>
      <c r="M534">
        <v>0.7</v>
      </c>
      <c r="N534">
        <v>1</v>
      </c>
      <c r="O534">
        <v>181</v>
      </c>
      <c r="P534">
        <v>8.5</v>
      </c>
      <c r="Q534">
        <v>0</v>
      </c>
      <c r="R534">
        <v>21.294117647058822</v>
      </c>
      <c r="S534">
        <v>50</v>
      </c>
      <c r="T534">
        <v>20.202614379084967</v>
      </c>
    </row>
    <row r="535" spans="1:20">
      <c r="A535" t="s">
        <v>204</v>
      </c>
      <c r="B535">
        <v>0.5</v>
      </c>
      <c r="C535">
        <v>2</v>
      </c>
      <c r="D535">
        <v>156</v>
      </c>
      <c r="E535">
        <v>9</v>
      </c>
      <c r="F535">
        <v>0</v>
      </c>
      <c r="G535">
        <f t="shared" si="15"/>
        <v>17.333333333333332</v>
      </c>
      <c r="H535">
        <v>50</v>
      </c>
      <c r="J535">
        <v>2</v>
      </c>
      <c r="K535">
        <f t="shared" si="16"/>
        <v>154</v>
      </c>
      <c r="M535">
        <v>1</v>
      </c>
      <c r="N535">
        <v>1</v>
      </c>
      <c r="O535">
        <v>163</v>
      </c>
      <c r="P535">
        <v>9.5</v>
      </c>
      <c r="Q535">
        <v>0</v>
      </c>
      <c r="R535">
        <v>17.157894736842106</v>
      </c>
      <c r="S535">
        <v>50</v>
      </c>
      <c r="T535">
        <v>18.578947368421055</v>
      </c>
    </row>
    <row r="536" spans="1:20">
      <c r="A536" t="s">
        <v>204</v>
      </c>
      <c r="B536">
        <v>0.7</v>
      </c>
      <c r="C536">
        <v>1</v>
      </c>
      <c r="D536">
        <v>181</v>
      </c>
      <c r="E536">
        <v>8.5</v>
      </c>
      <c r="F536">
        <v>0</v>
      </c>
      <c r="G536">
        <f t="shared" si="15"/>
        <v>21.294117647058822</v>
      </c>
      <c r="H536">
        <v>50</v>
      </c>
      <c r="I536">
        <f>(G536+G537)/2</f>
        <v>20.202614379084967</v>
      </c>
      <c r="J536">
        <v>1</v>
      </c>
      <c r="K536">
        <f t="shared" si="16"/>
        <v>180</v>
      </c>
      <c r="M536">
        <v>1.4</v>
      </c>
      <c r="N536">
        <v>1</v>
      </c>
      <c r="O536">
        <v>176</v>
      </c>
      <c r="P536">
        <v>8.5</v>
      </c>
      <c r="Q536">
        <v>0</v>
      </c>
      <c r="R536">
        <v>20.705882352941178</v>
      </c>
      <c r="S536">
        <v>50</v>
      </c>
      <c r="T536">
        <v>20.124369747899159</v>
      </c>
    </row>
    <row r="537" spans="1:20">
      <c r="A537" t="s">
        <v>204</v>
      </c>
      <c r="B537">
        <v>0.7</v>
      </c>
      <c r="C537">
        <v>2</v>
      </c>
      <c r="D537">
        <v>172</v>
      </c>
      <c r="E537">
        <v>9</v>
      </c>
      <c r="F537">
        <v>0</v>
      </c>
      <c r="G537">
        <f t="shared" si="15"/>
        <v>19.111111111111111</v>
      </c>
      <c r="H537">
        <v>50</v>
      </c>
      <c r="J537">
        <v>1</v>
      </c>
      <c r="K537">
        <f t="shared" si="16"/>
        <v>171</v>
      </c>
      <c r="M537">
        <v>2</v>
      </c>
      <c r="N537">
        <v>1</v>
      </c>
      <c r="O537">
        <v>162</v>
      </c>
      <c r="P537">
        <v>8.5</v>
      </c>
      <c r="Q537">
        <v>0</v>
      </c>
      <c r="R537">
        <v>19.058823529411764</v>
      </c>
      <c r="S537">
        <v>50</v>
      </c>
      <c r="T537">
        <v>19.588235294117645</v>
      </c>
    </row>
    <row r="538" spans="1:20">
      <c r="A538" t="s">
        <v>204</v>
      </c>
      <c r="B538">
        <v>1</v>
      </c>
      <c r="C538">
        <v>1</v>
      </c>
      <c r="D538">
        <v>179</v>
      </c>
      <c r="E538">
        <v>9.5</v>
      </c>
      <c r="F538">
        <v>0</v>
      </c>
      <c r="G538">
        <f t="shared" si="15"/>
        <v>18.842105263157894</v>
      </c>
      <c r="H538">
        <v>35</v>
      </c>
      <c r="I538">
        <f>(G538+G539)/2</f>
        <v>19.706766917293233</v>
      </c>
      <c r="J538">
        <v>1</v>
      </c>
      <c r="K538">
        <f t="shared" si="16"/>
        <v>178</v>
      </c>
      <c r="M538">
        <v>2.8</v>
      </c>
      <c r="N538">
        <v>1</v>
      </c>
      <c r="O538">
        <v>168</v>
      </c>
      <c r="P538">
        <v>8.25</v>
      </c>
      <c r="Q538">
        <v>0</v>
      </c>
      <c r="R538">
        <v>20.363636363636363</v>
      </c>
      <c r="S538">
        <v>45</v>
      </c>
      <c r="T538">
        <v>19.770053475935828</v>
      </c>
    </row>
    <row r="539" spans="1:20">
      <c r="A539" t="s">
        <v>204</v>
      </c>
      <c r="B539">
        <v>1</v>
      </c>
      <c r="C539">
        <v>2</v>
      </c>
      <c r="D539">
        <v>180</v>
      </c>
      <c r="E539">
        <v>8.75</v>
      </c>
      <c r="F539">
        <v>0</v>
      </c>
      <c r="G539">
        <f t="shared" si="15"/>
        <v>20.571428571428573</v>
      </c>
      <c r="H539">
        <v>50</v>
      </c>
      <c r="J539">
        <v>1</v>
      </c>
      <c r="K539">
        <f t="shared" si="16"/>
        <v>179</v>
      </c>
      <c r="M539">
        <v>4</v>
      </c>
      <c r="N539">
        <v>1</v>
      </c>
      <c r="O539">
        <v>153</v>
      </c>
      <c r="P539">
        <v>8</v>
      </c>
      <c r="Q539">
        <v>0</v>
      </c>
      <c r="R539">
        <v>19.125</v>
      </c>
      <c r="S539">
        <v>50</v>
      </c>
      <c r="T539">
        <v>19.3125</v>
      </c>
    </row>
    <row r="540" spans="1:20">
      <c r="A540" t="s">
        <v>204</v>
      </c>
      <c r="B540">
        <v>1.4</v>
      </c>
      <c r="C540">
        <v>1</v>
      </c>
      <c r="D540">
        <v>176</v>
      </c>
      <c r="E540">
        <v>8.5</v>
      </c>
      <c r="F540">
        <v>0</v>
      </c>
      <c r="G540">
        <f t="shared" si="15"/>
        <v>20.705882352941178</v>
      </c>
      <c r="H540">
        <v>50</v>
      </c>
      <c r="I540">
        <f>(G540+G541)/2</f>
        <v>20.124369747899159</v>
      </c>
      <c r="J540">
        <v>2</v>
      </c>
      <c r="K540">
        <f t="shared" si="16"/>
        <v>174</v>
      </c>
      <c r="M540">
        <v>5.6</v>
      </c>
      <c r="N540">
        <v>1</v>
      </c>
      <c r="O540">
        <v>155</v>
      </c>
      <c r="P540">
        <v>8</v>
      </c>
      <c r="Q540">
        <v>0</v>
      </c>
      <c r="R540">
        <v>19.375</v>
      </c>
      <c r="S540">
        <v>40</v>
      </c>
      <c r="T540">
        <v>18.567500000000003</v>
      </c>
    </row>
    <row r="541" spans="1:20">
      <c r="A541" t="s">
        <v>204</v>
      </c>
      <c r="B541">
        <v>1.4</v>
      </c>
      <c r="C541">
        <v>2</v>
      </c>
      <c r="D541">
        <v>171</v>
      </c>
      <c r="E541">
        <v>8.75</v>
      </c>
      <c r="F541">
        <v>0</v>
      </c>
      <c r="G541">
        <f t="shared" si="15"/>
        <v>19.542857142857144</v>
      </c>
      <c r="H541">
        <v>45</v>
      </c>
      <c r="J541">
        <v>4</v>
      </c>
      <c r="K541">
        <f t="shared" si="16"/>
        <v>167</v>
      </c>
      <c r="M541">
        <v>8</v>
      </c>
      <c r="N541">
        <v>1</v>
      </c>
      <c r="O541">
        <v>146</v>
      </c>
      <c r="P541">
        <v>8.25</v>
      </c>
      <c r="Q541">
        <v>0</v>
      </c>
      <c r="R541">
        <v>17.696969696969695</v>
      </c>
      <c r="S541">
        <v>50</v>
      </c>
      <c r="T541">
        <v>19.062770562770559</v>
      </c>
    </row>
    <row r="542" spans="1:20">
      <c r="A542" t="s">
        <v>204</v>
      </c>
      <c r="B542">
        <v>2</v>
      </c>
      <c r="C542" s="49">
        <v>1</v>
      </c>
      <c r="D542">
        <v>162</v>
      </c>
      <c r="E542">
        <v>8.5</v>
      </c>
      <c r="F542">
        <v>0</v>
      </c>
      <c r="G542">
        <f t="shared" si="15"/>
        <v>19.058823529411764</v>
      </c>
      <c r="H542">
        <v>50</v>
      </c>
      <c r="I542">
        <f>(G542+G543)/2</f>
        <v>19.588235294117645</v>
      </c>
      <c r="J542">
        <v>2</v>
      </c>
      <c r="K542">
        <f t="shared" si="16"/>
        <v>160</v>
      </c>
      <c r="M542">
        <v>11.3</v>
      </c>
      <c r="N542">
        <v>1</v>
      </c>
      <c r="O542">
        <v>140</v>
      </c>
      <c r="P542">
        <v>7</v>
      </c>
      <c r="Q542">
        <v>0</v>
      </c>
      <c r="R542">
        <v>20</v>
      </c>
      <c r="S542">
        <v>50</v>
      </c>
      <c r="T542">
        <v>18.529411764705884</v>
      </c>
    </row>
    <row r="543" spans="1:20">
      <c r="A543" t="s">
        <v>204</v>
      </c>
      <c r="B543">
        <v>2</v>
      </c>
      <c r="C543">
        <v>2</v>
      </c>
      <c r="D543">
        <v>171</v>
      </c>
      <c r="E543">
        <v>8.5</v>
      </c>
      <c r="F543">
        <v>0</v>
      </c>
      <c r="G543">
        <f t="shared" si="15"/>
        <v>20.117647058823529</v>
      </c>
      <c r="H543">
        <v>35</v>
      </c>
      <c r="J543">
        <v>2</v>
      </c>
      <c r="K543">
        <f t="shared" si="16"/>
        <v>169</v>
      </c>
      <c r="M543">
        <v>16</v>
      </c>
      <c r="N543">
        <v>1</v>
      </c>
      <c r="O543">
        <v>135</v>
      </c>
      <c r="P543">
        <v>7.75</v>
      </c>
      <c r="Q543">
        <v>0</v>
      </c>
      <c r="R543">
        <v>17.419354838709676</v>
      </c>
      <c r="S543">
        <v>50</v>
      </c>
      <c r="T543">
        <v>18.109677419354838</v>
      </c>
    </row>
    <row r="544" spans="1:20">
      <c r="A544" t="s">
        <v>204</v>
      </c>
      <c r="B544">
        <v>2.8</v>
      </c>
      <c r="C544">
        <v>1</v>
      </c>
      <c r="D544">
        <v>168</v>
      </c>
      <c r="E544">
        <v>8.25</v>
      </c>
      <c r="F544">
        <v>0</v>
      </c>
      <c r="G544">
        <f t="shared" si="15"/>
        <v>20.363636363636363</v>
      </c>
      <c r="H544">
        <v>35</v>
      </c>
      <c r="I544">
        <f>(G544+G545)/2</f>
        <v>19.770053475935828</v>
      </c>
      <c r="J544">
        <v>1</v>
      </c>
      <c r="K544">
        <f t="shared" si="16"/>
        <v>167</v>
      </c>
      <c r="M544">
        <v>22.6</v>
      </c>
      <c r="N544">
        <v>1</v>
      </c>
      <c r="O544">
        <v>121</v>
      </c>
      <c r="P544">
        <v>7.5</v>
      </c>
      <c r="Q544">
        <v>0</v>
      </c>
      <c r="R544">
        <v>16.133333333333333</v>
      </c>
      <c r="S544">
        <v>50</v>
      </c>
      <c r="T544">
        <v>15.744086021505376</v>
      </c>
    </row>
    <row r="545" spans="1:20">
      <c r="A545" t="s">
        <v>204</v>
      </c>
      <c r="B545">
        <v>2.8</v>
      </c>
      <c r="C545">
        <v>2</v>
      </c>
      <c r="D545">
        <v>163</v>
      </c>
      <c r="E545">
        <v>8.5</v>
      </c>
      <c r="F545">
        <v>0</v>
      </c>
      <c r="G545">
        <f t="shared" si="15"/>
        <v>19.176470588235293</v>
      </c>
      <c r="H545">
        <v>50</v>
      </c>
      <c r="J545">
        <v>2</v>
      </c>
      <c r="K545">
        <f t="shared" si="16"/>
        <v>161</v>
      </c>
      <c r="M545">
        <v>32</v>
      </c>
      <c r="N545">
        <v>1</v>
      </c>
      <c r="O545">
        <v>77</v>
      </c>
      <c r="P545">
        <v>7.5</v>
      </c>
      <c r="Q545">
        <v>0</v>
      </c>
      <c r="R545">
        <v>10.266666666666667</v>
      </c>
      <c r="S545">
        <v>40</v>
      </c>
      <c r="T545">
        <v>10.4</v>
      </c>
    </row>
    <row r="546" spans="1:20">
      <c r="A546" t="s">
        <v>204</v>
      </c>
      <c r="B546">
        <v>4</v>
      </c>
      <c r="C546">
        <v>1</v>
      </c>
      <c r="D546">
        <v>153</v>
      </c>
      <c r="E546">
        <v>8</v>
      </c>
      <c r="F546">
        <v>0</v>
      </c>
      <c r="G546">
        <f t="shared" si="15"/>
        <v>19.125</v>
      </c>
      <c r="H546">
        <v>50</v>
      </c>
      <c r="I546">
        <f>(G546+G547)/2</f>
        <v>19.3125</v>
      </c>
      <c r="J546">
        <v>1</v>
      </c>
      <c r="K546">
        <f t="shared" si="16"/>
        <v>152</v>
      </c>
    </row>
    <row r="547" spans="1:20">
      <c r="A547" t="s">
        <v>204</v>
      </c>
      <c r="B547">
        <v>4</v>
      </c>
      <c r="C547">
        <v>2</v>
      </c>
      <c r="D547">
        <v>156</v>
      </c>
      <c r="E547">
        <v>8</v>
      </c>
      <c r="F547">
        <v>0</v>
      </c>
      <c r="G547">
        <f t="shared" si="15"/>
        <v>19.5</v>
      </c>
      <c r="H547">
        <v>40</v>
      </c>
      <c r="J547">
        <v>1</v>
      </c>
      <c r="K547">
        <f t="shared" si="16"/>
        <v>155</v>
      </c>
    </row>
    <row r="548" spans="1:20">
      <c r="A548" t="s">
        <v>204</v>
      </c>
      <c r="B548">
        <v>5.6</v>
      </c>
      <c r="C548">
        <v>1</v>
      </c>
      <c r="D548">
        <v>155</v>
      </c>
      <c r="E548">
        <v>8</v>
      </c>
      <c r="F548">
        <v>0</v>
      </c>
      <c r="G548">
        <f t="shared" si="15"/>
        <v>19.375</v>
      </c>
      <c r="H548">
        <v>40</v>
      </c>
      <c r="I548">
        <f>(G548+G549)/2</f>
        <v>18.567500000000003</v>
      </c>
      <c r="J548">
        <v>1</v>
      </c>
      <c r="K548">
        <f t="shared" si="16"/>
        <v>154</v>
      </c>
    </row>
    <row r="549" spans="1:20">
      <c r="A549" t="s">
        <v>204</v>
      </c>
      <c r="B549">
        <v>5.6</v>
      </c>
      <c r="C549">
        <v>2</v>
      </c>
      <c r="D549">
        <v>111</v>
      </c>
      <c r="E549">
        <v>6.25</v>
      </c>
      <c r="F549">
        <v>1</v>
      </c>
      <c r="G549">
        <f t="shared" si="15"/>
        <v>17.760000000000002</v>
      </c>
      <c r="H549">
        <v>40</v>
      </c>
      <c r="J549">
        <v>1</v>
      </c>
      <c r="K549">
        <f t="shared" si="16"/>
        <v>110</v>
      </c>
    </row>
    <row r="550" spans="1:20">
      <c r="A550" t="s">
        <v>204</v>
      </c>
      <c r="B550">
        <v>8</v>
      </c>
      <c r="C550">
        <v>1</v>
      </c>
      <c r="D550">
        <v>146</v>
      </c>
      <c r="E550">
        <v>8.25</v>
      </c>
      <c r="F550">
        <v>0</v>
      </c>
      <c r="G550">
        <f t="shared" si="15"/>
        <v>17.696969696969695</v>
      </c>
      <c r="H550">
        <v>50</v>
      </c>
      <c r="I550">
        <f>(G550+G551)/2</f>
        <v>19.062770562770559</v>
      </c>
      <c r="J550">
        <v>1</v>
      </c>
      <c r="K550">
        <f t="shared" si="16"/>
        <v>145</v>
      </c>
    </row>
    <row r="551" spans="1:20">
      <c r="A551" t="s">
        <v>204</v>
      </c>
      <c r="B551">
        <v>8</v>
      </c>
      <c r="C551">
        <v>2</v>
      </c>
      <c r="D551">
        <v>143</v>
      </c>
      <c r="E551">
        <v>7</v>
      </c>
      <c r="F551">
        <v>1</v>
      </c>
      <c r="G551">
        <f t="shared" si="15"/>
        <v>20.428571428571427</v>
      </c>
      <c r="H551">
        <v>50</v>
      </c>
      <c r="J551">
        <v>2</v>
      </c>
      <c r="K551">
        <f t="shared" si="16"/>
        <v>141</v>
      </c>
    </row>
    <row r="552" spans="1:20">
      <c r="A552" t="s">
        <v>204</v>
      </c>
      <c r="B552">
        <v>11.3</v>
      </c>
      <c r="C552">
        <v>1</v>
      </c>
      <c r="D552">
        <v>140</v>
      </c>
      <c r="E552">
        <v>7</v>
      </c>
      <c r="F552">
        <v>0</v>
      </c>
      <c r="G552">
        <f t="shared" si="15"/>
        <v>20</v>
      </c>
      <c r="H552">
        <v>50</v>
      </c>
      <c r="I552">
        <f>(G552+G553)/2</f>
        <v>18.529411764705884</v>
      </c>
      <c r="J552">
        <v>1</v>
      </c>
      <c r="K552">
        <f t="shared" si="16"/>
        <v>139</v>
      </c>
    </row>
    <row r="553" spans="1:20">
      <c r="A553" t="s">
        <v>204</v>
      </c>
      <c r="B553">
        <v>11.3</v>
      </c>
      <c r="C553">
        <v>2</v>
      </c>
      <c r="D553">
        <v>145</v>
      </c>
      <c r="E553">
        <v>8.5</v>
      </c>
      <c r="F553">
        <v>1</v>
      </c>
      <c r="G553">
        <f t="shared" si="15"/>
        <v>17.058823529411764</v>
      </c>
      <c r="H553">
        <v>50</v>
      </c>
      <c r="J553">
        <v>2</v>
      </c>
      <c r="K553">
        <f t="shared" si="16"/>
        <v>143</v>
      </c>
    </row>
    <row r="554" spans="1:20">
      <c r="A554" t="s">
        <v>204</v>
      </c>
      <c r="B554">
        <v>16</v>
      </c>
      <c r="C554">
        <v>1</v>
      </c>
      <c r="D554">
        <v>135</v>
      </c>
      <c r="E554">
        <v>7.75</v>
      </c>
      <c r="F554">
        <v>0</v>
      </c>
      <c r="G554">
        <f t="shared" si="15"/>
        <v>17.419354838709676</v>
      </c>
      <c r="H554">
        <v>50</v>
      </c>
      <c r="I554">
        <f>(G554+G555)/2</f>
        <v>18.109677419354838</v>
      </c>
      <c r="J554">
        <v>1</v>
      </c>
      <c r="K554">
        <f t="shared" si="16"/>
        <v>134</v>
      </c>
    </row>
    <row r="555" spans="1:20">
      <c r="A555" t="s">
        <v>204</v>
      </c>
      <c r="B555">
        <v>16</v>
      </c>
      <c r="C555">
        <v>2</v>
      </c>
      <c r="D555">
        <v>141</v>
      </c>
      <c r="E555">
        <v>7.5</v>
      </c>
      <c r="F555">
        <v>0</v>
      </c>
      <c r="G555">
        <f t="shared" si="15"/>
        <v>18.8</v>
      </c>
      <c r="H555">
        <v>50</v>
      </c>
      <c r="J555">
        <v>1</v>
      </c>
      <c r="K555">
        <f t="shared" si="16"/>
        <v>140</v>
      </c>
    </row>
    <row r="556" spans="1:20">
      <c r="A556" t="s">
        <v>204</v>
      </c>
      <c r="B556">
        <v>22.6</v>
      </c>
      <c r="C556">
        <v>1</v>
      </c>
      <c r="D556">
        <v>121</v>
      </c>
      <c r="E556">
        <v>7.5</v>
      </c>
      <c r="F556">
        <v>0</v>
      </c>
      <c r="G556">
        <f t="shared" si="15"/>
        <v>16.133333333333333</v>
      </c>
      <c r="H556">
        <v>50</v>
      </c>
      <c r="I556">
        <f>(G556+G557)/2</f>
        <v>15.744086021505376</v>
      </c>
      <c r="J556">
        <v>2</v>
      </c>
      <c r="K556">
        <f t="shared" si="16"/>
        <v>119</v>
      </c>
    </row>
    <row r="557" spans="1:20">
      <c r="A557" t="s">
        <v>204</v>
      </c>
      <c r="B557">
        <v>22.6</v>
      </c>
      <c r="C557">
        <v>2</v>
      </c>
      <c r="D557">
        <v>119</v>
      </c>
      <c r="E557">
        <v>7.75</v>
      </c>
      <c r="F557">
        <v>0</v>
      </c>
      <c r="G557">
        <f t="shared" si="15"/>
        <v>15.35483870967742</v>
      </c>
      <c r="H557">
        <v>50</v>
      </c>
      <c r="J557">
        <v>4</v>
      </c>
      <c r="K557">
        <f t="shared" si="16"/>
        <v>115</v>
      </c>
    </row>
    <row r="558" spans="1:20">
      <c r="A558" t="s">
        <v>204</v>
      </c>
      <c r="B558">
        <v>32</v>
      </c>
      <c r="C558">
        <v>1</v>
      </c>
      <c r="D558">
        <v>77</v>
      </c>
      <c r="E558">
        <v>7.5</v>
      </c>
      <c r="F558">
        <v>0</v>
      </c>
      <c r="G558">
        <f t="shared" si="15"/>
        <v>10.266666666666667</v>
      </c>
      <c r="H558">
        <v>40</v>
      </c>
      <c r="I558">
        <f>(G558+G559)/2</f>
        <v>10.4</v>
      </c>
      <c r="J558">
        <v>1</v>
      </c>
      <c r="K558">
        <f t="shared" si="16"/>
        <v>76</v>
      </c>
    </row>
    <row r="559" spans="1:20">
      <c r="A559" t="s">
        <v>204</v>
      </c>
      <c r="B559">
        <v>32</v>
      </c>
      <c r="C559">
        <v>2</v>
      </c>
      <c r="D559">
        <v>79</v>
      </c>
      <c r="E559">
        <v>7.5</v>
      </c>
      <c r="F559">
        <v>0</v>
      </c>
      <c r="G559">
        <f t="shared" si="15"/>
        <v>10.533333333333333</v>
      </c>
      <c r="H559">
        <v>50</v>
      </c>
      <c r="J559">
        <v>0</v>
      </c>
      <c r="K559">
        <f t="shared" si="16"/>
        <v>79</v>
      </c>
    </row>
    <row r="562" spans="1:20">
      <c r="A562" s="52"/>
      <c r="B562" s="52"/>
      <c r="C562" s="52"/>
      <c r="D562" s="52"/>
      <c r="E562" s="52"/>
      <c r="F562" s="52"/>
      <c r="G562" s="52"/>
      <c r="H562" s="52"/>
      <c r="I562" s="52"/>
      <c r="J562" s="52"/>
    </row>
    <row r="563" spans="1:20">
      <c r="M563" t="s">
        <v>1</v>
      </c>
      <c r="N563" t="s">
        <v>3</v>
      </c>
      <c r="O563" t="s">
        <v>2</v>
      </c>
      <c r="P563" t="s">
        <v>4</v>
      </c>
      <c r="Q563" t="s">
        <v>180</v>
      </c>
      <c r="R563" t="s">
        <v>5</v>
      </c>
      <c r="S563" t="s">
        <v>6</v>
      </c>
      <c r="T563" t="s">
        <v>7</v>
      </c>
    </row>
    <row r="564" spans="1:20">
      <c r="A564" t="s">
        <v>207</v>
      </c>
      <c r="B564">
        <v>0.125</v>
      </c>
      <c r="C564">
        <v>1</v>
      </c>
      <c r="D564">
        <v>131</v>
      </c>
      <c r="E564">
        <v>10.25</v>
      </c>
      <c r="F564">
        <v>0</v>
      </c>
      <c r="G564">
        <f>D564/E564</f>
        <v>12.780487804878049</v>
      </c>
      <c r="H564">
        <v>50</v>
      </c>
      <c r="I564">
        <f>(G564+G565)/2</f>
        <v>12.961672473867596</v>
      </c>
      <c r="J564">
        <v>2</v>
      </c>
      <c r="K564">
        <f>(D564-J564)</f>
        <v>129</v>
      </c>
      <c r="M564">
        <v>0.125</v>
      </c>
      <c r="N564">
        <v>1</v>
      </c>
      <c r="O564">
        <v>131</v>
      </c>
      <c r="P564">
        <v>10.25</v>
      </c>
      <c r="Q564">
        <v>0</v>
      </c>
      <c r="R564">
        <v>12.780487804878049</v>
      </c>
      <c r="S564">
        <v>50</v>
      </c>
      <c r="T564">
        <v>12.961672473867596</v>
      </c>
    </row>
    <row r="565" spans="1:20">
      <c r="A565" t="s">
        <v>207</v>
      </c>
      <c r="B565">
        <v>0.125</v>
      </c>
      <c r="C565">
        <v>2</v>
      </c>
      <c r="D565">
        <v>138</v>
      </c>
      <c r="E565">
        <v>10.5</v>
      </c>
      <c r="F565">
        <v>0</v>
      </c>
      <c r="G565">
        <f t="shared" ref="G565:G597" si="17">D565/E565</f>
        <v>13.142857142857142</v>
      </c>
      <c r="H565">
        <v>50</v>
      </c>
      <c r="J565">
        <v>2</v>
      </c>
      <c r="K565">
        <f t="shared" ref="K565:K595" si="18">(D565-J565)</f>
        <v>136</v>
      </c>
      <c r="M565">
        <v>0.25</v>
      </c>
      <c r="N565">
        <v>1</v>
      </c>
      <c r="O565">
        <v>164</v>
      </c>
      <c r="P565">
        <v>10.5</v>
      </c>
      <c r="Q565">
        <v>0</v>
      </c>
      <c r="R565">
        <v>15.619047619047619</v>
      </c>
      <c r="S565">
        <v>50</v>
      </c>
      <c r="T565">
        <v>16.704260651629074</v>
      </c>
    </row>
    <row r="566" spans="1:20">
      <c r="A566" t="s">
        <v>207</v>
      </c>
      <c r="B566">
        <v>0.25</v>
      </c>
      <c r="C566">
        <v>1</v>
      </c>
      <c r="D566">
        <v>164</v>
      </c>
      <c r="E566">
        <v>10.5</v>
      </c>
      <c r="F566">
        <v>0</v>
      </c>
      <c r="G566">
        <f t="shared" si="17"/>
        <v>15.619047619047619</v>
      </c>
      <c r="H566">
        <v>50</v>
      </c>
      <c r="I566">
        <f>(G566+G567)/2</f>
        <v>16.704260651629074</v>
      </c>
      <c r="J566">
        <v>1</v>
      </c>
      <c r="K566">
        <f t="shared" si="18"/>
        <v>163</v>
      </c>
      <c r="M566">
        <v>0.35</v>
      </c>
      <c r="N566">
        <v>1</v>
      </c>
      <c r="O566">
        <v>174</v>
      </c>
      <c r="P566">
        <v>10</v>
      </c>
      <c r="Q566">
        <v>0</v>
      </c>
      <c r="R566">
        <v>17.399999999999999</v>
      </c>
      <c r="S566">
        <v>40</v>
      </c>
      <c r="T566">
        <v>17.173684210526314</v>
      </c>
    </row>
    <row r="567" spans="1:20">
      <c r="A567" t="s">
        <v>207</v>
      </c>
      <c r="B567">
        <v>0.25</v>
      </c>
      <c r="C567">
        <v>2</v>
      </c>
      <c r="D567">
        <v>169</v>
      </c>
      <c r="E567">
        <v>9.5</v>
      </c>
      <c r="F567">
        <v>0</v>
      </c>
      <c r="G567">
        <f t="shared" si="17"/>
        <v>17.789473684210527</v>
      </c>
      <c r="H567">
        <v>50</v>
      </c>
      <c r="J567">
        <v>2</v>
      </c>
      <c r="K567">
        <f t="shared" si="18"/>
        <v>167</v>
      </c>
      <c r="M567">
        <v>0.5</v>
      </c>
      <c r="N567">
        <v>1</v>
      </c>
      <c r="O567">
        <v>171</v>
      </c>
      <c r="P567">
        <v>9.25</v>
      </c>
      <c r="Q567">
        <v>0</v>
      </c>
      <c r="R567">
        <v>18.486486486486488</v>
      </c>
      <c r="S567">
        <v>50</v>
      </c>
      <c r="T567">
        <v>18.54054054054054</v>
      </c>
    </row>
    <row r="568" spans="1:20">
      <c r="A568" t="s">
        <v>207</v>
      </c>
      <c r="B568">
        <v>0.35</v>
      </c>
      <c r="C568">
        <v>1</v>
      </c>
      <c r="D568">
        <v>174</v>
      </c>
      <c r="E568">
        <v>10</v>
      </c>
      <c r="F568">
        <v>0</v>
      </c>
      <c r="G568">
        <f t="shared" si="17"/>
        <v>17.399999999999999</v>
      </c>
      <c r="H568">
        <v>40</v>
      </c>
      <c r="I568">
        <f>(G568+G569)/2</f>
        <v>17.173684210526314</v>
      </c>
      <c r="J568">
        <v>1</v>
      </c>
      <c r="K568">
        <f t="shared" si="18"/>
        <v>173</v>
      </c>
      <c r="M568">
        <v>0.7</v>
      </c>
      <c r="N568">
        <v>1</v>
      </c>
      <c r="O568">
        <v>152</v>
      </c>
      <c r="P568">
        <v>7.5</v>
      </c>
      <c r="Q568">
        <v>0</v>
      </c>
      <c r="R568">
        <v>20.266666666666666</v>
      </c>
      <c r="S568">
        <v>35</v>
      </c>
      <c r="T568">
        <v>20.496969696969696</v>
      </c>
    </row>
    <row r="569" spans="1:20">
      <c r="A569" t="s">
        <v>207</v>
      </c>
      <c r="B569">
        <v>0.35</v>
      </c>
      <c r="C569">
        <v>2</v>
      </c>
      <c r="D569">
        <v>161</v>
      </c>
      <c r="E569">
        <v>9.5</v>
      </c>
      <c r="F569">
        <v>0</v>
      </c>
      <c r="G569">
        <f t="shared" si="17"/>
        <v>16.94736842105263</v>
      </c>
      <c r="H569">
        <v>40</v>
      </c>
      <c r="J569">
        <v>1</v>
      </c>
      <c r="K569">
        <f t="shared" si="18"/>
        <v>160</v>
      </c>
      <c r="M569">
        <v>1</v>
      </c>
      <c r="N569">
        <v>1</v>
      </c>
      <c r="O569">
        <v>155</v>
      </c>
      <c r="P569">
        <v>9.25</v>
      </c>
      <c r="Q569">
        <v>0</v>
      </c>
      <c r="R569">
        <v>16.756756756756758</v>
      </c>
      <c r="S569">
        <v>25</v>
      </c>
      <c r="T569">
        <v>17.711711711711715</v>
      </c>
    </row>
    <row r="570" spans="1:20">
      <c r="A570" t="s">
        <v>207</v>
      </c>
      <c r="B570">
        <v>0.5</v>
      </c>
      <c r="C570">
        <v>1</v>
      </c>
      <c r="D570">
        <v>171</v>
      </c>
      <c r="E570">
        <v>9.25</v>
      </c>
      <c r="F570">
        <v>0</v>
      </c>
      <c r="G570">
        <f t="shared" si="17"/>
        <v>18.486486486486488</v>
      </c>
      <c r="H570">
        <v>50</v>
      </c>
      <c r="I570">
        <f>(G570+G571)/2</f>
        <v>18.54054054054054</v>
      </c>
      <c r="J570">
        <v>3</v>
      </c>
      <c r="K570">
        <f t="shared" si="18"/>
        <v>168</v>
      </c>
      <c r="M570">
        <v>1.4</v>
      </c>
      <c r="N570">
        <v>1</v>
      </c>
      <c r="O570">
        <v>149</v>
      </c>
      <c r="P570">
        <v>9.5</v>
      </c>
      <c r="Q570">
        <v>0</v>
      </c>
      <c r="R570">
        <v>15.684210526315789</v>
      </c>
      <c r="S570">
        <v>50</v>
      </c>
      <c r="T570">
        <v>16.933014354066987</v>
      </c>
    </row>
    <row r="571" spans="1:20">
      <c r="A571" t="s">
        <v>207</v>
      </c>
      <c r="B571">
        <v>0.5</v>
      </c>
      <c r="C571">
        <v>2</v>
      </c>
      <c r="D571">
        <v>172</v>
      </c>
      <c r="E571">
        <v>9.25</v>
      </c>
      <c r="F571">
        <v>0</v>
      </c>
      <c r="G571">
        <f t="shared" si="17"/>
        <v>18.594594594594593</v>
      </c>
      <c r="H571">
        <v>30</v>
      </c>
      <c r="J571">
        <v>2</v>
      </c>
      <c r="K571">
        <f t="shared" si="18"/>
        <v>170</v>
      </c>
      <c r="M571">
        <v>2</v>
      </c>
      <c r="N571" s="49">
        <v>1</v>
      </c>
      <c r="O571">
        <v>145</v>
      </c>
      <c r="P571">
        <v>7.5</v>
      </c>
      <c r="Q571">
        <v>0</v>
      </c>
      <c r="R571">
        <v>19.333333333333332</v>
      </c>
      <c r="S571">
        <v>30</v>
      </c>
      <c r="T571">
        <v>19.2</v>
      </c>
    </row>
    <row r="572" spans="1:20">
      <c r="A572" t="s">
        <v>207</v>
      </c>
      <c r="B572">
        <v>0.7</v>
      </c>
      <c r="C572">
        <v>1</v>
      </c>
      <c r="D572">
        <v>152</v>
      </c>
      <c r="E572">
        <v>7.5</v>
      </c>
      <c r="F572">
        <v>0</v>
      </c>
      <c r="G572">
        <f t="shared" si="17"/>
        <v>20.266666666666666</v>
      </c>
      <c r="H572">
        <v>35</v>
      </c>
      <c r="I572">
        <f>(G572+G573)/2</f>
        <v>20.496969696969696</v>
      </c>
      <c r="J572">
        <v>0</v>
      </c>
      <c r="K572">
        <f t="shared" si="18"/>
        <v>152</v>
      </c>
      <c r="M572">
        <v>2.8</v>
      </c>
      <c r="N572">
        <v>1</v>
      </c>
      <c r="O572">
        <v>149</v>
      </c>
      <c r="P572">
        <v>8</v>
      </c>
      <c r="Q572">
        <v>0</v>
      </c>
      <c r="R572">
        <v>18.625</v>
      </c>
      <c r="S572">
        <v>20</v>
      </c>
      <c r="T572">
        <v>18.645833333333336</v>
      </c>
    </row>
    <row r="573" spans="1:20">
      <c r="A573" t="s">
        <v>207</v>
      </c>
      <c r="B573">
        <v>0.7</v>
      </c>
      <c r="C573">
        <v>2</v>
      </c>
      <c r="D573">
        <v>171</v>
      </c>
      <c r="E573">
        <v>8.25</v>
      </c>
      <c r="F573">
        <v>0</v>
      </c>
      <c r="G573">
        <f t="shared" si="17"/>
        <v>20.727272727272727</v>
      </c>
      <c r="H573">
        <v>35</v>
      </c>
      <c r="J573">
        <v>1</v>
      </c>
      <c r="K573">
        <f t="shared" si="18"/>
        <v>170</v>
      </c>
      <c r="M573">
        <v>4</v>
      </c>
      <c r="N573">
        <v>1</v>
      </c>
      <c r="O573">
        <v>125</v>
      </c>
      <c r="P573">
        <v>8</v>
      </c>
      <c r="Q573">
        <v>0</v>
      </c>
      <c r="R573">
        <v>15.625</v>
      </c>
      <c r="S573">
        <v>45</v>
      </c>
      <c r="T573">
        <v>15.206439393939394</v>
      </c>
    </row>
    <row r="574" spans="1:20">
      <c r="A574" t="s">
        <v>207</v>
      </c>
      <c r="B574">
        <v>1</v>
      </c>
      <c r="C574">
        <v>1</v>
      </c>
      <c r="D574">
        <v>155</v>
      </c>
      <c r="E574">
        <v>9.25</v>
      </c>
      <c r="F574">
        <v>0</v>
      </c>
      <c r="G574">
        <f t="shared" si="17"/>
        <v>16.756756756756758</v>
      </c>
      <c r="H574">
        <v>25</v>
      </c>
      <c r="I574">
        <f>(G574+G575)/2</f>
        <v>17.711711711711715</v>
      </c>
      <c r="J574">
        <v>1</v>
      </c>
      <c r="K574">
        <f t="shared" si="18"/>
        <v>154</v>
      </c>
      <c r="M574">
        <v>5.6</v>
      </c>
      <c r="N574">
        <v>1</v>
      </c>
      <c r="O574">
        <v>150</v>
      </c>
      <c r="P574">
        <v>8</v>
      </c>
      <c r="Q574">
        <v>0</v>
      </c>
      <c r="R574">
        <v>18.75</v>
      </c>
      <c r="S574">
        <v>30</v>
      </c>
      <c r="T574">
        <v>19.030172413793103</v>
      </c>
    </row>
    <row r="575" spans="1:20">
      <c r="A575" t="s">
        <v>207</v>
      </c>
      <c r="B575">
        <v>1</v>
      </c>
      <c r="C575">
        <v>2</v>
      </c>
      <c r="D575">
        <v>154</v>
      </c>
      <c r="E575">
        <v>8.25</v>
      </c>
      <c r="F575">
        <v>0</v>
      </c>
      <c r="G575">
        <f t="shared" si="17"/>
        <v>18.666666666666668</v>
      </c>
      <c r="H575">
        <v>25</v>
      </c>
      <c r="J575">
        <v>1</v>
      </c>
      <c r="K575">
        <f t="shared" si="18"/>
        <v>153</v>
      </c>
      <c r="M575">
        <v>8</v>
      </c>
      <c r="N575">
        <v>1</v>
      </c>
      <c r="O575">
        <v>123</v>
      </c>
      <c r="P575">
        <v>7.5</v>
      </c>
      <c r="Q575">
        <v>0</v>
      </c>
      <c r="R575">
        <v>16.399999999999999</v>
      </c>
      <c r="S575">
        <v>45</v>
      </c>
      <c r="T575">
        <v>16.512499999999999</v>
      </c>
    </row>
    <row r="576" spans="1:20">
      <c r="A576" t="s">
        <v>207</v>
      </c>
      <c r="B576">
        <v>1.4</v>
      </c>
      <c r="C576">
        <v>1</v>
      </c>
      <c r="D576">
        <v>149</v>
      </c>
      <c r="E576">
        <v>9.5</v>
      </c>
      <c r="F576">
        <v>0</v>
      </c>
      <c r="G576">
        <f t="shared" si="17"/>
        <v>15.684210526315789</v>
      </c>
      <c r="H576">
        <v>50</v>
      </c>
      <c r="I576">
        <f>(G576+G577)/2</f>
        <v>16.933014354066987</v>
      </c>
      <c r="J576">
        <v>0</v>
      </c>
      <c r="K576">
        <f t="shared" si="18"/>
        <v>149</v>
      </c>
      <c r="M576">
        <v>11.3</v>
      </c>
      <c r="N576">
        <v>1</v>
      </c>
      <c r="O576">
        <v>133</v>
      </c>
      <c r="P576">
        <v>9</v>
      </c>
      <c r="Q576">
        <v>0</v>
      </c>
      <c r="R576">
        <v>14.777777777777779</v>
      </c>
      <c r="S576">
        <v>30</v>
      </c>
      <c r="T576">
        <v>14.246031746031747</v>
      </c>
    </row>
    <row r="577" spans="1:20">
      <c r="A577" t="s">
        <v>207</v>
      </c>
      <c r="B577">
        <v>1.4</v>
      </c>
      <c r="C577">
        <v>2</v>
      </c>
      <c r="D577">
        <v>150</v>
      </c>
      <c r="E577">
        <v>8.25</v>
      </c>
      <c r="F577">
        <v>0</v>
      </c>
      <c r="G577">
        <f t="shared" si="17"/>
        <v>18.181818181818183</v>
      </c>
      <c r="H577">
        <v>50</v>
      </c>
      <c r="J577">
        <v>0</v>
      </c>
      <c r="K577">
        <f t="shared" si="18"/>
        <v>150</v>
      </c>
      <c r="M577">
        <v>16</v>
      </c>
      <c r="N577">
        <v>1</v>
      </c>
      <c r="O577">
        <v>113</v>
      </c>
      <c r="P577">
        <v>8</v>
      </c>
      <c r="Q577">
        <v>0</v>
      </c>
      <c r="R577">
        <v>14.125</v>
      </c>
      <c r="S577">
        <v>50</v>
      </c>
      <c r="T577">
        <v>15.705357142857142</v>
      </c>
    </row>
    <row r="578" spans="1:20">
      <c r="A578" t="s">
        <v>207</v>
      </c>
      <c r="B578">
        <v>2</v>
      </c>
      <c r="C578" s="49">
        <v>1</v>
      </c>
      <c r="D578">
        <v>145</v>
      </c>
      <c r="E578">
        <v>7.5</v>
      </c>
      <c r="F578">
        <v>0</v>
      </c>
      <c r="G578">
        <f t="shared" si="17"/>
        <v>19.333333333333332</v>
      </c>
      <c r="H578">
        <v>30</v>
      </c>
      <c r="I578">
        <f>(G578+G579)/2</f>
        <v>19.2</v>
      </c>
      <c r="J578">
        <v>1</v>
      </c>
      <c r="K578">
        <f t="shared" si="18"/>
        <v>144</v>
      </c>
      <c r="M578">
        <v>22.6</v>
      </c>
      <c r="N578">
        <v>1</v>
      </c>
      <c r="O578">
        <v>95</v>
      </c>
      <c r="P578">
        <v>7.5</v>
      </c>
      <c r="Q578">
        <v>0</v>
      </c>
      <c r="R578">
        <v>12.666666666666666</v>
      </c>
      <c r="S578">
        <v>30</v>
      </c>
      <c r="T578">
        <v>11.555555555555555</v>
      </c>
    </row>
    <row r="579" spans="1:20">
      <c r="A579" t="s">
        <v>207</v>
      </c>
      <c r="B579">
        <v>2</v>
      </c>
      <c r="C579">
        <v>2</v>
      </c>
      <c r="D579">
        <v>143</v>
      </c>
      <c r="E579">
        <v>7.5</v>
      </c>
      <c r="F579">
        <v>0</v>
      </c>
      <c r="G579">
        <f t="shared" si="17"/>
        <v>19.066666666666666</v>
      </c>
      <c r="H579">
        <v>30</v>
      </c>
      <c r="J579">
        <v>0</v>
      </c>
      <c r="K579">
        <f t="shared" si="18"/>
        <v>143</v>
      </c>
      <c r="M579">
        <v>32</v>
      </c>
      <c r="N579">
        <v>1</v>
      </c>
      <c r="O579">
        <v>88</v>
      </c>
      <c r="P579">
        <v>7</v>
      </c>
      <c r="Q579">
        <v>0</v>
      </c>
      <c r="R579">
        <v>12.571428571428571</v>
      </c>
      <c r="S579">
        <v>30</v>
      </c>
      <c r="T579">
        <v>12.214285714285715</v>
      </c>
    </row>
    <row r="580" spans="1:20">
      <c r="A580" t="s">
        <v>207</v>
      </c>
      <c r="B580">
        <v>2.8</v>
      </c>
      <c r="C580">
        <v>1</v>
      </c>
      <c r="D580">
        <v>149</v>
      </c>
      <c r="E580">
        <v>8</v>
      </c>
      <c r="F580">
        <v>0</v>
      </c>
      <c r="G580">
        <f t="shared" si="17"/>
        <v>18.625</v>
      </c>
      <c r="H580">
        <v>20</v>
      </c>
      <c r="I580">
        <f>(G580+G581)/2</f>
        <v>18.645833333333336</v>
      </c>
      <c r="J580">
        <v>0</v>
      </c>
      <c r="K580">
        <f t="shared" si="18"/>
        <v>149</v>
      </c>
    </row>
    <row r="581" spans="1:20">
      <c r="A581" t="s">
        <v>207</v>
      </c>
      <c r="B581">
        <v>2.8</v>
      </c>
      <c r="C581">
        <v>2</v>
      </c>
      <c r="D581">
        <v>154</v>
      </c>
      <c r="E581">
        <v>8.25</v>
      </c>
      <c r="F581">
        <v>0</v>
      </c>
      <c r="G581">
        <f t="shared" si="17"/>
        <v>18.666666666666668</v>
      </c>
      <c r="H581">
        <v>30</v>
      </c>
      <c r="J581">
        <v>2</v>
      </c>
      <c r="K581">
        <f t="shared" si="18"/>
        <v>152</v>
      </c>
    </row>
    <row r="582" spans="1:20">
      <c r="A582" t="s">
        <v>207</v>
      </c>
      <c r="B582">
        <v>4</v>
      </c>
      <c r="C582">
        <v>1</v>
      </c>
      <c r="D582">
        <v>125</v>
      </c>
      <c r="E582">
        <v>8</v>
      </c>
      <c r="F582">
        <v>0</v>
      </c>
      <c r="G582">
        <f t="shared" si="17"/>
        <v>15.625</v>
      </c>
      <c r="H582">
        <v>45</v>
      </c>
      <c r="I582">
        <f>(G582+G583)/2</f>
        <v>15.206439393939394</v>
      </c>
      <c r="J582">
        <v>0</v>
      </c>
      <c r="K582">
        <f t="shared" si="18"/>
        <v>125</v>
      </c>
    </row>
    <row r="583" spans="1:20">
      <c r="A583" t="s">
        <v>207</v>
      </c>
      <c r="B583">
        <v>4</v>
      </c>
      <c r="C583">
        <v>2</v>
      </c>
      <c r="D583">
        <v>122</v>
      </c>
      <c r="E583">
        <v>8.25</v>
      </c>
      <c r="F583">
        <v>0</v>
      </c>
      <c r="G583">
        <f t="shared" si="17"/>
        <v>14.787878787878787</v>
      </c>
      <c r="H583">
        <v>50</v>
      </c>
      <c r="J583">
        <v>1</v>
      </c>
      <c r="K583">
        <f t="shared" si="18"/>
        <v>121</v>
      </c>
    </row>
    <row r="584" spans="1:20">
      <c r="A584" t="s">
        <v>207</v>
      </c>
      <c r="B584">
        <v>5.6</v>
      </c>
      <c r="C584">
        <v>1</v>
      </c>
      <c r="D584">
        <v>150</v>
      </c>
      <c r="E584">
        <v>8</v>
      </c>
      <c r="F584">
        <v>0</v>
      </c>
      <c r="G584">
        <f t="shared" si="17"/>
        <v>18.75</v>
      </c>
      <c r="H584">
        <v>30</v>
      </c>
      <c r="I584">
        <f>(G584+G585)/2</f>
        <v>19.030172413793103</v>
      </c>
      <c r="J584">
        <v>1</v>
      </c>
      <c r="K584">
        <f t="shared" si="18"/>
        <v>149</v>
      </c>
    </row>
    <row r="585" spans="1:20">
      <c r="A585" t="s">
        <v>207</v>
      </c>
      <c r="B585">
        <v>5.6</v>
      </c>
      <c r="C585">
        <v>2</v>
      </c>
      <c r="D585">
        <v>140</v>
      </c>
      <c r="E585">
        <v>7.25</v>
      </c>
      <c r="F585">
        <v>0</v>
      </c>
      <c r="G585">
        <f t="shared" si="17"/>
        <v>19.310344827586206</v>
      </c>
      <c r="H585">
        <v>50</v>
      </c>
      <c r="J585">
        <v>0</v>
      </c>
      <c r="K585">
        <f t="shared" si="18"/>
        <v>140</v>
      </c>
    </row>
    <row r="586" spans="1:20">
      <c r="A586" t="s">
        <v>207</v>
      </c>
      <c r="B586">
        <v>8</v>
      </c>
      <c r="C586">
        <v>1</v>
      </c>
      <c r="D586">
        <v>123</v>
      </c>
      <c r="E586">
        <v>7.5</v>
      </c>
      <c r="F586">
        <v>0</v>
      </c>
      <c r="G586">
        <f t="shared" si="17"/>
        <v>16.399999999999999</v>
      </c>
      <c r="H586">
        <v>45</v>
      </c>
      <c r="I586">
        <f>(G586+G587)/2</f>
        <v>16.512499999999999</v>
      </c>
      <c r="J586">
        <v>0</v>
      </c>
      <c r="K586">
        <f t="shared" si="18"/>
        <v>123</v>
      </c>
    </row>
    <row r="587" spans="1:20">
      <c r="A587" t="s">
        <v>207</v>
      </c>
      <c r="B587">
        <v>8</v>
      </c>
      <c r="C587">
        <v>2</v>
      </c>
      <c r="D587">
        <v>133</v>
      </c>
      <c r="E587">
        <v>8</v>
      </c>
      <c r="F587">
        <v>0</v>
      </c>
      <c r="G587">
        <f t="shared" si="17"/>
        <v>16.625</v>
      </c>
      <c r="H587">
        <v>20</v>
      </c>
      <c r="J587">
        <v>0</v>
      </c>
      <c r="K587">
        <f t="shared" si="18"/>
        <v>133</v>
      </c>
    </row>
    <row r="588" spans="1:20">
      <c r="A588" t="s">
        <v>207</v>
      </c>
      <c r="B588">
        <v>11.3</v>
      </c>
      <c r="C588">
        <v>1</v>
      </c>
      <c r="D588">
        <v>133</v>
      </c>
      <c r="E588">
        <v>9</v>
      </c>
      <c r="F588">
        <v>0</v>
      </c>
      <c r="G588">
        <f t="shared" si="17"/>
        <v>14.777777777777779</v>
      </c>
      <c r="H588">
        <v>30</v>
      </c>
      <c r="I588">
        <f>(G588+G589)/2</f>
        <v>14.246031746031747</v>
      </c>
      <c r="J588">
        <v>1</v>
      </c>
      <c r="K588">
        <f t="shared" si="18"/>
        <v>132</v>
      </c>
    </row>
    <row r="589" spans="1:20">
      <c r="A589" t="s">
        <v>207</v>
      </c>
      <c r="B589">
        <v>11.3</v>
      </c>
      <c r="C589">
        <v>2</v>
      </c>
      <c r="D589">
        <v>120</v>
      </c>
      <c r="E589">
        <v>8.75</v>
      </c>
      <c r="F589">
        <v>0</v>
      </c>
      <c r="G589">
        <f t="shared" si="17"/>
        <v>13.714285714285714</v>
      </c>
      <c r="H589">
        <v>35</v>
      </c>
      <c r="J589">
        <v>2</v>
      </c>
      <c r="K589">
        <f t="shared" si="18"/>
        <v>118</v>
      </c>
    </row>
    <row r="590" spans="1:20">
      <c r="A590" t="s">
        <v>207</v>
      </c>
      <c r="B590">
        <v>16</v>
      </c>
      <c r="C590">
        <v>1</v>
      </c>
      <c r="D590">
        <v>113</v>
      </c>
      <c r="E590">
        <v>8</v>
      </c>
      <c r="F590">
        <v>0</v>
      </c>
      <c r="G590">
        <f t="shared" si="17"/>
        <v>14.125</v>
      </c>
      <c r="H590">
        <v>50</v>
      </c>
      <c r="I590">
        <f>(G590+G591)/2</f>
        <v>15.705357142857142</v>
      </c>
      <c r="J590">
        <v>1</v>
      </c>
      <c r="K590">
        <f t="shared" si="18"/>
        <v>112</v>
      </c>
    </row>
    <row r="591" spans="1:20">
      <c r="A591" t="s">
        <v>207</v>
      </c>
      <c r="B591">
        <v>16</v>
      </c>
      <c r="C591">
        <v>2</v>
      </c>
      <c r="D591">
        <v>121</v>
      </c>
      <c r="E591">
        <v>7</v>
      </c>
      <c r="F591">
        <v>0</v>
      </c>
      <c r="G591">
        <f t="shared" si="17"/>
        <v>17.285714285714285</v>
      </c>
      <c r="H591">
        <v>40</v>
      </c>
      <c r="J591">
        <v>0</v>
      </c>
      <c r="K591">
        <f t="shared" si="18"/>
        <v>121</v>
      </c>
    </row>
    <row r="592" spans="1:20">
      <c r="A592" t="s">
        <v>207</v>
      </c>
      <c r="B592">
        <v>22.6</v>
      </c>
      <c r="C592">
        <v>1</v>
      </c>
      <c r="D592">
        <v>95</v>
      </c>
      <c r="E592">
        <v>7.5</v>
      </c>
      <c r="F592">
        <v>0</v>
      </c>
      <c r="G592">
        <f t="shared" si="17"/>
        <v>12.666666666666666</v>
      </c>
      <c r="H592">
        <v>30</v>
      </c>
      <c r="I592">
        <f>(G592+G593)/2</f>
        <v>11.555555555555555</v>
      </c>
      <c r="J592">
        <v>0</v>
      </c>
      <c r="K592">
        <f t="shared" si="18"/>
        <v>95</v>
      </c>
    </row>
    <row r="593" spans="1:109">
      <c r="A593" t="s">
        <v>207</v>
      </c>
      <c r="B593">
        <v>22.6</v>
      </c>
      <c r="C593">
        <v>2</v>
      </c>
      <c r="D593">
        <v>94</v>
      </c>
      <c r="E593">
        <v>9</v>
      </c>
      <c r="F593">
        <v>0</v>
      </c>
      <c r="G593">
        <f t="shared" si="17"/>
        <v>10.444444444444445</v>
      </c>
      <c r="H593">
        <v>45</v>
      </c>
      <c r="J593">
        <v>2</v>
      </c>
      <c r="K593">
        <f t="shared" si="18"/>
        <v>92</v>
      </c>
    </row>
    <row r="594" spans="1:109">
      <c r="A594" t="s">
        <v>207</v>
      </c>
      <c r="B594">
        <v>32</v>
      </c>
      <c r="C594">
        <v>1</v>
      </c>
      <c r="D594">
        <v>88</v>
      </c>
      <c r="E594">
        <v>7</v>
      </c>
      <c r="F594">
        <v>0</v>
      </c>
      <c r="G594">
        <f t="shared" si="17"/>
        <v>12.571428571428571</v>
      </c>
      <c r="H594">
        <v>30</v>
      </c>
      <c r="I594">
        <f>(G594+G595)/2</f>
        <v>12.214285714285715</v>
      </c>
      <c r="J594">
        <v>0</v>
      </c>
      <c r="K594">
        <f t="shared" si="18"/>
        <v>88</v>
      </c>
    </row>
    <row r="595" spans="1:109">
      <c r="A595" t="s">
        <v>207</v>
      </c>
      <c r="B595">
        <v>32</v>
      </c>
      <c r="C595">
        <v>2</v>
      </c>
      <c r="D595">
        <v>83</v>
      </c>
      <c r="E595">
        <v>7</v>
      </c>
      <c r="F595">
        <v>0</v>
      </c>
      <c r="G595">
        <f t="shared" si="17"/>
        <v>11.857142857142858</v>
      </c>
      <c r="H595">
        <v>50</v>
      </c>
      <c r="J595">
        <v>0</v>
      </c>
      <c r="K595">
        <f t="shared" si="18"/>
        <v>83</v>
      </c>
    </row>
    <row r="596" spans="1:109">
      <c r="A596" t="s">
        <v>207</v>
      </c>
      <c r="B596">
        <v>45</v>
      </c>
      <c r="C596">
        <v>1</v>
      </c>
      <c r="G596" t="e">
        <f t="shared" si="17"/>
        <v>#DIV/0!</v>
      </c>
    </row>
    <row r="597" spans="1:109">
      <c r="A597" t="s">
        <v>207</v>
      </c>
      <c r="B597">
        <v>45</v>
      </c>
      <c r="C597">
        <v>2</v>
      </c>
      <c r="G597" t="e">
        <f t="shared" si="17"/>
        <v>#DIV/0!</v>
      </c>
    </row>
    <row r="599" spans="1:109">
      <c r="D599" s="90" t="s">
        <v>208</v>
      </c>
      <c r="E599" s="90"/>
      <c r="F599" s="90"/>
    </row>
    <row r="602" spans="1:109">
      <c r="A602" s="52"/>
      <c r="B602" s="52"/>
      <c r="C602" s="52"/>
      <c r="D602" s="52"/>
      <c r="E602" s="52"/>
      <c r="F602" s="52"/>
      <c r="G602" s="52"/>
      <c r="H602" s="52"/>
      <c r="I602" s="52"/>
      <c r="J602" s="52"/>
      <c r="K602" s="52"/>
      <c r="L602" s="52"/>
      <c r="M602" s="52"/>
      <c r="N602" s="52"/>
      <c r="O602" s="52"/>
      <c r="P602" s="52"/>
      <c r="Q602" s="52"/>
      <c r="R602" s="52"/>
      <c r="S602" s="52"/>
      <c r="T602" s="52"/>
      <c r="U602" s="52"/>
      <c r="V602" s="52"/>
      <c r="W602" s="52"/>
      <c r="X602" s="52"/>
      <c r="Y602" s="52"/>
      <c r="Z602" s="52"/>
      <c r="AA602" s="52"/>
      <c r="AB602" s="52"/>
      <c r="AC602" s="52"/>
      <c r="AD602" s="52"/>
      <c r="AE602" s="52"/>
      <c r="AF602" s="52"/>
      <c r="AG602" s="52"/>
      <c r="AH602" s="52"/>
      <c r="AI602" s="52"/>
      <c r="AJ602" s="52"/>
      <c r="AK602" s="52"/>
      <c r="AL602" s="52"/>
      <c r="AM602" s="52"/>
      <c r="AN602" s="52"/>
      <c r="AO602" s="52"/>
      <c r="AP602" s="52"/>
      <c r="AQ602" s="52"/>
      <c r="AR602" s="52"/>
      <c r="AS602" s="52"/>
      <c r="AT602" s="52"/>
      <c r="AU602" s="52"/>
      <c r="AV602" s="52"/>
      <c r="AW602" s="52"/>
      <c r="AX602" s="52"/>
      <c r="AY602" s="52"/>
      <c r="AZ602" s="52"/>
      <c r="BA602" s="52"/>
      <c r="BB602" s="52"/>
      <c r="BC602" s="52"/>
      <c r="BD602" s="52"/>
      <c r="BE602" s="52"/>
      <c r="BF602" s="52"/>
      <c r="BG602" s="52"/>
      <c r="BH602" s="52"/>
      <c r="BI602" s="52"/>
      <c r="BJ602" s="52"/>
      <c r="BK602" s="52"/>
      <c r="BL602" s="52"/>
      <c r="BM602" s="52"/>
      <c r="BN602" s="52"/>
      <c r="BO602" s="52"/>
      <c r="BP602" s="52"/>
      <c r="BQ602" s="52"/>
      <c r="BR602" s="52"/>
      <c r="BS602" s="52"/>
      <c r="BT602" s="52"/>
      <c r="BU602" s="52"/>
      <c r="BV602" s="52"/>
      <c r="BW602" s="52"/>
      <c r="BX602" s="52"/>
      <c r="BY602" s="52"/>
      <c r="BZ602" s="52"/>
      <c r="CA602" s="52"/>
      <c r="CB602" s="52"/>
      <c r="CC602" s="52"/>
      <c r="CD602" s="52"/>
      <c r="CE602" s="52"/>
      <c r="CF602" s="52"/>
      <c r="CG602" s="52"/>
      <c r="CH602" s="52"/>
      <c r="CI602" s="52"/>
      <c r="CJ602" s="52"/>
      <c r="CK602" s="52"/>
      <c r="CL602" s="52"/>
      <c r="CM602" s="52"/>
      <c r="CN602" s="52"/>
      <c r="CO602" s="52"/>
      <c r="CP602" s="52"/>
      <c r="CQ602" s="52"/>
      <c r="CR602" s="52"/>
      <c r="CS602" s="52"/>
      <c r="CT602" s="52"/>
      <c r="CU602" s="52"/>
      <c r="CV602" s="52"/>
      <c r="CW602" s="52"/>
      <c r="CX602" s="52"/>
      <c r="CY602" s="52"/>
      <c r="CZ602" s="52"/>
      <c r="DA602" s="52"/>
      <c r="DB602" s="52"/>
      <c r="DC602" s="52"/>
      <c r="DD602" s="52"/>
      <c r="DE602" s="52"/>
    </row>
    <row r="604" spans="1:109">
      <c r="A604" t="s">
        <v>209</v>
      </c>
      <c r="B604">
        <v>0.125</v>
      </c>
      <c r="C604">
        <v>1</v>
      </c>
      <c r="D604">
        <v>98</v>
      </c>
      <c r="E604">
        <v>10.5</v>
      </c>
      <c r="F604">
        <v>0</v>
      </c>
      <c r="G604">
        <f>D604/E604</f>
        <v>9.3333333333333339</v>
      </c>
      <c r="H604">
        <v>50</v>
      </c>
      <c r="I604">
        <f>(G604+G605)/2</f>
        <v>9.2777777777777786</v>
      </c>
      <c r="J604">
        <v>24</v>
      </c>
      <c r="K604" t="s">
        <v>232</v>
      </c>
    </row>
    <row r="605" spans="1:109">
      <c r="A605" t="s">
        <v>209</v>
      </c>
      <c r="B605">
        <v>0.125</v>
      </c>
      <c r="C605">
        <v>2</v>
      </c>
      <c r="D605">
        <v>83</v>
      </c>
      <c r="E605">
        <v>9</v>
      </c>
      <c r="F605">
        <v>0</v>
      </c>
      <c r="G605">
        <f t="shared" ref="G605:G635" si="19">D605/E605</f>
        <v>9.2222222222222214</v>
      </c>
      <c r="H605">
        <v>50</v>
      </c>
      <c r="J605">
        <v>4</v>
      </c>
    </row>
    <row r="606" spans="1:109">
      <c r="A606" t="s">
        <v>209</v>
      </c>
      <c r="B606">
        <v>0.25</v>
      </c>
      <c r="C606">
        <v>1</v>
      </c>
      <c r="D606">
        <v>113</v>
      </c>
      <c r="E606">
        <v>9</v>
      </c>
      <c r="F606">
        <v>0</v>
      </c>
      <c r="G606">
        <f t="shared" si="19"/>
        <v>12.555555555555555</v>
      </c>
      <c r="H606">
        <v>50</v>
      </c>
      <c r="I606">
        <f>(G606+G607)/2</f>
        <v>12.277777777777779</v>
      </c>
      <c r="J606">
        <v>10</v>
      </c>
    </row>
    <row r="607" spans="1:109">
      <c r="A607" t="s">
        <v>209</v>
      </c>
      <c r="B607">
        <v>0.25</v>
      </c>
      <c r="C607">
        <v>2</v>
      </c>
      <c r="D607">
        <v>117</v>
      </c>
      <c r="E607">
        <v>9.75</v>
      </c>
      <c r="F607">
        <v>0</v>
      </c>
      <c r="G607">
        <f t="shared" si="19"/>
        <v>12</v>
      </c>
      <c r="H607">
        <v>40</v>
      </c>
      <c r="J607">
        <v>12</v>
      </c>
    </row>
    <row r="608" spans="1:109">
      <c r="A608" t="s">
        <v>209</v>
      </c>
      <c r="B608">
        <v>0.35</v>
      </c>
      <c r="C608">
        <v>1</v>
      </c>
      <c r="D608">
        <v>122</v>
      </c>
      <c r="E608">
        <v>8.25</v>
      </c>
      <c r="F608">
        <v>0</v>
      </c>
      <c r="G608">
        <f t="shared" si="19"/>
        <v>14.787878787878787</v>
      </c>
      <c r="H608">
        <v>40</v>
      </c>
      <c r="I608">
        <f t="shared" ref="I608" si="20">(G608+G609)/2</f>
        <v>13.757575757575758</v>
      </c>
      <c r="J608">
        <v>14</v>
      </c>
    </row>
    <row r="609" spans="1:10">
      <c r="A609" t="s">
        <v>209</v>
      </c>
      <c r="B609">
        <v>0.35</v>
      </c>
      <c r="C609">
        <v>2</v>
      </c>
      <c r="D609">
        <v>105</v>
      </c>
      <c r="E609">
        <v>8.25</v>
      </c>
      <c r="F609">
        <v>0</v>
      </c>
      <c r="G609">
        <f t="shared" si="19"/>
        <v>12.727272727272727</v>
      </c>
      <c r="H609">
        <v>50</v>
      </c>
      <c r="J609">
        <v>6</v>
      </c>
    </row>
    <row r="610" spans="1:10">
      <c r="A610" t="s">
        <v>209</v>
      </c>
      <c r="B610">
        <v>0.5</v>
      </c>
      <c r="C610">
        <v>1</v>
      </c>
      <c r="D610">
        <v>115</v>
      </c>
      <c r="E610">
        <v>8.5</v>
      </c>
      <c r="F610">
        <v>0</v>
      </c>
      <c r="G610">
        <f t="shared" si="19"/>
        <v>13.529411764705882</v>
      </c>
      <c r="H610">
        <v>45</v>
      </c>
      <c r="I610">
        <f t="shared" ref="I610" si="21">(G610+G611)/2</f>
        <v>13.831372549019608</v>
      </c>
      <c r="J610">
        <v>12</v>
      </c>
    </row>
    <row r="611" spans="1:10">
      <c r="A611" t="s">
        <v>209</v>
      </c>
      <c r="B611">
        <v>0.5</v>
      </c>
      <c r="C611">
        <v>2</v>
      </c>
      <c r="D611">
        <v>106</v>
      </c>
      <c r="E611">
        <v>7.5</v>
      </c>
      <c r="F611">
        <v>0</v>
      </c>
      <c r="G611">
        <f t="shared" si="19"/>
        <v>14.133333333333333</v>
      </c>
      <c r="H611">
        <v>45</v>
      </c>
      <c r="J611">
        <v>11</v>
      </c>
    </row>
    <row r="612" spans="1:10">
      <c r="A612" t="s">
        <v>209</v>
      </c>
      <c r="B612">
        <v>0.7</v>
      </c>
      <c r="C612">
        <v>1</v>
      </c>
      <c r="D612">
        <v>101</v>
      </c>
      <c r="E612">
        <v>7</v>
      </c>
      <c r="F612">
        <v>0</v>
      </c>
      <c r="G612">
        <f t="shared" si="19"/>
        <v>14.428571428571429</v>
      </c>
      <c r="H612">
        <v>50</v>
      </c>
      <c r="I612">
        <f t="shared" ref="I612" si="22">(G612+G613)/2</f>
        <v>13.747619047619047</v>
      </c>
      <c r="J612">
        <v>21</v>
      </c>
    </row>
    <row r="613" spans="1:10">
      <c r="A613" t="s">
        <v>209</v>
      </c>
      <c r="B613">
        <v>0.7</v>
      </c>
      <c r="C613">
        <v>2</v>
      </c>
      <c r="D613">
        <v>98</v>
      </c>
      <c r="E613">
        <v>7.5</v>
      </c>
      <c r="F613">
        <v>0</v>
      </c>
      <c r="G613">
        <f t="shared" si="19"/>
        <v>13.066666666666666</v>
      </c>
      <c r="H613">
        <v>35</v>
      </c>
      <c r="J613">
        <v>8</v>
      </c>
    </row>
    <row r="614" spans="1:10">
      <c r="A614" t="s">
        <v>209</v>
      </c>
      <c r="B614">
        <v>1</v>
      </c>
      <c r="C614">
        <v>1</v>
      </c>
      <c r="D614">
        <v>118</v>
      </c>
      <c r="E614">
        <v>7</v>
      </c>
      <c r="F614">
        <v>0</v>
      </c>
      <c r="G614">
        <f t="shared" si="19"/>
        <v>16.857142857142858</v>
      </c>
      <c r="H614">
        <v>50</v>
      </c>
      <c r="I614">
        <f t="shared" ref="I614" si="23">(G614+G615)/2</f>
        <v>15.428571428571429</v>
      </c>
      <c r="J614">
        <v>14</v>
      </c>
    </row>
    <row r="615" spans="1:10">
      <c r="A615" t="s">
        <v>209</v>
      </c>
      <c r="B615">
        <v>1</v>
      </c>
      <c r="C615">
        <v>2</v>
      </c>
      <c r="D615">
        <v>105</v>
      </c>
      <c r="E615">
        <v>7.5</v>
      </c>
      <c r="F615">
        <v>0</v>
      </c>
      <c r="G615">
        <f t="shared" si="19"/>
        <v>14</v>
      </c>
      <c r="H615">
        <v>50</v>
      </c>
      <c r="J615">
        <v>3</v>
      </c>
    </row>
    <row r="616" spans="1:10">
      <c r="A616" t="s">
        <v>209</v>
      </c>
      <c r="B616">
        <v>1.4</v>
      </c>
      <c r="C616">
        <v>1</v>
      </c>
      <c r="D616">
        <v>121</v>
      </c>
      <c r="E616">
        <v>8</v>
      </c>
      <c r="F616">
        <v>0</v>
      </c>
      <c r="G616">
        <f t="shared" si="19"/>
        <v>15.125</v>
      </c>
      <c r="H616">
        <v>35</v>
      </c>
      <c r="I616">
        <f t="shared" ref="I616" si="24">(G616+G617)/2</f>
        <v>13.93287037037037</v>
      </c>
      <c r="J616">
        <v>6</v>
      </c>
    </row>
    <row r="617" spans="1:10">
      <c r="A617" t="s">
        <v>209</v>
      </c>
      <c r="B617">
        <v>1.4</v>
      </c>
      <c r="C617">
        <v>2</v>
      </c>
      <c r="D617">
        <v>86</v>
      </c>
      <c r="E617">
        <v>6.75</v>
      </c>
      <c r="F617">
        <v>0</v>
      </c>
      <c r="G617">
        <f t="shared" si="19"/>
        <v>12.74074074074074</v>
      </c>
      <c r="H617">
        <v>50</v>
      </c>
      <c r="J617">
        <v>5</v>
      </c>
    </row>
    <row r="618" spans="1:10">
      <c r="A618" t="s">
        <v>209</v>
      </c>
      <c r="B618">
        <v>2</v>
      </c>
      <c r="C618" s="49">
        <v>1</v>
      </c>
      <c r="D618">
        <v>115</v>
      </c>
      <c r="E618">
        <v>7</v>
      </c>
      <c r="F618">
        <v>0</v>
      </c>
      <c r="G618">
        <f t="shared" si="19"/>
        <v>16.428571428571427</v>
      </c>
      <c r="H618">
        <v>40</v>
      </c>
      <c r="I618">
        <f t="shared" ref="I618" si="25">(G618+G619)/2</f>
        <v>15.857142857142858</v>
      </c>
      <c r="J618">
        <v>2</v>
      </c>
    </row>
    <row r="619" spans="1:10">
      <c r="A619" t="s">
        <v>209</v>
      </c>
      <c r="B619">
        <v>2</v>
      </c>
      <c r="C619">
        <v>2</v>
      </c>
      <c r="D619">
        <v>107</v>
      </c>
      <c r="E619">
        <v>7</v>
      </c>
      <c r="F619">
        <v>0</v>
      </c>
      <c r="G619">
        <f t="shared" si="19"/>
        <v>15.285714285714286</v>
      </c>
      <c r="H619">
        <v>50</v>
      </c>
      <c r="J619">
        <v>4</v>
      </c>
    </row>
    <row r="620" spans="1:10">
      <c r="A620" t="s">
        <v>209</v>
      </c>
      <c r="B620">
        <v>2.8</v>
      </c>
      <c r="C620">
        <v>1</v>
      </c>
      <c r="D620">
        <v>91</v>
      </c>
      <c r="E620">
        <v>7</v>
      </c>
      <c r="F620">
        <v>0</v>
      </c>
      <c r="G620">
        <f t="shared" si="19"/>
        <v>13</v>
      </c>
      <c r="H620">
        <v>50</v>
      </c>
      <c r="I620">
        <f t="shared" ref="I620" si="26">(G620+G621)/2</f>
        <v>13.596774193548388</v>
      </c>
      <c r="J620">
        <v>8</v>
      </c>
    </row>
    <row r="621" spans="1:10">
      <c r="A621" t="s">
        <v>209</v>
      </c>
      <c r="B621">
        <v>2.8</v>
      </c>
      <c r="C621">
        <v>2</v>
      </c>
      <c r="D621">
        <v>110</v>
      </c>
      <c r="E621">
        <v>7.75</v>
      </c>
      <c r="F621">
        <v>0</v>
      </c>
      <c r="G621">
        <f t="shared" si="19"/>
        <v>14.193548387096774</v>
      </c>
      <c r="H621">
        <v>50</v>
      </c>
      <c r="J621">
        <v>7</v>
      </c>
    </row>
    <row r="622" spans="1:10">
      <c r="A622" t="s">
        <v>209</v>
      </c>
      <c r="B622">
        <v>4</v>
      </c>
      <c r="C622">
        <v>1</v>
      </c>
      <c r="D622">
        <v>94</v>
      </c>
      <c r="E622">
        <v>7</v>
      </c>
      <c r="F622">
        <v>0</v>
      </c>
      <c r="G622">
        <f t="shared" si="19"/>
        <v>13.428571428571429</v>
      </c>
      <c r="H622">
        <v>50</v>
      </c>
      <c r="I622">
        <f t="shared" ref="I622" si="27">(G622+G623)/2</f>
        <v>14.428571428571429</v>
      </c>
      <c r="J622">
        <v>30</v>
      </c>
    </row>
    <row r="623" spans="1:10">
      <c r="A623" t="s">
        <v>209</v>
      </c>
      <c r="B623">
        <v>4</v>
      </c>
      <c r="C623">
        <v>2</v>
      </c>
      <c r="D623">
        <v>108</v>
      </c>
      <c r="E623">
        <v>7</v>
      </c>
      <c r="F623">
        <v>0</v>
      </c>
      <c r="G623">
        <f t="shared" si="19"/>
        <v>15.428571428571429</v>
      </c>
      <c r="H623">
        <v>50</v>
      </c>
      <c r="J623">
        <v>91</v>
      </c>
    </row>
    <row r="624" spans="1:10">
      <c r="A624" t="s">
        <v>209</v>
      </c>
      <c r="B624">
        <v>5.6</v>
      </c>
      <c r="C624">
        <v>1</v>
      </c>
      <c r="D624">
        <v>112</v>
      </c>
      <c r="E624">
        <v>7.5</v>
      </c>
      <c r="F624">
        <v>0</v>
      </c>
      <c r="G624">
        <f t="shared" si="19"/>
        <v>14.933333333333334</v>
      </c>
      <c r="H624">
        <v>50</v>
      </c>
      <c r="I624">
        <f t="shared" ref="I624" si="28">(G624+G625)/2</f>
        <v>15.235897435897435</v>
      </c>
      <c r="J624">
        <v>24</v>
      </c>
    </row>
    <row r="625" spans="1:155">
      <c r="A625" t="s">
        <v>209</v>
      </c>
      <c r="B625">
        <v>5.6</v>
      </c>
      <c r="C625">
        <v>2</v>
      </c>
      <c r="D625">
        <v>101</v>
      </c>
      <c r="E625">
        <v>6.5</v>
      </c>
      <c r="F625">
        <v>0</v>
      </c>
      <c r="G625">
        <f t="shared" si="19"/>
        <v>15.538461538461538</v>
      </c>
      <c r="H625">
        <v>50</v>
      </c>
      <c r="J625">
        <v>47</v>
      </c>
    </row>
    <row r="626" spans="1:155">
      <c r="A626" t="s">
        <v>209</v>
      </c>
      <c r="B626">
        <v>8</v>
      </c>
      <c r="C626">
        <v>1</v>
      </c>
      <c r="D626">
        <v>102</v>
      </c>
      <c r="E626">
        <v>7.25</v>
      </c>
      <c r="F626">
        <v>0</v>
      </c>
      <c r="G626">
        <f t="shared" si="19"/>
        <v>14.068965517241379</v>
      </c>
      <c r="H626">
        <v>50</v>
      </c>
      <c r="I626">
        <f t="shared" ref="I626" si="29">(G626+G627)/2</f>
        <v>14.463054187192117</v>
      </c>
      <c r="J626">
        <v>30</v>
      </c>
    </row>
    <row r="627" spans="1:155">
      <c r="A627" t="s">
        <v>209</v>
      </c>
      <c r="B627">
        <v>8</v>
      </c>
      <c r="C627">
        <v>2</v>
      </c>
      <c r="D627">
        <v>104</v>
      </c>
      <c r="E627">
        <v>7</v>
      </c>
      <c r="F627">
        <v>0</v>
      </c>
      <c r="G627">
        <f t="shared" si="19"/>
        <v>14.857142857142858</v>
      </c>
      <c r="H627">
        <v>50</v>
      </c>
      <c r="J627">
        <v>99</v>
      </c>
    </row>
    <row r="628" spans="1:155">
      <c r="A628" t="s">
        <v>209</v>
      </c>
      <c r="B628">
        <v>11.3</v>
      </c>
      <c r="C628">
        <v>1</v>
      </c>
      <c r="D628">
        <v>118</v>
      </c>
      <c r="E628">
        <v>7</v>
      </c>
      <c r="F628">
        <v>0</v>
      </c>
      <c r="G628">
        <f t="shared" si="19"/>
        <v>16.857142857142858</v>
      </c>
      <c r="H628">
        <v>50</v>
      </c>
      <c r="I628">
        <f t="shared" ref="I628" si="30">(G628+G629)/2</f>
        <v>15.961904761904762</v>
      </c>
      <c r="J628">
        <v>20</v>
      </c>
    </row>
    <row r="629" spans="1:155">
      <c r="A629" t="s">
        <v>209</v>
      </c>
      <c r="B629">
        <v>11.3</v>
      </c>
      <c r="C629">
        <v>2</v>
      </c>
      <c r="D629">
        <v>113</v>
      </c>
      <c r="E629">
        <v>7.5</v>
      </c>
      <c r="F629">
        <v>0</v>
      </c>
      <c r="G629">
        <f t="shared" si="19"/>
        <v>15.066666666666666</v>
      </c>
      <c r="H629">
        <v>50</v>
      </c>
      <c r="J629">
        <v>5</v>
      </c>
    </row>
    <row r="630" spans="1:155">
      <c r="A630" t="s">
        <v>209</v>
      </c>
      <c r="B630">
        <v>16</v>
      </c>
      <c r="C630">
        <v>1</v>
      </c>
      <c r="D630">
        <v>106</v>
      </c>
      <c r="E630">
        <v>7</v>
      </c>
      <c r="F630">
        <v>0</v>
      </c>
      <c r="G630">
        <f t="shared" si="19"/>
        <v>15.142857142857142</v>
      </c>
      <c r="H630">
        <v>50</v>
      </c>
      <c r="I630">
        <f t="shared" ref="I630" si="31">(G630+G631)/2</f>
        <v>16.291428571428572</v>
      </c>
      <c r="J630">
        <v>10</v>
      </c>
    </row>
    <row r="631" spans="1:155">
      <c r="A631" t="s">
        <v>209</v>
      </c>
      <c r="B631">
        <v>16</v>
      </c>
      <c r="C631">
        <v>2</v>
      </c>
      <c r="D631">
        <v>109</v>
      </c>
      <c r="E631">
        <v>6.25</v>
      </c>
      <c r="F631">
        <v>0</v>
      </c>
      <c r="G631">
        <f t="shared" si="19"/>
        <v>17.440000000000001</v>
      </c>
      <c r="H631">
        <v>50</v>
      </c>
      <c r="J631">
        <v>9</v>
      </c>
    </row>
    <row r="632" spans="1:155">
      <c r="A632" t="s">
        <v>209</v>
      </c>
      <c r="B632">
        <v>22.6</v>
      </c>
      <c r="C632">
        <v>1</v>
      </c>
      <c r="D632">
        <v>89</v>
      </c>
      <c r="E632">
        <v>7</v>
      </c>
      <c r="F632">
        <v>0</v>
      </c>
      <c r="G632">
        <f t="shared" si="19"/>
        <v>12.714285714285714</v>
      </c>
      <c r="H632">
        <v>30</v>
      </c>
      <c r="I632">
        <f t="shared" ref="I632" si="32">(G632+G633)/2</f>
        <v>11.741758241758241</v>
      </c>
      <c r="J632">
        <v>56</v>
      </c>
    </row>
    <row r="633" spans="1:155">
      <c r="A633" t="s">
        <v>209</v>
      </c>
      <c r="B633">
        <v>22.6</v>
      </c>
      <c r="C633">
        <v>2</v>
      </c>
      <c r="D633">
        <v>70</v>
      </c>
      <c r="E633">
        <v>6.5</v>
      </c>
      <c r="F633">
        <v>1</v>
      </c>
      <c r="G633">
        <f t="shared" si="19"/>
        <v>10.76923076923077</v>
      </c>
      <c r="H633">
        <v>30</v>
      </c>
      <c r="J633">
        <v>65</v>
      </c>
    </row>
    <row r="634" spans="1:155">
      <c r="A634" t="s">
        <v>209</v>
      </c>
      <c r="B634">
        <v>32</v>
      </c>
      <c r="C634">
        <v>1</v>
      </c>
      <c r="D634">
        <v>55</v>
      </c>
      <c r="E634">
        <v>5</v>
      </c>
      <c r="F634">
        <v>1</v>
      </c>
      <c r="G634">
        <f t="shared" si="19"/>
        <v>11</v>
      </c>
      <c r="H634">
        <v>30</v>
      </c>
      <c r="I634">
        <f t="shared" ref="I634" si="33">(G634+G635)/2</f>
        <v>9.25</v>
      </c>
      <c r="J634">
        <v>4</v>
      </c>
    </row>
    <row r="635" spans="1:155">
      <c r="A635" t="s">
        <v>209</v>
      </c>
      <c r="B635">
        <v>32</v>
      </c>
      <c r="C635">
        <v>2</v>
      </c>
      <c r="D635">
        <v>30</v>
      </c>
      <c r="E635">
        <v>4</v>
      </c>
      <c r="F635">
        <v>2</v>
      </c>
      <c r="G635">
        <f t="shared" si="19"/>
        <v>7.5</v>
      </c>
      <c r="H635">
        <v>35</v>
      </c>
      <c r="J635">
        <v>29</v>
      </c>
    </row>
    <row r="639" spans="1:155">
      <c r="A639" s="52"/>
      <c r="B639" s="52"/>
      <c r="C639" s="52"/>
      <c r="D639" s="52"/>
      <c r="E639" s="52"/>
      <c r="F639" s="52"/>
      <c r="G639" s="52"/>
      <c r="H639" s="52"/>
      <c r="I639" s="52"/>
      <c r="J639" s="52"/>
      <c r="K639" s="52"/>
      <c r="L639" s="52"/>
      <c r="M639" s="52"/>
      <c r="N639" s="52"/>
      <c r="O639" s="52"/>
      <c r="P639" s="52"/>
      <c r="Q639" s="52"/>
      <c r="R639" s="52"/>
      <c r="S639" s="52"/>
      <c r="T639" s="52"/>
      <c r="U639" s="52"/>
      <c r="V639" s="52"/>
      <c r="W639" s="52"/>
      <c r="X639" s="52"/>
      <c r="Y639" s="52"/>
      <c r="Z639" s="52"/>
      <c r="AA639" s="52"/>
      <c r="AB639" s="52"/>
      <c r="AC639" s="52"/>
      <c r="AD639" s="52"/>
      <c r="AE639" s="52"/>
      <c r="AF639" s="52"/>
      <c r="AG639" s="52"/>
      <c r="AH639" s="52"/>
      <c r="AI639" s="52"/>
      <c r="AJ639" s="52"/>
      <c r="AK639" s="52"/>
      <c r="AL639" s="52"/>
      <c r="AM639" s="52"/>
      <c r="AN639" s="52"/>
      <c r="AO639" s="52"/>
      <c r="AP639" s="52"/>
      <c r="AQ639" s="52"/>
      <c r="AR639" s="52"/>
      <c r="AS639" s="52"/>
      <c r="AT639" s="52"/>
      <c r="AU639" s="52"/>
      <c r="AV639" s="52"/>
      <c r="AW639" s="52"/>
      <c r="AX639" s="52"/>
      <c r="AY639" s="52"/>
      <c r="AZ639" s="52"/>
      <c r="BA639" s="52"/>
      <c r="BB639" s="52"/>
      <c r="BC639" s="52"/>
      <c r="BD639" s="52"/>
      <c r="BE639" s="52"/>
      <c r="BF639" s="52"/>
      <c r="BG639" s="52"/>
      <c r="BH639" s="52"/>
      <c r="BI639" s="52"/>
      <c r="BJ639" s="52"/>
      <c r="BK639" s="52"/>
      <c r="BL639" s="52"/>
      <c r="BM639" s="52"/>
      <c r="BN639" s="52"/>
      <c r="BO639" s="52"/>
      <c r="BP639" s="52"/>
      <c r="BQ639" s="52"/>
      <c r="BR639" s="52"/>
      <c r="BS639" s="52"/>
      <c r="BT639" s="52"/>
      <c r="BU639" s="52"/>
      <c r="BV639" s="52"/>
      <c r="BW639" s="52"/>
      <c r="BX639" s="52"/>
      <c r="BY639" s="52"/>
      <c r="BZ639" s="52"/>
      <c r="CA639" s="52"/>
      <c r="CB639" s="52"/>
      <c r="CC639" s="52"/>
      <c r="CD639" s="52"/>
      <c r="CE639" s="52"/>
      <c r="CF639" s="52"/>
      <c r="CG639" s="52"/>
      <c r="CH639" s="52"/>
      <c r="CI639" s="52"/>
      <c r="CJ639" s="52"/>
      <c r="CK639" s="52"/>
      <c r="CL639" s="52"/>
      <c r="CM639" s="52"/>
      <c r="CN639" s="52"/>
      <c r="CO639" s="52"/>
      <c r="CP639" s="52"/>
      <c r="CQ639" s="52"/>
      <c r="CR639" s="52"/>
      <c r="CS639" s="52"/>
      <c r="CT639" s="52"/>
      <c r="CU639" s="52"/>
      <c r="CV639" s="52"/>
      <c r="CW639" s="52"/>
      <c r="CX639" s="52"/>
      <c r="CY639" s="52"/>
      <c r="CZ639" s="52"/>
      <c r="DA639" s="52"/>
      <c r="DB639" s="52"/>
      <c r="DC639" s="52"/>
      <c r="DD639" s="52"/>
      <c r="DE639" s="52"/>
      <c r="DF639" s="52"/>
      <c r="DG639" s="52"/>
      <c r="DH639" s="52"/>
      <c r="DI639" s="52"/>
      <c r="DJ639" s="52"/>
      <c r="DK639" s="52"/>
      <c r="DL639" s="52"/>
      <c r="DM639" s="52"/>
      <c r="DN639" s="52"/>
      <c r="DO639" s="52"/>
      <c r="DP639" s="52"/>
      <c r="DQ639" s="52"/>
      <c r="DR639" s="52"/>
      <c r="DS639" s="52"/>
      <c r="DT639" s="52"/>
      <c r="DU639" s="52"/>
      <c r="DV639" s="52"/>
      <c r="DW639" s="52"/>
      <c r="DX639" s="52"/>
      <c r="DY639" s="52"/>
      <c r="DZ639" s="52"/>
      <c r="EA639" s="52"/>
      <c r="EB639" s="52"/>
      <c r="EC639" s="52"/>
      <c r="ED639" s="52"/>
      <c r="EE639" s="52"/>
      <c r="EF639" s="52"/>
      <c r="EG639" s="52"/>
      <c r="EH639" s="52"/>
      <c r="EI639" s="52"/>
      <c r="EJ639" s="52"/>
      <c r="EK639" s="52"/>
      <c r="EL639" s="52"/>
      <c r="EM639" s="52"/>
      <c r="EN639" s="52"/>
      <c r="EO639" s="52"/>
      <c r="EP639" s="52"/>
      <c r="EQ639" s="52"/>
      <c r="ER639" s="52"/>
      <c r="ES639" s="52"/>
      <c r="ET639" s="52"/>
      <c r="EU639" s="52"/>
      <c r="EV639" s="52"/>
      <c r="EW639" s="52"/>
      <c r="EX639" s="52"/>
      <c r="EY639" s="52"/>
    </row>
    <row r="640" spans="1:155">
      <c r="M640" t="s">
        <v>1</v>
      </c>
      <c r="N640" t="s">
        <v>3</v>
      </c>
      <c r="O640" t="s">
        <v>2</v>
      </c>
      <c r="P640" t="s">
        <v>4</v>
      </c>
      <c r="Q640" t="s">
        <v>180</v>
      </c>
      <c r="R640" t="s">
        <v>5</v>
      </c>
      <c r="S640" t="s">
        <v>6</v>
      </c>
      <c r="T640" t="s">
        <v>7</v>
      </c>
    </row>
    <row r="641" spans="1:20">
      <c r="A641" t="s">
        <v>210</v>
      </c>
      <c r="B641">
        <v>0.125</v>
      </c>
      <c r="C641">
        <v>1</v>
      </c>
      <c r="D641">
        <v>84</v>
      </c>
      <c r="E641">
        <v>9.75</v>
      </c>
      <c r="F641">
        <v>0</v>
      </c>
      <c r="G641">
        <f>D641/E641</f>
        <v>8.615384615384615</v>
      </c>
      <c r="H641">
        <v>45</v>
      </c>
      <c r="I641">
        <f>(G641+G642)/2</f>
        <v>8.615384615384615</v>
      </c>
      <c r="J641">
        <v>1</v>
      </c>
      <c r="K641">
        <f>D641-J641</f>
        <v>83</v>
      </c>
      <c r="M641">
        <v>0.125</v>
      </c>
      <c r="N641">
        <v>1</v>
      </c>
      <c r="O641">
        <v>84</v>
      </c>
      <c r="P641">
        <v>9.75</v>
      </c>
      <c r="Q641">
        <v>0</v>
      </c>
      <c r="R641">
        <v>8.615384615384615</v>
      </c>
      <c r="S641">
        <v>45</v>
      </c>
      <c r="T641">
        <v>8.615384615384615</v>
      </c>
    </row>
    <row r="642" spans="1:20">
      <c r="A642" t="s">
        <v>210</v>
      </c>
      <c r="B642">
        <v>0.125</v>
      </c>
      <c r="C642">
        <v>2</v>
      </c>
      <c r="D642">
        <v>84</v>
      </c>
      <c r="E642">
        <v>9.75</v>
      </c>
      <c r="F642">
        <v>0</v>
      </c>
      <c r="G642">
        <f t="shared" ref="G642:G672" si="34">D642/E642</f>
        <v>8.615384615384615</v>
      </c>
      <c r="H642">
        <v>50</v>
      </c>
      <c r="J642">
        <v>2</v>
      </c>
      <c r="K642">
        <f t="shared" ref="K642:K672" si="35">D642-J642</f>
        <v>82</v>
      </c>
      <c r="M642">
        <v>0.25</v>
      </c>
      <c r="N642">
        <v>1</v>
      </c>
      <c r="O642">
        <v>101</v>
      </c>
      <c r="P642">
        <v>9.5</v>
      </c>
      <c r="Q642">
        <v>0</v>
      </c>
      <c r="R642">
        <v>10.631578947368421</v>
      </c>
      <c r="S642">
        <v>50</v>
      </c>
      <c r="T642">
        <v>10.684210526315789</v>
      </c>
    </row>
    <row r="643" spans="1:20">
      <c r="A643" t="s">
        <v>210</v>
      </c>
      <c r="B643">
        <v>0.25</v>
      </c>
      <c r="C643">
        <v>1</v>
      </c>
      <c r="D643">
        <v>101</v>
      </c>
      <c r="E643">
        <v>9.5</v>
      </c>
      <c r="F643">
        <v>0</v>
      </c>
      <c r="G643">
        <f t="shared" si="34"/>
        <v>10.631578947368421</v>
      </c>
      <c r="H643">
        <v>50</v>
      </c>
      <c r="I643">
        <f>(G643+G644)/2</f>
        <v>10.684210526315789</v>
      </c>
      <c r="J643">
        <v>1</v>
      </c>
      <c r="K643">
        <f t="shared" si="35"/>
        <v>100</v>
      </c>
      <c r="M643">
        <v>0.35</v>
      </c>
      <c r="N643">
        <v>1</v>
      </c>
      <c r="O643">
        <v>115</v>
      </c>
      <c r="P643">
        <v>9.75</v>
      </c>
      <c r="Q643">
        <v>0</v>
      </c>
      <c r="R643">
        <v>11.794871794871796</v>
      </c>
      <c r="S643">
        <v>50</v>
      </c>
      <c r="T643">
        <v>11.71138938580799</v>
      </c>
    </row>
    <row r="644" spans="1:20">
      <c r="A644" t="s">
        <v>210</v>
      </c>
      <c r="B644">
        <v>0.25</v>
      </c>
      <c r="C644">
        <v>2</v>
      </c>
      <c r="D644">
        <v>102</v>
      </c>
      <c r="E644">
        <v>9.5</v>
      </c>
      <c r="F644">
        <v>0</v>
      </c>
      <c r="G644">
        <f t="shared" si="34"/>
        <v>10.736842105263158</v>
      </c>
      <c r="H644">
        <v>50</v>
      </c>
      <c r="J644">
        <v>1</v>
      </c>
      <c r="K644">
        <f t="shared" si="35"/>
        <v>101</v>
      </c>
      <c r="M644">
        <v>0.5</v>
      </c>
      <c r="N644">
        <v>1</v>
      </c>
      <c r="O644">
        <v>121</v>
      </c>
      <c r="P644">
        <v>9.25</v>
      </c>
      <c r="Q644">
        <v>0</v>
      </c>
      <c r="R644">
        <v>13.081081081081081</v>
      </c>
      <c r="S644">
        <v>50</v>
      </c>
      <c r="T644">
        <v>12.64054054054054</v>
      </c>
    </row>
    <row r="645" spans="1:20">
      <c r="A645" t="s">
        <v>210</v>
      </c>
      <c r="B645">
        <v>0.35</v>
      </c>
      <c r="C645">
        <v>1</v>
      </c>
      <c r="D645">
        <v>115</v>
      </c>
      <c r="E645">
        <v>9.75</v>
      </c>
      <c r="F645">
        <v>0</v>
      </c>
      <c r="G645">
        <f t="shared" si="34"/>
        <v>11.794871794871796</v>
      </c>
      <c r="H645">
        <v>50</v>
      </c>
      <c r="I645">
        <f t="shared" ref="I645" si="36">(G645+G646)/2</f>
        <v>11.71138938580799</v>
      </c>
      <c r="J645">
        <v>2</v>
      </c>
      <c r="K645">
        <f t="shared" si="35"/>
        <v>113</v>
      </c>
      <c r="M645">
        <v>0.7</v>
      </c>
      <c r="N645">
        <v>1</v>
      </c>
      <c r="O645">
        <v>141</v>
      </c>
      <c r="P645">
        <v>9.5</v>
      </c>
      <c r="Q645">
        <v>0</v>
      </c>
      <c r="R645">
        <v>14.842105263157896</v>
      </c>
      <c r="S645">
        <v>50</v>
      </c>
      <c r="T645">
        <v>15.309941520467838</v>
      </c>
    </row>
    <row r="646" spans="1:20">
      <c r="A646" t="s">
        <v>210</v>
      </c>
      <c r="B646">
        <v>0.35</v>
      </c>
      <c r="C646">
        <v>2</v>
      </c>
      <c r="D646">
        <v>125</v>
      </c>
      <c r="E646">
        <v>10.75</v>
      </c>
      <c r="F646">
        <v>0</v>
      </c>
      <c r="G646">
        <f t="shared" si="34"/>
        <v>11.627906976744185</v>
      </c>
      <c r="H646">
        <v>50</v>
      </c>
      <c r="J646">
        <v>2</v>
      </c>
      <c r="K646">
        <f t="shared" si="35"/>
        <v>123</v>
      </c>
      <c r="M646">
        <v>1</v>
      </c>
      <c r="N646">
        <v>1</v>
      </c>
      <c r="O646">
        <v>143</v>
      </c>
      <c r="P646">
        <v>8.5</v>
      </c>
      <c r="Q646">
        <v>0</v>
      </c>
      <c r="R646">
        <v>16.823529411764707</v>
      </c>
      <c r="S646">
        <v>50</v>
      </c>
      <c r="T646">
        <v>17.117647058823529</v>
      </c>
    </row>
    <row r="647" spans="1:20">
      <c r="A647" t="s">
        <v>210</v>
      </c>
      <c r="B647">
        <v>0.5</v>
      </c>
      <c r="C647">
        <v>1</v>
      </c>
      <c r="D647">
        <v>121</v>
      </c>
      <c r="E647">
        <v>9.25</v>
      </c>
      <c r="F647">
        <v>0</v>
      </c>
      <c r="G647">
        <f t="shared" si="34"/>
        <v>13.081081081081081</v>
      </c>
      <c r="H647">
        <v>50</v>
      </c>
      <c r="I647">
        <f t="shared" ref="I647" si="37">(G647+G648)/2</f>
        <v>12.64054054054054</v>
      </c>
      <c r="J647">
        <v>4</v>
      </c>
      <c r="K647">
        <f t="shared" si="35"/>
        <v>117</v>
      </c>
      <c r="M647">
        <v>1.4</v>
      </c>
      <c r="N647">
        <v>1</v>
      </c>
      <c r="O647">
        <v>155</v>
      </c>
      <c r="P647">
        <v>8.25</v>
      </c>
      <c r="Q647">
        <v>0</v>
      </c>
      <c r="R647">
        <v>18.787878787878789</v>
      </c>
      <c r="S647">
        <v>50</v>
      </c>
      <c r="T647">
        <v>17.393939393939394</v>
      </c>
    </row>
    <row r="648" spans="1:20">
      <c r="A648" t="s">
        <v>210</v>
      </c>
      <c r="B648">
        <v>0.5</v>
      </c>
      <c r="C648">
        <v>2</v>
      </c>
      <c r="D648">
        <v>122</v>
      </c>
      <c r="E648">
        <v>10</v>
      </c>
      <c r="F648">
        <v>0</v>
      </c>
      <c r="G648">
        <f t="shared" si="34"/>
        <v>12.2</v>
      </c>
      <c r="H648">
        <v>50</v>
      </c>
      <c r="J648">
        <v>3</v>
      </c>
      <c r="K648">
        <f t="shared" si="35"/>
        <v>119</v>
      </c>
      <c r="M648">
        <v>2</v>
      </c>
      <c r="N648" s="49">
        <v>1</v>
      </c>
      <c r="O648">
        <v>134</v>
      </c>
      <c r="P648">
        <v>8.25</v>
      </c>
      <c r="Q648">
        <v>0</v>
      </c>
      <c r="R648">
        <v>16.242424242424242</v>
      </c>
      <c r="S648">
        <v>40</v>
      </c>
      <c r="T648">
        <v>16.424242424242422</v>
      </c>
    </row>
    <row r="649" spans="1:20">
      <c r="A649" t="s">
        <v>210</v>
      </c>
      <c r="B649">
        <v>0.7</v>
      </c>
      <c r="C649">
        <v>1</v>
      </c>
      <c r="D649">
        <v>141</v>
      </c>
      <c r="E649">
        <v>9.5</v>
      </c>
      <c r="F649">
        <v>0</v>
      </c>
      <c r="G649">
        <f t="shared" si="34"/>
        <v>14.842105263157896</v>
      </c>
      <c r="H649">
        <v>50</v>
      </c>
      <c r="I649">
        <f t="shared" ref="I649" si="38">(G649+G650)/2</f>
        <v>15.309941520467838</v>
      </c>
      <c r="J649">
        <v>1</v>
      </c>
      <c r="K649">
        <f t="shared" si="35"/>
        <v>140</v>
      </c>
      <c r="M649">
        <v>2.8</v>
      </c>
      <c r="N649">
        <v>1</v>
      </c>
      <c r="O649">
        <v>140</v>
      </c>
      <c r="P649">
        <v>8.75</v>
      </c>
      <c r="Q649">
        <v>0</v>
      </c>
      <c r="R649">
        <v>16</v>
      </c>
      <c r="S649">
        <v>50</v>
      </c>
      <c r="T649" s="83">
        <v>17.284848484848485</v>
      </c>
    </row>
    <row r="650" spans="1:20">
      <c r="A650" t="s">
        <v>210</v>
      </c>
      <c r="B650">
        <v>0.7</v>
      </c>
      <c r="C650">
        <v>2</v>
      </c>
      <c r="D650">
        <v>142</v>
      </c>
      <c r="E650">
        <v>9</v>
      </c>
      <c r="F650">
        <v>0</v>
      </c>
      <c r="G650">
        <f t="shared" si="34"/>
        <v>15.777777777777779</v>
      </c>
      <c r="H650">
        <v>50</v>
      </c>
      <c r="J650">
        <v>1</v>
      </c>
      <c r="K650">
        <f t="shared" si="35"/>
        <v>141</v>
      </c>
      <c r="M650">
        <v>4</v>
      </c>
      <c r="N650">
        <v>1</v>
      </c>
      <c r="O650">
        <v>137</v>
      </c>
      <c r="P650">
        <v>8</v>
      </c>
      <c r="Q650">
        <v>0</v>
      </c>
      <c r="R650">
        <v>17.125</v>
      </c>
      <c r="S650">
        <v>50</v>
      </c>
      <c r="T650">
        <v>17.0625</v>
      </c>
    </row>
    <row r="651" spans="1:20">
      <c r="A651" t="s">
        <v>210</v>
      </c>
      <c r="B651">
        <v>1</v>
      </c>
      <c r="C651">
        <v>1</v>
      </c>
      <c r="D651">
        <v>143</v>
      </c>
      <c r="E651">
        <v>8.5</v>
      </c>
      <c r="F651">
        <v>0</v>
      </c>
      <c r="G651">
        <f t="shared" si="34"/>
        <v>16.823529411764707</v>
      </c>
      <c r="H651">
        <v>50</v>
      </c>
      <c r="I651">
        <f t="shared" ref="I651" si="39">(G651+G652)/2</f>
        <v>17.117647058823529</v>
      </c>
      <c r="J651">
        <v>3</v>
      </c>
      <c r="K651">
        <f t="shared" si="35"/>
        <v>140</v>
      </c>
      <c r="M651">
        <v>5.6</v>
      </c>
      <c r="N651">
        <v>1</v>
      </c>
      <c r="O651">
        <v>133</v>
      </c>
      <c r="P651">
        <v>7.5</v>
      </c>
      <c r="Q651">
        <v>0</v>
      </c>
      <c r="R651">
        <v>17.733333333333334</v>
      </c>
      <c r="S651">
        <v>50</v>
      </c>
      <c r="T651">
        <v>17.866666666666667</v>
      </c>
    </row>
    <row r="652" spans="1:20">
      <c r="A652" t="s">
        <v>210</v>
      </c>
      <c r="B652">
        <v>1</v>
      </c>
      <c r="C652">
        <v>2</v>
      </c>
      <c r="D652">
        <v>148</v>
      </c>
      <c r="E652">
        <v>8.5</v>
      </c>
      <c r="F652">
        <v>1</v>
      </c>
      <c r="G652">
        <f t="shared" si="34"/>
        <v>17.411764705882351</v>
      </c>
      <c r="H652">
        <v>40</v>
      </c>
      <c r="J652">
        <v>1</v>
      </c>
      <c r="K652">
        <f t="shared" si="35"/>
        <v>147</v>
      </c>
      <c r="M652">
        <v>8</v>
      </c>
      <c r="N652">
        <v>1</v>
      </c>
      <c r="O652">
        <v>132</v>
      </c>
      <c r="P652">
        <v>7</v>
      </c>
      <c r="Q652">
        <v>1</v>
      </c>
      <c r="R652">
        <v>18.857142857142858</v>
      </c>
      <c r="S652">
        <v>45</v>
      </c>
      <c r="T652">
        <v>18.116071428571431</v>
      </c>
    </row>
    <row r="653" spans="1:20">
      <c r="A653" t="s">
        <v>210</v>
      </c>
      <c r="B653">
        <v>1.4</v>
      </c>
      <c r="C653">
        <v>1</v>
      </c>
      <c r="D653">
        <v>155</v>
      </c>
      <c r="E653">
        <v>8.25</v>
      </c>
      <c r="F653">
        <v>0</v>
      </c>
      <c r="G653">
        <f t="shared" si="34"/>
        <v>18.787878787878789</v>
      </c>
      <c r="H653">
        <v>50</v>
      </c>
      <c r="I653">
        <f t="shared" ref="I653" si="40">(G653+G654)/2</f>
        <v>17.393939393939394</v>
      </c>
      <c r="J653">
        <v>1</v>
      </c>
      <c r="K653">
        <f t="shared" si="35"/>
        <v>154</v>
      </c>
      <c r="M653">
        <v>11.3</v>
      </c>
      <c r="N653">
        <v>1</v>
      </c>
      <c r="O653">
        <v>145</v>
      </c>
      <c r="P653">
        <v>8.5</v>
      </c>
      <c r="Q653">
        <v>0</v>
      </c>
      <c r="R653">
        <v>17.058823529411764</v>
      </c>
      <c r="S653">
        <v>50</v>
      </c>
      <c r="T653">
        <v>17.716911764705884</v>
      </c>
    </row>
    <row r="654" spans="1:20">
      <c r="A654" t="s">
        <v>210</v>
      </c>
      <c r="B654">
        <v>1.4</v>
      </c>
      <c r="C654">
        <v>2</v>
      </c>
      <c r="D654">
        <v>144</v>
      </c>
      <c r="E654">
        <v>9</v>
      </c>
      <c r="F654">
        <v>0</v>
      </c>
      <c r="G654">
        <f t="shared" si="34"/>
        <v>16</v>
      </c>
      <c r="H654">
        <v>50</v>
      </c>
      <c r="J654">
        <v>1</v>
      </c>
      <c r="K654">
        <f t="shared" si="35"/>
        <v>143</v>
      </c>
      <c r="M654">
        <v>16</v>
      </c>
      <c r="N654">
        <v>1</v>
      </c>
      <c r="O654">
        <v>119</v>
      </c>
      <c r="P654">
        <v>6</v>
      </c>
      <c r="Q654">
        <v>1</v>
      </c>
      <c r="R654">
        <v>19.833333333333332</v>
      </c>
      <c r="S654">
        <v>25</v>
      </c>
      <c r="T654">
        <v>20.183333333333334</v>
      </c>
    </row>
    <row r="655" spans="1:20">
      <c r="A655" t="s">
        <v>210</v>
      </c>
      <c r="B655">
        <v>2</v>
      </c>
      <c r="C655" s="49">
        <v>1</v>
      </c>
      <c r="D655">
        <v>134</v>
      </c>
      <c r="E655">
        <v>8.25</v>
      </c>
      <c r="F655">
        <v>0</v>
      </c>
      <c r="G655">
        <f t="shared" si="34"/>
        <v>16.242424242424242</v>
      </c>
      <c r="H655">
        <v>40</v>
      </c>
      <c r="I655">
        <f t="shared" ref="I655" si="41">(G655+G656)/2</f>
        <v>16.424242424242422</v>
      </c>
      <c r="J655">
        <v>1</v>
      </c>
      <c r="K655">
        <f t="shared" si="35"/>
        <v>133</v>
      </c>
      <c r="M655">
        <v>22.6</v>
      </c>
      <c r="N655">
        <v>1</v>
      </c>
      <c r="O655">
        <v>97</v>
      </c>
      <c r="P655">
        <v>7.25</v>
      </c>
      <c r="Q655">
        <v>0</v>
      </c>
      <c r="R655">
        <v>13.379310344827585</v>
      </c>
      <c r="S655">
        <v>50</v>
      </c>
      <c r="T655">
        <v>13.721913236929922</v>
      </c>
    </row>
    <row r="656" spans="1:20">
      <c r="A656" t="s">
        <v>210</v>
      </c>
      <c r="B656">
        <v>2</v>
      </c>
      <c r="C656">
        <v>2</v>
      </c>
      <c r="D656">
        <v>137</v>
      </c>
      <c r="E656">
        <v>8.25</v>
      </c>
      <c r="F656">
        <v>1</v>
      </c>
      <c r="G656">
        <f t="shared" si="34"/>
        <v>16.606060606060606</v>
      </c>
      <c r="H656">
        <v>45</v>
      </c>
      <c r="J656">
        <v>1</v>
      </c>
      <c r="K656">
        <f t="shared" si="35"/>
        <v>136</v>
      </c>
      <c r="M656">
        <v>32</v>
      </c>
      <c r="N656">
        <v>1</v>
      </c>
      <c r="O656">
        <v>99</v>
      </c>
      <c r="P656">
        <v>7.75</v>
      </c>
      <c r="Q656">
        <v>0</v>
      </c>
      <c r="R656">
        <v>12.774193548387096</v>
      </c>
      <c r="S656">
        <v>50</v>
      </c>
      <c r="T656">
        <v>14.387096774193548</v>
      </c>
    </row>
    <row r="657" spans="1:11">
      <c r="A657" t="s">
        <v>210</v>
      </c>
      <c r="B657">
        <v>2.8</v>
      </c>
      <c r="C657">
        <v>1</v>
      </c>
      <c r="D657">
        <v>140</v>
      </c>
      <c r="E657">
        <v>8.25</v>
      </c>
      <c r="F657">
        <v>0</v>
      </c>
      <c r="G657">
        <f t="shared" si="34"/>
        <v>16.969696969696969</v>
      </c>
      <c r="H657">
        <v>50</v>
      </c>
      <c r="I657" s="83">
        <f t="shared" ref="I657" si="42">(G657+G658)/2</f>
        <v>17.284848484848485</v>
      </c>
      <c r="J657">
        <v>0</v>
      </c>
      <c r="K657">
        <f t="shared" si="35"/>
        <v>140</v>
      </c>
    </row>
    <row r="658" spans="1:11">
      <c r="A658" t="s">
        <v>210</v>
      </c>
      <c r="B658">
        <v>2.8</v>
      </c>
      <c r="C658">
        <v>2</v>
      </c>
      <c r="D658">
        <v>132</v>
      </c>
      <c r="E658">
        <v>7.5</v>
      </c>
      <c r="F658">
        <v>0</v>
      </c>
      <c r="G658">
        <f t="shared" si="34"/>
        <v>17.600000000000001</v>
      </c>
      <c r="H658">
        <v>50</v>
      </c>
      <c r="J658">
        <v>3</v>
      </c>
      <c r="K658">
        <f t="shared" si="35"/>
        <v>129</v>
      </c>
    </row>
    <row r="659" spans="1:11">
      <c r="A659" t="s">
        <v>210</v>
      </c>
      <c r="B659">
        <v>4</v>
      </c>
      <c r="C659">
        <v>1</v>
      </c>
      <c r="D659">
        <v>137</v>
      </c>
      <c r="E659">
        <v>8</v>
      </c>
      <c r="F659">
        <v>0</v>
      </c>
      <c r="G659">
        <f t="shared" si="34"/>
        <v>17.125</v>
      </c>
      <c r="H659">
        <v>50</v>
      </c>
      <c r="I659">
        <f t="shared" ref="I659" si="43">(G659+G660)/2</f>
        <v>17.0625</v>
      </c>
      <c r="J659">
        <v>0</v>
      </c>
      <c r="K659">
        <f t="shared" si="35"/>
        <v>137</v>
      </c>
    </row>
    <row r="660" spans="1:11">
      <c r="A660" t="s">
        <v>210</v>
      </c>
      <c r="B660">
        <v>4</v>
      </c>
      <c r="C660">
        <v>2</v>
      </c>
      <c r="D660">
        <v>136</v>
      </c>
      <c r="E660">
        <v>8</v>
      </c>
      <c r="F660">
        <v>0</v>
      </c>
      <c r="G660">
        <f t="shared" si="34"/>
        <v>17</v>
      </c>
      <c r="H660">
        <v>50</v>
      </c>
      <c r="J660">
        <v>0</v>
      </c>
      <c r="K660">
        <f t="shared" si="35"/>
        <v>136</v>
      </c>
    </row>
    <row r="661" spans="1:11">
      <c r="A661" t="s">
        <v>210</v>
      </c>
      <c r="B661">
        <v>5.6</v>
      </c>
      <c r="C661">
        <v>1</v>
      </c>
      <c r="D661">
        <v>133</v>
      </c>
      <c r="E661">
        <v>7.5</v>
      </c>
      <c r="F661">
        <v>0</v>
      </c>
      <c r="G661">
        <f t="shared" si="34"/>
        <v>17.733333333333334</v>
      </c>
      <c r="H661">
        <v>50</v>
      </c>
      <c r="I661">
        <f t="shared" ref="I661" si="44">(G661+G662)/2</f>
        <v>17.866666666666667</v>
      </c>
      <c r="J661">
        <v>0</v>
      </c>
      <c r="K661">
        <f t="shared" si="35"/>
        <v>133</v>
      </c>
    </row>
    <row r="662" spans="1:11">
      <c r="A662" t="s">
        <v>210</v>
      </c>
      <c r="B662">
        <v>5.6</v>
      </c>
      <c r="C662">
        <v>2</v>
      </c>
      <c r="D662">
        <v>135</v>
      </c>
      <c r="E662">
        <v>7.5</v>
      </c>
      <c r="F662">
        <v>0</v>
      </c>
      <c r="G662">
        <f t="shared" si="34"/>
        <v>18</v>
      </c>
      <c r="H662">
        <v>50</v>
      </c>
      <c r="J662">
        <v>1</v>
      </c>
      <c r="K662">
        <f t="shared" si="35"/>
        <v>134</v>
      </c>
    </row>
    <row r="663" spans="1:11">
      <c r="A663" t="s">
        <v>210</v>
      </c>
      <c r="B663">
        <v>8</v>
      </c>
      <c r="C663">
        <v>1</v>
      </c>
      <c r="D663">
        <v>132</v>
      </c>
      <c r="E663">
        <v>7</v>
      </c>
      <c r="F663">
        <v>1</v>
      </c>
      <c r="G663">
        <f t="shared" si="34"/>
        <v>18.857142857142858</v>
      </c>
      <c r="H663">
        <v>45</v>
      </c>
      <c r="I663">
        <f t="shared" ref="I663" si="45">(G663+G664)/2</f>
        <v>18.116071428571431</v>
      </c>
      <c r="J663">
        <v>1</v>
      </c>
      <c r="K663">
        <f t="shared" si="35"/>
        <v>131</v>
      </c>
    </row>
    <row r="664" spans="1:11">
      <c r="A664" t="s">
        <v>210</v>
      </c>
      <c r="B664">
        <v>8</v>
      </c>
      <c r="C664">
        <v>2</v>
      </c>
      <c r="D664">
        <v>139</v>
      </c>
      <c r="E664">
        <v>8</v>
      </c>
      <c r="F664">
        <v>0</v>
      </c>
      <c r="G664">
        <f t="shared" si="34"/>
        <v>17.375</v>
      </c>
      <c r="H664">
        <v>45</v>
      </c>
      <c r="J664">
        <v>0</v>
      </c>
      <c r="K664">
        <f t="shared" si="35"/>
        <v>139</v>
      </c>
    </row>
    <row r="665" spans="1:11">
      <c r="A665" t="s">
        <v>210</v>
      </c>
      <c r="B665">
        <v>11.3</v>
      </c>
      <c r="C665">
        <v>1</v>
      </c>
      <c r="D665">
        <v>145</v>
      </c>
      <c r="E665">
        <v>8.5</v>
      </c>
      <c r="F665">
        <v>0</v>
      </c>
      <c r="G665">
        <f t="shared" si="34"/>
        <v>17.058823529411764</v>
      </c>
      <c r="H665">
        <v>50</v>
      </c>
      <c r="I665">
        <f t="shared" ref="I665" si="46">(G665+G666)/2</f>
        <v>17.716911764705884</v>
      </c>
      <c r="J665">
        <v>2</v>
      </c>
      <c r="K665">
        <f t="shared" si="35"/>
        <v>143</v>
      </c>
    </row>
    <row r="666" spans="1:11">
      <c r="A666" t="s">
        <v>210</v>
      </c>
      <c r="B666">
        <v>11.3</v>
      </c>
      <c r="C666">
        <v>2</v>
      </c>
      <c r="D666">
        <v>147</v>
      </c>
      <c r="E666">
        <v>8</v>
      </c>
      <c r="F666">
        <v>0</v>
      </c>
      <c r="G666">
        <f t="shared" si="34"/>
        <v>18.375</v>
      </c>
      <c r="H666">
        <v>50</v>
      </c>
      <c r="J666">
        <v>1</v>
      </c>
      <c r="K666">
        <f t="shared" si="35"/>
        <v>146</v>
      </c>
    </row>
    <row r="667" spans="1:11">
      <c r="A667" t="s">
        <v>210</v>
      </c>
      <c r="B667">
        <v>16</v>
      </c>
      <c r="C667">
        <v>1</v>
      </c>
      <c r="D667">
        <v>119</v>
      </c>
      <c r="E667">
        <v>6</v>
      </c>
      <c r="F667">
        <v>1</v>
      </c>
      <c r="G667">
        <f t="shared" si="34"/>
        <v>19.833333333333332</v>
      </c>
      <c r="H667">
        <v>25</v>
      </c>
      <c r="I667">
        <f t="shared" ref="I667" si="47">(G667+G668)/2</f>
        <v>20.183333333333334</v>
      </c>
      <c r="J667">
        <v>3</v>
      </c>
      <c r="K667">
        <f t="shared" si="35"/>
        <v>116</v>
      </c>
    </row>
    <row r="668" spans="1:11">
      <c r="A668" t="s">
        <v>210</v>
      </c>
      <c r="B668">
        <v>16</v>
      </c>
      <c r="C668">
        <v>2</v>
      </c>
      <c r="D668">
        <v>154</v>
      </c>
      <c r="E668">
        <v>7.5</v>
      </c>
      <c r="F668">
        <v>0</v>
      </c>
      <c r="G668">
        <f t="shared" si="34"/>
        <v>20.533333333333335</v>
      </c>
      <c r="H668">
        <v>50</v>
      </c>
      <c r="J668">
        <v>0</v>
      </c>
      <c r="K668">
        <f t="shared" si="35"/>
        <v>154</v>
      </c>
    </row>
    <row r="669" spans="1:11">
      <c r="A669" t="s">
        <v>210</v>
      </c>
      <c r="B669">
        <v>22.6</v>
      </c>
      <c r="C669">
        <v>1</v>
      </c>
      <c r="D669">
        <v>97</v>
      </c>
      <c r="E669">
        <v>7.25</v>
      </c>
      <c r="F669">
        <v>0</v>
      </c>
      <c r="G669">
        <f t="shared" si="34"/>
        <v>13.379310344827585</v>
      </c>
      <c r="H669">
        <v>50</v>
      </c>
      <c r="I669">
        <f t="shared" ref="I669" si="48">(G669+G670)/2</f>
        <v>13.721913236929922</v>
      </c>
      <c r="J669">
        <v>1</v>
      </c>
      <c r="K669">
        <f t="shared" si="35"/>
        <v>96</v>
      </c>
    </row>
    <row r="670" spans="1:11">
      <c r="A670" t="s">
        <v>210</v>
      </c>
      <c r="B670">
        <v>22.6</v>
      </c>
      <c r="C670">
        <v>2</v>
      </c>
      <c r="D670">
        <v>109</v>
      </c>
      <c r="E670">
        <v>7.75</v>
      </c>
      <c r="F670">
        <v>0</v>
      </c>
      <c r="G670">
        <f t="shared" si="34"/>
        <v>14.064516129032258</v>
      </c>
      <c r="H670">
        <v>50</v>
      </c>
      <c r="J670">
        <v>2</v>
      </c>
      <c r="K670">
        <f t="shared" si="35"/>
        <v>107</v>
      </c>
    </row>
    <row r="671" spans="1:11">
      <c r="A671" t="s">
        <v>210</v>
      </c>
      <c r="B671">
        <v>32</v>
      </c>
      <c r="C671">
        <v>1</v>
      </c>
      <c r="D671">
        <v>99</v>
      </c>
      <c r="E671">
        <v>7.75</v>
      </c>
      <c r="F671">
        <v>0</v>
      </c>
      <c r="G671">
        <f t="shared" si="34"/>
        <v>12.774193548387096</v>
      </c>
      <c r="H671">
        <v>50</v>
      </c>
      <c r="I671">
        <f t="shared" ref="I671" si="49">(G671+G672)/2</f>
        <v>14.387096774193548</v>
      </c>
      <c r="J671">
        <v>0</v>
      </c>
      <c r="K671">
        <f t="shared" si="35"/>
        <v>99</v>
      </c>
    </row>
    <row r="672" spans="1:11">
      <c r="A672" t="s">
        <v>210</v>
      </c>
      <c r="B672">
        <v>32</v>
      </c>
      <c r="C672">
        <v>2</v>
      </c>
      <c r="D672">
        <v>116</v>
      </c>
      <c r="E672">
        <v>7.25</v>
      </c>
      <c r="F672">
        <v>0</v>
      </c>
      <c r="G672">
        <f t="shared" si="34"/>
        <v>16</v>
      </c>
      <c r="H672">
        <v>20</v>
      </c>
      <c r="J672">
        <v>1</v>
      </c>
      <c r="K672">
        <f t="shared" si="35"/>
        <v>115</v>
      </c>
    </row>
    <row r="674" spans="1:11" s="63" customFormat="1"/>
    <row r="675" spans="1:11" s="83" customFormat="1">
      <c r="A675" s="83" t="s">
        <v>214</v>
      </c>
      <c r="B675" s="83">
        <v>0.125</v>
      </c>
      <c r="C675" s="83">
        <v>1</v>
      </c>
      <c r="E675" s="83">
        <v>8.5</v>
      </c>
      <c r="F675" s="83">
        <v>0</v>
      </c>
      <c r="G675" s="83">
        <f>D675/E675</f>
        <v>0</v>
      </c>
      <c r="I675" s="83">
        <f>(G675+G676)/2</f>
        <v>6.4117647058823533</v>
      </c>
      <c r="K675" s="83" t="s">
        <v>271</v>
      </c>
    </row>
    <row r="676" spans="1:11">
      <c r="A676" t="s">
        <v>214</v>
      </c>
      <c r="B676">
        <v>0.125</v>
      </c>
      <c r="C676">
        <v>2</v>
      </c>
      <c r="D676">
        <v>109</v>
      </c>
      <c r="E676">
        <v>8.5</v>
      </c>
      <c r="F676">
        <v>0</v>
      </c>
      <c r="G676">
        <f t="shared" ref="G676:G706" si="50">D676/E676</f>
        <v>12.823529411764707</v>
      </c>
      <c r="H676">
        <v>40</v>
      </c>
    </row>
    <row r="677" spans="1:11">
      <c r="A677" t="s">
        <v>214</v>
      </c>
      <c r="B677">
        <v>0.25</v>
      </c>
      <c r="C677">
        <v>1</v>
      </c>
      <c r="E677">
        <v>9</v>
      </c>
      <c r="F677">
        <v>0</v>
      </c>
      <c r="G677">
        <f t="shared" si="50"/>
        <v>0</v>
      </c>
      <c r="I677">
        <f t="shared" ref="I677:I705" si="51">(G677+G678)/2</f>
        <v>7.7222222222222223</v>
      </c>
    </row>
    <row r="678" spans="1:11">
      <c r="A678" t="s">
        <v>214</v>
      </c>
      <c r="B678">
        <v>0.25</v>
      </c>
      <c r="C678">
        <v>2</v>
      </c>
      <c r="D678">
        <v>139</v>
      </c>
      <c r="E678">
        <v>9</v>
      </c>
      <c r="F678">
        <v>0</v>
      </c>
      <c r="G678">
        <f t="shared" si="50"/>
        <v>15.444444444444445</v>
      </c>
      <c r="H678">
        <v>50</v>
      </c>
      <c r="K678" s="50" t="s">
        <v>290</v>
      </c>
    </row>
    <row r="679" spans="1:11">
      <c r="A679" t="s">
        <v>214</v>
      </c>
      <c r="B679">
        <v>0.35</v>
      </c>
      <c r="C679">
        <v>1</v>
      </c>
      <c r="E679">
        <v>7</v>
      </c>
      <c r="F679">
        <v>0</v>
      </c>
      <c r="G679">
        <f t="shared" si="50"/>
        <v>0</v>
      </c>
      <c r="I679">
        <f t="shared" si="51"/>
        <v>8.9333333333333336</v>
      </c>
    </row>
    <row r="680" spans="1:11">
      <c r="A680" t="s">
        <v>214</v>
      </c>
      <c r="B680">
        <v>0.35</v>
      </c>
      <c r="C680">
        <v>2</v>
      </c>
      <c r="D680">
        <v>134</v>
      </c>
      <c r="E680">
        <v>7.5</v>
      </c>
      <c r="F680">
        <v>0</v>
      </c>
      <c r="G680">
        <f t="shared" si="50"/>
        <v>17.866666666666667</v>
      </c>
      <c r="H680">
        <v>40</v>
      </c>
    </row>
    <row r="681" spans="1:11">
      <c r="A681" t="s">
        <v>214</v>
      </c>
      <c r="B681">
        <v>0.5</v>
      </c>
      <c r="C681">
        <v>1</v>
      </c>
      <c r="E681">
        <v>6.5</v>
      </c>
      <c r="F681">
        <v>0</v>
      </c>
      <c r="G681">
        <f t="shared" si="50"/>
        <v>0</v>
      </c>
      <c r="I681">
        <f t="shared" si="51"/>
        <v>8</v>
      </c>
    </row>
    <row r="682" spans="1:11">
      <c r="A682" t="s">
        <v>214</v>
      </c>
      <c r="B682">
        <v>0.5</v>
      </c>
      <c r="C682">
        <v>2</v>
      </c>
      <c r="D682">
        <v>144</v>
      </c>
      <c r="E682">
        <v>9</v>
      </c>
      <c r="F682">
        <v>0</v>
      </c>
      <c r="G682">
        <f t="shared" si="50"/>
        <v>16</v>
      </c>
      <c r="H682">
        <v>50</v>
      </c>
    </row>
    <row r="683" spans="1:11">
      <c r="A683" t="s">
        <v>214</v>
      </c>
      <c r="B683">
        <v>0.7</v>
      </c>
      <c r="C683">
        <v>1</v>
      </c>
      <c r="E683">
        <v>5.5</v>
      </c>
      <c r="F683">
        <v>1</v>
      </c>
      <c r="G683">
        <f t="shared" si="50"/>
        <v>0</v>
      </c>
      <c r="I683">
        <f t="shared" si="51"/>
        <v>11.3</v>
      </c>
    </row>
    <row r="684" spans="1:11">
      <c r="A684" t="s">
        <v>214</v>
      </c>
      <c r="B684">
        <v>0.7</v>
      </c>
      <c r="C684">
        <v>2</v>
      </c>
      <c r="D684">
        <v>113</v>
      </c>
      <c r="E684">
        <v>5</v>
      </c>
      <c r="F684">
        <v>1</v>
      </c>
      <c r="G684">
        <f t="shared" si="50"/>
        <v>22.6</v>
      </c>
      <c r="H684">
        <v>40</v>
      </c>
    </row>
    <row r="685" spans="1:11">
      <c r="A685" t="s">
        <v>214</v>
      </c>
      <c r="B685">
        <v>1</v>
      </c>
      <c r="C685">
        <v>1</v>
      </c>
      <c r="E685">
        <v>6.5</v>
      </c>
      <c r="F685">
        <v>1</v>
      </c>
      <c r="G685">
        <f t="shared" si="50"/>
        <v>0</v>
      </c>
      <c r="I685">
        <f t="shared" si="51"/>
        <v>11.9</v>
      </c>
    </row>
    <row r="686" spans="1:11">
      <c r="A686" t="s">
        <v>214</v>
      </c>
      <c r="B686">
        <v>1</v>
      </c>
      <c r="C686">
        <v>2</v>
      </c>
      <c r="D686">
        <v>119</v>
      </c>
      <c r="E686">
        <v>5</v>
      </c>
      <c r="F686">
        <v>0</v>
      </c>
      <c r="G686">
        <f t="shared" si="50"/>
        <v>23.8</v>
      </c>
      <c r="H686">
        <v>45</v>
      </c>
    </row>
    <row r="687" spans="1:11">
      <c r="A687" t="s">
        <v>214</v>
      </c>
      <c r="B687">
        <v>1.4</v>
      </c>
      <c r="C687">
        <v>1</v>
      </c>
      <c r="E687">
        <v>5.5</v>
      </c>
      <c r="F687">
        <v>0</v>
      </c>
      <c r="G687">
        <f t="shared" si="50"/>
        <v>0</v>
      </c>
      <c r="I687">
        <f t="shared" si="51"/>
        <v>10.72</v>
      </c>
    </row>
    <row r="688" spans="1:11">
      <c r="A688" t="s">
        <v>214</v>
      </c>
      <c r="B688">
        <v>1.4</v>
      </c>
      <c r="C688">
        <v>2</v>
      </c>
      <c r="D688">
        <v>134</v>
      </c>
      <c r="E688" s="83">
        <v>6.25</v>
      </c>
      <c r="F688">
        <v>0</v>
      </c>
      <c r="G688">
        <f t="shared" si="50"/>
        <v>21.44</v>
      </c>
      <c r="H688">
        <v>40</v>
      </c>
    </row>
    <row r="689" spans="1:9">
      <c r="A689" t="s">
        <v>214</v>
      </c>
      <c r="B689">
        <v>2</v>
      </c>
      <c r="C689" s="49">
        <v>1</v>
      </c>
      <c r="E689">
        <v>7</v>
      </c>
      <c r="F689">
        <v>0</v>
      </c>
      <c r="G689">
        <f t="shared" si="50"/>
        <v>0</v>
      </c>
      <c r="I689">
        <f t="shared" si="51"/>
        <v>9.1333333333333329</v>
      </c>
    </row>
    <row r="690" spans="1:9">
      <c r="A690" t="s">
        <v>214</v>
      </c>
      <c r="B690">
        <v>2</v>
      </c>
      <c r="C690">
        <v>2</v>
      </c>
      <c r="D690">
        <v>137</v>
      </c>
      <c r="E690">
        <v>7.5</v>
      </c>
      <c r="F690">
        <v>0</v>
      </c>
      <c r="G690">
        <f t="shared" si="50"/>
        <v>18.266666666666666</v>
      </c>
      <c r="H690">
        <v>45</v>
      </c>
    </row>
    <row r="691" spans="1:9">
      <c r="A691" t="s">
        <v>214</v>
      </c>
      <c r="B691">
        <v>2.8</v>
      </c>
      <c r="C691">
        <v>1</v>
      </c>
      <c r="E691">
        <v>8</v>
      </c>
      <c r="F691">
        <v>0</v>
      </c>
      <c r="G691">
        <f t="shared" si="50"/>
        <v>0</v>
      </c>
      <c r="I691">
        <f t="shared" si="51"/>
        <v>9</v>
      </c>
    </row>
    <row r="692" spans="1:9">
      <c r="A692" t="s">
        <v>214</v>
      </c>
      <c r="B692">
        <v>2.8</v>
      </c>
      <c r="C692">
        <v>2</v>
      </c>
      <c r="D692">
        <v>144</v>
      </c>
      <c r="E692">
        <v>8</v>
      </c>
      <c r="F692">
        <v>0</v>
      </c>
      <c r="G692">
        <f t="shared" si="50"/>
        <v>18</v>
      </c>
      <c r="H692">
        <v>50</v>
      </c>
    </row>
    <row r="693" spans="1:9">
      <c r="A693" t="s">
        <v>214</v>
      </c>
      <c r="B693">
        <v>4</v>
      </c>
      <c r="C693">
        <v>1</v>
      </c>
      <c r="E693">
        <v>7</v>
      </c>
      <c r="F693">
        <v>0</v>
      </c>
      <c r="G693">
        <f t="shared" si="50"/>
        <v>0</v>
      </c>
      <c r="I693">
        <f t="shared" si="51"/>
        <v>8.4</v>
      </c>
    </row>
    <row r="694" spans="1:9">
      <c r="A694" t="s">
        <v>214</v>
      </c>
      <c r="B694">
        <v>4</v>
      </c>
      <c r="C694">
        <v>2</v>
      </c>
      <c r="D694">
        <v>126</v>
      </c>
      <c r="E694">
        <v>7.5</v>
      </c>
      <c r="F694">
        <v>0</v>
      </c>
      <c r="G694">
        <f t="shared" si="50"/>
        <v>16.8</v>
      </c>
      <c r="H694">
        <v>45</v>
      </c>
    </row>
    <row r="695" spans="1:9">
      <c r="A695" t="s">
        <v>214</v>
      </c>
      <c r="B695">
        <v>5.6</v>
      </c>
      <c r="C695">
        <v>1</v>
      </c>
      <c r="E695">
        <v>8</v>
      </c>
      <c r="F695">
        <v>0</v>
      </c>
      <c r="G695">
        <f t="shared" si="50"/>
        <v>0</v>
      </c>
      <c r="I695">
        <f t="shared" si="51"/>
        <v>8.5333333333333332</v>
      </c>
    </row>
    <row r="696" spans="1:9">
      <c r="A696" t="s">
        <v>214</v>
      </c>
      <c r="B696">
        <v>5.6</v>
      </c>
      <c r="C696">
        <v>2</v>
      </c>
      <c r="D696">
        <v>128</v>
      </c>
      <c r="E696">
        <v>7.5</v>
      </c>
      <c r="F696">
        <v>0</v>
      </c>
      <c r="G696">
        <f t="shared" si="50"/>
        <v>17.066666666666666</v>
      </c>
      <c r="H696">
        <v>50</v>
      </c>
    </row>
    <row r="697" spans="1:9">
      <c r="A697" t="s">
        <v>214</v>
      </c>
      <c r="B697">
        <v>8</v>
      </c>
      <c r="C697">
        <v>1</v>
      </c>
      <c r="E697">
        <v>7.5</v>
      </c>
      <c r="F697">
        <v>0</v>
      </c>
      <c r="G697">
        <f t="shared" si="50"/>
        <v>0</v>
      </c>
      <c r="I697">
        <f t="shared" si="51"/>
        <v>10.461538461538462</v>
      </c>
    </row>
    <row r="698" spans="1:9">
      <c r="A698" t="s">
        <v>214</v>
      </c>
      <c r="B698">
        <v>8</v>
      </c>
      <c r="C698">
        <v>2</v>
      </c>
      <c r="D698">
        <v>136</v>
      </c>
      <c r="E698">
        <v>6.5</v>
      </c>
      <c r="F698">
        <v>0</v>
      </c>
      <c r="G698">
        <f t="shared" si="50"/>
        <v>20.923076923076923</v>
      </c>
      <c r="H698">
        <v>50</v>
      </c>
    </row>
    <row r="699" spans="1:9">
      <c r="A699" t="s">
        <v>214</v>
      </c>
      <c r="B699">
        <v>11.3</v>
      </c>
      <c r="C699">
        <v>1</v>
      </c>
      <c r="E699">
        <v>7</v>
      </c>
      <c r="F699">
        <v>0</v>
      </c>
      <c r="G699">
        <f t="shared" si="50"/>
        <v>0</v>
      </c>
      <c r="I699">
        <f t="shared" si="51"/>
        <v>8.8000000000000007</v>
      </c>
    </row>
    <row r="700" spans="1:9">
      <c r="A700" t="s">
        <v>214</v>
      </c>
      <c r="B700">
        <v>11.3</v>
      </c>
      <c r="C700">
        <v>2</v>
      </c>
      <c r="D700">
        <v>132</v>
      </c>
      <c r="E700">
        <v>7.5</v>
      </c>
      <c r="F700">
        <v>0</v>
      </c>
      <c r="G700">
        <f t="shared" si="50"/>
        <v>17.600000000000001</v>
      </c>
      <c r="H700">
        <v>50</v>
      </c>
    </row>
    <row r="701" spans="1:9">
      <c r="A701" t="s">
        <v>214</v>
      </c>
      <c r="B701">
        <v>16</v>
      </c>
      <c r="C701">
        <v>1</v>
      </c>
      <c r="E701">
        <v>7.5</v>
      </c>
      <c r="F701">
        <v>0</v>
      </c>
      <c r="G701">
        <f t="shared" si="50"/>
        <v>0</v>
      </c>
      <c r="I701">
        <f t="shared" si="51"/>
        <v>9.4375</v>
      </c>
    </row>
    <row r="702" spans="1:9">
      <c r="A702" t="s">
        <v>214</v>
      </c>
      <c r="B702">
        <v>16</v>
      </c>
      <c r="C702">
        <v>2</v>
      </c>
      <c r="D702">
        <v>151</v>
      </c>
      <c r="E702">
        <v>8</v>
      </c>
      <c r="F702">
        <v>0</v>
      </c>
      <c r="G702">
        <f t="shared" si="50"/>
        <v>18.875</v>
      </c>
      <c r="H702">
        <v>50</v>
      </c>
    </row>
    <row r="703" spans="1:9">
      <c r="A703" t="s">
        <v>214</v>
      </c>
      <c r="B703">
        <v>22.6</v>
      </c>
      <c r="C703">
        <v>1</v>
      </c>
      <c r="E703">
        <v>7</v>
      </c>
      <c r="F703">
        <v>0</v>
      </c>
      <c r="G703">
        <f t="shared" si="50"/>
        <v>0</v>
      </c>
      <c r="I703">
        <f t="shared" si="51"/>
        <v>8.1999999999999993</v>
      </c>
    </row>
    <row r="704" spans="1:9">
      <c r="A704" t="s">
        <v>214</v>
      </c>
      <c r="B704">
        <v>22.6</v>
      </c>
      <c r="C704">
        <v>2</v>
      </c>
      <c r="D704">
        <v>123</v>
      </c>
      <c r="E704">
        <v>7.5</v>
      </c>
      <c r="F704">
        <v>0</v>
      </c>
      <c r="G704">
        <f t="shared" si="50"/>
        <v>16.399999999999999</v>
      </c>
      <c r="H704">
        <v>50</v>
      </c>
    </row>
    <row r="705" spans="1:44">
      <c r="A705" t="s">
        <v>214</v>
      </c>
      <c r="B705">
        <v>32</v>
      </c>
      <c r="C705">
        <v>1</v>
      </c>
      <c r="E705">
        <v>7</v>
      </c>
      <c r="F705">
        <v>0</v>
      </c>
      <c r="G705">
        <f t="shared" si="50"/>
        <v>0</v>
      </c>
      <c r="I705">
        <f t="shared" si="51"/>
        <v>6.3571428571428568</v>
      </c>
    </row>
    <row r="706" spans="1:44">
      <c r="A706" t="s">
        <v>214</v>
      </c>
      <c r="B706">
        <v>32</v>
      </c>
      <c r="C706">
        <v>2</v>
      </c>
      <c r="D706">
        <v>89</v>
      </c>
      <c r="E706">
        <v>7</v>
      </c>
      <c r="F706">
        <v>0</v>
      </c>
      <c r="G706">
        <f t="shared" si="50"/>
        <v>12.714285714285714</v>
      </c>
      <c r="H706">
        <v>50</v>
      </c>
    </row>
    <row r="713" spans="1:44">
      <c r="A713" s="52"/>
      <c r="B713" s="52"/>
      <c r="C713" s="52"/>
      <c r="D713" s="52"/>
      <c r="E713" s="52"/>
      <c r="F713" s="52"/>
      <c r="G713" s="52"/>
      <c r="H713" s="52"/>
      <c r="I713" s="52"/>
      <c r="J713" s="52"/>
      <c r="K713" s="52"/>
      <c r="L713" s="52"/>
      <c r="M713" s="52"/>
      <c r="N713" s="52"/>
      <c r="O713" s="52"/>
      <c r="P713" s="52"/>
      <c r="Q713" s="52"/>
      <c r="R713" s="52"/>
      <c r="S713" s="52"/>
      <c r="T713" s="52"/>
      <c r="U713" s="52"/>
      <c r="V713" s="52"/>
      <c r="W713" s="52"/>
      <c r="X713" s="52"/>
      <c r="Y713" s="52"/>
      <c r="Z713" s="52"/>
      <c r="AA713" s="52"/>
      <c r="AB713" s="52"/>
      <c r="AC713" s="52"/>
      <c r="AD713" s="52"/>
      <c r="AE713" s="52"/>
      <c r="AF713" s="52"/>
      <c r="AG713" s="52"/>
      <c r="AH713" s="52"/>
      <c r="AI713" s="52"/>
      <c r="AJ713" s="52"/>
      <c r="AK713" s="52"/>
      <c r="AL713" s="52"/>
      <c r="AM713" s="52"/>
      <c r="AN713" s="52"/>
      <c r="AO713" s="52"/>
      <c r="AP713" s="52"/>
      <c r="AQ713" s="52"/>
      <c r="AR713" s="52"/>
    </row>
    <row r="714" spans="1:44">
      <c r="M714" t="s">
        <v>1</v>
      </c>
      <c r="N714" t="s">
        <v>3</v>
      </c>
      <c r="O714" t="s">
        <v>2</v>
      </c>
      <c r="P714" t="s">
        <v>4</v>
      </c>
      <c r="Q714" t="s">
        <v>180</v>
      </c>
      <c r="R714" t="s">
        <v>5</v>
      </c>
      <c r="S714" t="s">
        <v>6</v>
      </c>
      <c r="T714" t="s">
        <v>7</v>
      </c>
    </row>
    <row r="715" spans="1:44" s="82" customFormat="1">
      <c r="A715" t="s">
        <v>211</v>
      </c>
      <c r="B715">
        <v>0.125</v>
      </c>
      <c r="C715">
        <v>1</v>
      </c>
      <c r="D715">
        <v>81</v>
      </c>
      <c r="E715">
        <v>8</v>
      </c>
      <c r="F715">
        <v>0</v>
      </c>
      <c r="G715">
        <f>D715/E715</f>
        <v>10.125</v>
      </c>
      <c r="H715">
        <v>45</v>
      </c>
      <c r="I715">
        <f>(G715+G716)/2</f>
        <v>10.641447368421051</v>
      </c>
      <c r="J715">
        <v>2</v>
      </c>
      <c r="K715">
        <f>D715-J715</f>
        <v>79</v>
      </c>
      <c r="L715"/>
      <c r="M715">
        <v>0.125</v>
      </c>
      <c r="N715">
        <v>1</v>
      </c>
      <c r="O715">
        <v>81</v>
      </c>
      <c r="P715">
        <v>8</v>
      </c>
      <c r="Q715">
        <v>0</v>
      </c>
      <c r="R715">
        <v>10.125</v>
      </c>
      <c r="S715">
        <v>45</v>
      </c>
      <c r="T715">
        <v>10.641447368421051</v>
      </c>
      <c r="U715"/>
      <c r="V715"/>
      <c r="W715"/>
      <c r="X715"/>
      <c r="Y715"/>
      <c r="Z715"/>
      <c r="AA715"/>
      <c r="AB715"/>
    </row>
    <row r="716" spans="1:44">
      <c r="A716" t="s">
        <v>211</v>
      </c>
      <c r="B716">
        <v>0.125</v>
      </c>
      <c r="C716">
        <v>2</v>
      </c>
      <c r="D716">
        <v>106</v>
      </c>
      <c r="E716">
        <v>9.5</v>
      </c>
      <c r="F716">
        <v>0</v>
      </c>
      <c r="G716">
        <f t="shared" ref="G716:G746" si="52">D716/E716</f>
        <v>11.157894736842104</v>
      </c>
      <c r="H716">
        <v>45</v>
      </c>
      <c r="J716">
        <v>0</v>
      </c>
      <c r="K716">
        <f t="shared" ref="K716:K746" si="53">D716-J716</f>
        <v>106</v>
      </c>
      <c r="M716">
        <v>0.25</v>
      </c>
      <c r="N716">
        <v>1</v>
      </c>
      <c r="O716">
        <v>135</v>
      </c>
      <c r="P716">
        <v>9</v>
      </c>
      <c r="Q716">
        <v>0</v>
      </c>
      <c r="R716">
        <v>15</v>
      </c>
      <c r="S716">
        <v>50</v>
      </c>
      <c r="T716">
        <v>15.75</v>
      </c>
    </row>
    <row r="717" spans="1:44">
      <c r="A717" t="s">
        <v>211</v>
      </c>
      <c r="B717">
        <v>0.25</v>
      </c>
      <c r="C717">
        <v>1</v>
      </c>
      <c r="D717">
        <v>135</v>
      </c>
      <c r="E717">
        <v>9</v>
      </c>
      <c r="F717">
        <v>0</v>
      </c>
      <c r="G717">
        <f t="shared" si="52"/>
        <v>15</v>
      </c>
      <c r="H717">
        <v>50</v>
      </c>
      <c r="I717">
        <f>(G717+G718)/2</f>
        <v>15.75</v>
      </c>
      <c r="J717">
        <v>3</v>
      </c>
      <c r="K717">
        <f t="shared" si="53"/>
        <v>132</v>
      </c>
      <c r="M717">
        <v>0.35</v>
      </c>
      <c r="N717">
        <v>1</v>
      </c>
      <c r="O717">
        <v>147</v>
      </c>
      <c r="P717">
        <v>9</v>
      </c>
      <c r="Q717">
        <v>0</v>
      </c>
      <c r="R717">
        <v>16.333333333333332</v>
      </c>
      <c r="S717">
        <v>50</v>
      </c>
      <c r="T717">
        <v>15.956140350877192</v>
      </c>
    </row>
    <row r="718" spans="1:44">
      <c r="A718" t="s">
        <v>211</v>
      </c>
      <c r="B718">
        <v>0.25</v>
      </c>
      <c r="C718">
        <v>2</v>
      </c>
      <c r="D718">
        <v>132</v>
      </c>
      <c r="E718">
        <v>8</v>
      </c>
      <c r="F718">
        <v>0</v>
      </c>
      <c r="G718">
        <f t="shared" si="52"/>
        <v>16.5</v>
      </c>
      <c r="H718">
        <v>50</v>
      </c>
      <c r="J718">
        <v>4</v>
      </c>
      <c r="K718">
        <f t="shared" si="53"/>
        <v>128</v>
      </c>
      <c r="M718">
        <v>0.5</v>
      </c>
      <c r="N718">
        <v>1</v>
      </c>
      <c r="O718">
        <v>150</v>
      </c>
      <c r="P718">
        <v>8.5</v>
      </c>
      <c r="Q718">
        <v>0</v>
      </c>
      <c r="R718">
        <v>17.647058823529413</v>
      </c>
      <c r="S718">
        <v>50</v>
      </c>
      <c r="T718">
        <v>17.323529411764707</v>
      </c>
    </row>
    <row r="719" spans="1:44">
      <c r="A719" t="s">
        <v>211</v>
      </c>
      <c r="B719">
        <v>0.35</v>
      </c>
      <c r="C719">
        <v>1</v>
      </c>
      <c r="D719">
        <v>147</v>
      </c>
      <c r="E719">
        <v>9</v>
      </c>
      <c r="F719">
        <v>0</v>
      </c>
      <c r="G719">
        <f t="shared" si="52"/>
        <v>16.333333333333332</v>
      </c>
      <c r="H719">
        <v>50</v>
      </c>
      <c r="I719">
        <f t="shared" ref="I719" si="54">(G719+G720)/2</f>
        <v>15.956140350877192</v>
      </c>
      <c r="J719">
        <v>4</v>
      </c>
      <c r="K719">
        <f t="shared" si="53"/>
        <v>143</v>
      </c>
      <c r="M719" s="51">
        <v>0.7</v>
      </c>
      <c r="N719">
        <v>1</v>
      </c>
      <c r="O719">
        <v>155</v>
      </c>
      <c r="P719">
        <v>8.75</v>
      </c>
      <c r="Q719">
        <v>0</v>
      </c>
      <c r="R719">
        <v>17.714285714285715</v>
      </c>
      <c r="S719">
        <v>50</v>
      </c>
      <c r="T719">
        <v>19.263257575757578</v>
      </c>
    </row>
    <row r="720" spans="1:44">
      <c r="A720" t="s">
        <v>211</v>
      </c>
      <c r="B720">
        <v>0.35</v>
      </c>
      <c r="C720">
        <v>2</v>
      </c>
      <c r="D720">
        <v>148</v>
      </c>
      <c r="E720">
        <v>9.5</v>
      </c>
      <c r="F720">
        <v>0</v>
      </c>
      <c r="G720">
        <f t="shared" si="52"/>
        <v>15.578947368421053</v>
      </c>
      <c r="H720">
        <v>50</v>
      </c>
      <c r="J720">
        <v>4</v>
      </c>
      <c r="K720">
        <f t="shared" si="53"/>
        <v>144</v>
      </c>
      <c r="M720">
        <v>1</v>
      </c>
      <c r="N720">
        <v>1</v>
      </c>
      <c r="O720">
        <v>154</v>
      </c>
      <c r="P720">
        <v>8.25</v>
      </c>
      <c r="Q720">
        <v>0</v>
      </c>
      <c r="R720">
        <v>18.666666666666668</v>
      </c>
      <c r="S720">
        <v>40</v>
      </c>
      <c r="T720">
        <f t="shared" ref="T720" si="55">(R720+R721)/2</f>
        <v>18.787878787878789</v>
      </c>
    </row>
    <row r="721" spans="1:20">
      <c r="A721" t="s">
        <v>211</v>
      </c>
      <c r="B721">
        <v>0.5</v>
      </c>
      <c r="C721">
        <v>1</v>
      </c>
      <c r="D721">
        <v>150</v>
      </c>
      <c r="E721">
        <v>8.5</v>
      </c>
      <c r="F721">
        <v>0</v>
      </c>
      <c r="G721">
        <f t="shared" si="52"/>
        <v>17.647058823529413</v>
      </c>
      <c r="H721">
        <v>50</v>
      </c>
      <c r="I721">
        <f t="shared" ref="I721" si="56">(G721+G722)/2</f>
        <v>17.323529411764707</v>
      </c>
      <c r="J721">
        <v>4</v>
      </c>
      <c r="K721">
        <f t="shared" si="53"/>
        <v>146</v>
      </c>
      <c r="M721">
        <v>1.4</v>
      </c>
      <c r="N721">
        <v>1</v>
      </c>
      <c r="O721">
        <v>156</v>
      </c>
      <c r="P721">
        <v>8.25</v>
      </c>
      <c r="Q721">
        <v>0</v>
      </c>
      <c r="R721">
        <v>18.90909090909091</v>
      </c>
      <c r="S721">
        <v>40</v>
      </c>
      <c r="T721">
        <v>19.204545454545453</v>
      </c>
    </row>
    <row r="722" spans="1:20">
      <c r="A722" t="s">
        <v>211</v>
      </c>
      <c r="B722">
        <v>0.5</v>
      </c>
      <c r="C722">
        <v>2</v>
      </c>
      <c r="D722">
        <v>153</v>
      </c>
      <c r="E722">
        <v>9</v>
      </c>
      <c r="F722">
        <v>0</v>
      </c>
      <c r="G722">
        <f t="shared" si="52"/>
        <v>17</v>
      </c>
      <c r="H722">
        <v>50</v>
      </c>
      <c r="J722">
        <v>1</v>
      </c>
      <c r="K722">
        <f t="shared" si="53"/>
        <v>152</v>
      </c>
      <c r="M722">
        <v>2</v>
      </c>
      <c r="N722" s="49">
        <v>1</v>
      </c>
      <c r="O722">
        <v>137</v>
      </c>
      <c r="P722">
        <v>7</v>
      </c>
      <c r="Q722">
        <v>0</v>
      </c>
      <c r="R722">
        <v>19.571428571428573</v>
      </c>
      <c r="S722">
        <v>45</v>
      </c>
      <c r="T722">
        <v>19.185714285714287</v>
      </c>
    </row>
    <row r="723" spans="1:20">
      <c r="A723" t="s">
        <v>211</v>
      </c>
      <c r="B723" s="51">
        <v>0.7</v>
      </c>
      <c r="C723">
        <v>1</v>
      </c>
      <c r="D723">
        <v>155</v>
      </c>
      <c r="E723">
        <v>8</v>
      </c>
      <c r="F723">
        <v>0</v>
      </c>
      <c r="G723">
        <f t="shared" si="52"/>
        <v>19.375</v>
      </c>
      <c r="H723">
        <v>50</v>
      </c>
      <c r="I723">
        <f t="shared" ref="I723" si="57">(G723+G724)/2</f>
        <v>19.263257575757578</v>
      </c>
      <c r="J723">
        <v>2</v>
      </c>
      <c r="K723">
        <f t="shared" si="53"/>
        <v>153</v>
      </c>
      <c r="M723">
        <v>2.8</v>
      </c>
      <c r="N723">
        <v>1</v>
      </c>
      <c r="O723">
        <v>135</v>
      </c>
      <c r="P723">
        <v>8</v>
      </c>
      <c r="Q723">
        <v>0.5</v>
      </c>
      <c r="R723">
        <v>16.875</v>
      </c>
      <c r="S723">
        <v>45</v>
      </c>
      <c r="T723">
        <v>17.285984848484848</v>
      </c>
    </row>
    <row r="724" spans="1:20">
      <c r="A724" t="s">
        <v>211</v>
      </c>
      <c r="B724">
        <v>0.7</v>
      </c>
      <c r="C724">
        <v>2</v>
      </c>
      <c r="D724">
        <v>158</v>
      </c>
      <c r="E724">
        <v>8.25</v>
      </c>
      <c r="F724">
        <v>0</v>
      </c>
      <c r="G724">
        <f t="shared" si="52"/>
        <v>19.151515151515152</v>
      </c>
      <c r="H724">
        <v>50</v>
      </c>
      <c r="J724">
        <v>3</v>
      </c>
      <c r="K724">
        <f t="shared" si="53"/>
        <v>155</v>
      </c>
      <c r="M724">
        <v>4</v>
      </c>
      <c r="N724">
        <v>1</v>
      </c>
      <c r="O724">
        <v>127</v>
      </c>
      <c r="P724">
        <v>7.5</v>
      </c>
      <c r="Q724">
        <v>0</v>
      </c>
      <c r="R724">
        <v>16.933333333333334</v>
      </c>
      <c r="S724">
        <v>50</v>
      </c>
      <c r="T724">
        <v>17.466666666666669</v>
      </c>
    </row>
    <row r="725" spans="1:20">
      <c r="A725" t="s">
        <v>211</v>
      </c>
      <c r="B725">
        <v>1</v>
      </c>
      <c r="C725">
        <v>1</v>
      </c>
      <c r="D725">
        <v>154</v>
      </c>
      <c r="E725">
        <v>8.25</v>
      </c>
      <c r="F725">
        <v>0</v>
      </c>
      <c r="G725">
        <f t="shared" si="52"/>
        <v>18.666666666666668</v>
      </c>
      <c r="H725">
        <v>40</v>
      </c>
      <c r="I725">
        <f t="shared" ref="I725" si="58">(G725+G726)/2</f>
        <v>18.848484848484851</v>
      </c>
      <c r="J725">
        <v>0</v>
      </c>
      <c r="K725">
        <f t="shared" si="53"/>
        <v>154</v>
      </c>
      <c r="M725">
        <v>5.6</v>
      </c>
      <c r="N725">
        <v>1</v>
      </c>
      <c r="O725">
        <v>117</v>
      </c>
      <c r="P725">
        <v>6.5</v>
      </c>
      <c r="Q725">
        <v>0</v>
      </c>
      <c r="R725">
        <v>18</v>
      </c>
      <c r="S725">
        <v>50</v>
      </c>
      <c r="T725">
        <v>17.962962962962962</v>
      </c>
    </row>
    <row r="726" spans="1:20">
      <c r="A726" s="51" t="s">
        <v>211</v>
      </c>
      <c r="B726">
        <v>1</v>
      </c>
      <c r="C726">
        <v>2</v>
      </c>
      <c r="D726">
        <v>157</v>
      </c>
      <c r="E726">
        <v>8.25</v>
      </c>
      <c r="F726">
        <v>0</v>
      </c>
      <c r="G726">
        <f t="shared" si="52"/>
        <v>19.030303030303031</v>
      </c>
      <c r="H726">
        <v>40</v>
      </c>
      <c r="J726">
        <v>2</v>
      </c>
      <c r="K726">
        <f t="shared" si="53"/>
        <v>155</v>
      </c>
      <c r="M726">
        <v>8</v>
      </c>
      <c r="N726">
        <v>1</v>
      </c>
      <c r="O726">
        <v>129</v>
      </c>
      <c r="P726">
        <v>8</v>
      </c>
      <c r="Q726">
        <v>0</v>
      </c>
      <c r="R726">
        <v>16.125</v>
      </c>
      <c r="S726">
        <v>45</v>
      </c>
      <c r="T726">
        <v>16.0625</v>
      </c>
    </row>
    <row r="727" spans="1:20">
      <c r="A727" t="s">
        <v>211</v>
      </c>
      <c r="B727">
        <v>1.4</v>
      </c>
      <c r="C727">
        <v>1</v>
      </c>
      <c r="D727">
        <v>156</v>
      </c>
      <c r="E727">
        <v>8.25</v>
      </c>
      <c r="F727">
        <v>0</v>
      </c>
      <c r="G727">
        <f t="shared" si="52"/>
        <v>18.90909090909091</v>
      </c>
      <c r="H727">
        <v>40</v>
      </c>
      <c r="I727">
        <f t="shared" ref="I727" si="59">(G727+G728)/2</f>
        <v>19.204545454545453</v>
      </c>
      <c r="J727">
        <v>1</v>
      </c>
      <c r="K727">
        <f t="shared" si="53"/>
        <v>155</v>
      </c>
      <c r="M727">
        <v>11.3</v>
      </c>
      <c r="N727">
        <v>1</v>
      </c>
      <c r="O727">
        <v>111</v>
      </c>
      <c r="P727">
        <v>7</v>
      </c>
      <c r="Q727">
        <v>0</v>
      </c>
      <c r="R727">
        <v>15.857142857142858</v>
      </c>
      <c r="S727">
        <v>50</v>
      </c>
      <c r="T727">
        <v>15.928571428571429</v>
      </c>
    </row>
    <row r="728" spans="1:20">
      <c r="A728" t="s">
        <v>211</v>
      </c>
      <c r="B728">
        <v>1.4</v>
      </c>
      <c r="C728">
        <v>2</v>
      </c>
      <c r="D728">
        <v>156</v>
      </c>
      <c r="E728">
        <v>8</v>
      </c>
      <c r="F728">
        <v>0</v>
      </c>
      <c r="G728">
        <f t="shared" si="52"/>
        <v>19.5</v>
      </c>
      <c r="H728">
        <v>50</v>
      </c>
      <c r="J728">
        <v>3</v>
      </c>
      <c r="K728">
        <f t="shared" si="53"/>
        <v>153</v>
      </c>
      <c r="M728">
        <v>16</v>
      </c>
      <c r="N728">
        <v>1</v>
      </c>
      <c r="O728">
        <v>104</v>
      </c>
      <c r="P728">
        <v>6.5</v>
      </c>
      <c r="Q728">
        <v>0</v>
      </c>
      <c r="R728">
        <v>16</v>
      </c>
      <c r="S728">
        <v>50</v>
      </c>
      <c r="T728">
        <v>16</v>
      </c>
    </row>
    <row r="729" spans="1:20">
      <c r="A729" t="s">
        <v>211</v>
      </c>
      <c r="B729">
        <v>2</v>
      </c>
      <c r="C729" s="49">
        <v>1</v>
      </c>
      <c r="D729">
        <v>137</v>
      </c>
      <c r="E729">
        <v>7</v>
      </c>
      <c r="F729">
        <v>0</v>
      </c>
      <c r="G729">
        <f t="shared" si="52"/>
        <v>19.571428571428573</v>
      </c>
      <c r="H729">
        <v>45</v>
      </c>
      <c r="I729">
        <f t="shared" ref="I729" si="60">(G729+G730)/2</f>
        <v>19.185714285714287</v>
      </c>
      <c r="J729">
        <v>0</v>
      </c>
      <c r="K729">
        <f t="shared" si="53"/>
        <v>137</v>
      </c>
      <c r="M729">
        <v>22.6</v>
      </c>
      <c r="N729">
        <v>1</v>
      </c>
      <c r="O729">
        <v>91</v>
      </c>
      <c r="P729">
        <v>7.5</v>
      </c>
      <c r="Q729">
        <v>0</v>
      </c>
      <c r="R729">
        <v>12.133333333333333</v>
      </c>
      <c r="S729">
        <v>50</v>
      </c>
      <c r="T729">
        <v>13.655172413793103</v>
      </c>
    </row>
    <row r="730" spans="1:20">
      <c r="A730" t="s">
        <v>211</v>
      </c>
      <c r="B730">
        <v>2</v>
      </c>
      <c r="C730">
        <v>2</v>
      </c>
      <c r="D730">
        <v>141</v>
      </c>
      <c r="E730">
        <v>7.5</v>
      </c>
      <c r="F730">
        <v>0</v>
      </c>
      <c r="G730">
        <f t="shared" si="52"/>
        <v>18.8</v>
      </c>
      <c r="H730">
        <v>40</v>
      </c>
      <c r="J730">
        <v>2</v>
      </c>
      <c r="K730">
        <f t="shared" si="53"/>
        <v>139</v>
      </c>
      <c r="M730">
        <v>32</v>
      </c>
      <c r="N730">
        <v>1</v>
      </c>
      <c r="O730">
        <v>64</v>
      </c>
      <c r="P730">
        <v>6.5</v>
      </c>
      <c r="Q730">
        <v>1</v>
      </c>
      <c r="R730">
        <v>9.8461538461538467</v>
      </c>
      <c r="S730">
        <v>50</v>
      </c>
      <c r="T730">
        <v>9.7008547008547019</v>
      </c>
    </row>
    <row r="731" spans="1:20">
      <c r="A731" t="s">
        <v>211</v>
      </c>
      <c r="B731">
        <v>2.8</v>
      </c>
      <c r="C731">
        <v>1</v>
      </c>
      <c r="D731">
        <v>135</v>
      </c>
      <c r="E731">
        <v>8</v>
      </c>
      <c r="F731">
        <v>0</v>
      </c>
      <c r="G731">
        <f t="shared" si="52"/>
        <v>16.875</v>
      </c>
      <c r="H731">
        <v>45</v>
      </c>
      <c r="I731">
        <f t="shared" ref="I731" si="61">(G731+G732)/2</f>
        <v>17.285984848484848</v>
      </c>
      <c r="J731">
        <v>2</v>
      </c>
      <c r="K731">
        <f t="shared" si="53"/>
        <v>133</v>
      </c>
    </row>
    <row r="732" spans="1:20">
      <c r="A732" t="s">
        <v>211</v>
      </c>
      <c r="B732">
        <v>2.8</v>
      </c>
      <c r="C732">
        <v>2</v>
      </c>
      <c r="D732">
        <v>146</v>
      </c>
      <c r="E732">
        <v>8.25</v>
      </c>
      <c r="F732">
        <v>0</v>
      </c>
      <c r="G732">
        <f t="shared" si="52"/>
        <v>17.696969696969695</v>
      </c>
      <c r="H732">
        <v>45</v>
      </c>
      <c r="J732">
        <v>1</v>
      </c>
      <c r="K732">
        <f t="shared" si="53"/>
        <v>145</v>
      </c>
    </row>
    <row r="733" spans="1:20">
      <c r="A733" t="s">
        <v>211</v>
      </c>
      <c r="B733">
        <v>4</v>
      </c>
      <c r="C733">
        <v>1</v>
      </c>
      <c r="D733">
        <v>127</v>
      </c>
      <c r="E733">
        <v>7.5</v>
      </c>
      <c r="F733">
        <v>0</v>
      </c>
      <c r="G733">
        <f t="shared" si="52"/>
        <v>16.933333333333334</v>
      </c>
      <c r="H733">
        <v>50</v>
      </c>
      <c r="I733">
        <f t="shared" ref="I733" si="62">(G733+G734)/2</f>
        <v>17.466666666666669</v>
      </c>
      <c r="J733">
        <v>0</v>
      </c>
      <c r="K733">
        <f t="shared" si="53"/>
        <v>127</v>
      </c>
    </row>
    <row r="734" spans="1:20">
      <c r="A734" t="s">
        <v>211</v>
      </c>
      <c r="B734">
        <v>4</v>
      </c>
      <c r="C734">
        <v>2</v>
      </c>
      <c r="D734">
        <v>126</v>
      </c>
      <c r="E734">
        <v>7</v>
      </c>
      <c r="F734">
        <v>0</v>
      </c>
      <c r="G734">
        <f t="shared" si="52"/>
        <v>18</v>
      </c>
      <c r="H734">
        <v>50</v>
      </c>
      <c r="J734">
        <v>0</v>
      </c>
      <c r="K734">
        <f t="shared" si="53"/>
        <v>126</v>
      </c>
    </row>
    <row r="735" spans="1:20">
      <c r="A735" t="s">
        <v>211</v>
      </c>
      <c r="B735">
        <v>5.6</v>
      </c>
      <c r="C735">
        <v>1</v>
      </c>
      <c r="D735">
        <v>117</v>
      </c>
      <c r="E735">
        <v>6.5</v>
      </c>
      <c r="F735">
        <v>0</v>
      </c>
      <c r="G735">
        <f t="shared" si="52"/>
        <v>18</v>
      </c>
      <c r="H735">
        <v>50</v>
      </c>
      <c r="I735">
        <f t="shared" ref="I735" si="63">(G735+G736)/2</f>
        <v>17.962962962962962</v>
      </c>
      <c r="J735">
        <v>1</v>
      </c>
      <c r="K735">
        <f t="shared" si="53"/>
        <v>116</v>
      </c>
    </row>
    <row r="736" spans="1:20">
      <c r="A736" t="s">
        <v>211</v>
      </c>
      <c r="B736">
        <v>5.6</v>
      </c>
      <c r="C736">
        <v>2</v>
      </c>
      <c r="D736">
        <v>121</v>
      </c>
      <c r="E736">
        <v>6.75</v>
      </c>
      <c r="F736">
        <v>0</v>
      </c>
      <c r="G736">
        <f t="shared" si="52"/>
        <v>17.925925925925927</v>
      </c>
      <c r="H736">
        <v>50</v>
      </c>
      <c r="J736">
        <v>1</v>
      </c>
      <c r="K736">
        <f t="shared" si="53"/>
        <v>120</v>
      </c>
    </row>
    <row r="737" spans="1:26">
      <c r="A737" t="s">
        <v>211</v>
      </c>
      <c r="B737">
        <v>8</v>
      </c>
      <c r="C737">
        <v>1</v>
      </c>
      <c r="D737">
        <v>129</v>
      </c>
      <c r="E737">
        <v>8</v>
      </c>
      <c r="F737">
        <v>0</v>
      </c>
      <c r="G737">
        <f t="shared" si="52"/>
        <v>16.125</v>
      </c>
      <c r="H737">
        <v>45</v>
      </c>
      <c r="I737">
        <f t="shared" ref="I737" si="64">(G737+G738)/2</f>
        <v>16.0625</v>
      </c>
      <c r="J737">
        <v>0</v>
      </c>
      <c r="K737">
        <f t="shared" si="53"/>
        <v>129</v>
      </c>
    </row>
    <row r="738" spans="1:26">
      <c r="A738" t="s">
        <v>211</v>
      </c>
      <c r="B738">
        <v>8</v>
      </c>
      <c r="C738">
        <v>2</v>
      </c>
      <c r="D738">
        <v>120</v>
      </c>
      <c r="E738">
        <v>7.5</v>
      </c>
      <c r="F738">
        <v>0</v>
      </c>
      <c r="G738">
        <f t="shared" si="52"/>
        <v>16</v>
      </c>
      <c r="H738">
        <v>45</v>
      </c>
      <c r="J738">
        <v>1</v>
      </c>
      <c r="K738">
        <f t="shared" si="53"/>
        <v>119</v>
      </c>
    </row>
    <row r="739" spans="1:26">
      <c r="A739" t="s">
        <v>211</v>
      </c>
      <c r="B739">
        <v>11.3</v>
      </c>
      <c r="C739">
        <v>1</v>
      </c>
      <c r="D739">
        <v>111</v>
      </c>
      <c r="E739">
        <v>7</v>
      </c>
      <c r="F739">
        <v>0</v>
      </c>
      <c r="G739">
        <f t="shared" si="52"/>
        <v>15.857142857142858</v>
      </c>
      <c r="H739">
        <v>50</v>
      </c>
      <c r="I739">
        <f t="shared" ref="I739" si="65">(G739+G740)/2</f>
        <v>15.928571428571429</v>
      </c>
      <c r="J739">
        <v>1</v>
      </c>
      <c r="K739">
        <f t="shared" si="53"/>
        <v>110</v>
      </c>
    </row>
    <row r="740" spans="1:26">
      <c r="A740" t="s">
        <v>211</v>
      </c>
      <c r="B740">
        <v>11.3</v>
      </c>
      <c r="C740">
        <v>2</v>
      </c>
      <c r="D740">
        <v>116</v>
      </c>
      <c r="E740">
        <v>7.25</v>
      </c>
      <c r="F740">
        <v>0</v>
      </c>
      <c r="G740">
        <f t="shared" si="52"/>
        <v>16</v>
      </c>
      <c r="H740">
        <v>50</v>
      </c>
      <c r="J740">
        <v>0</v>
      </c>
      <c r="K740">
        <f t="shared" si="53"/>
        <v>116</v>
      </c>
    </row>
    <row r="741" spans="1:26">
      <c r="A741" t="s">
        <v>211</v>
      </c>
      <c r="B741">
        <v>16</v>
      </c>
      <c r="C741">
        <v>1</v>
      </c>
      <c r="D741">
        <v>104</v>
      </c>
      <c r="E741">
        <v>6.5</v>
      </c>
      <c r="F741">
        <v>0</v>
      </c>
      <c r="G741">
        <f t="shared" si="52"/>
        <v>16</v>
      </c>
      <c r="H741">
        <v>50</v>
      </c>
      <c r="I741">
        <f t="shared" ref="I741" si="66">(G741+G742)/2</f>
        <v>16</v>
      </c>
      <c r="J741">
        <v>0</v>
      </c>
      <c r="K741">
        <f t="shared" si="53"/>
        <v>104</v>
      </c>
    </row>
    <row r="742" spans="1:26">
      <c r="A742" t="s">
        <v>211</v>
      </c>
      <c r="B742">
        <v>16</v>
      </c>
      <c r="C742">
        <v>2</v>
      </c>
      <c r="D742">
        <v>104</v>
      </c>
      <c r="E742">
        <v>6.5</v>
      </c>
      <c r="F742">
        <v>0</v>
      </c>
      <c r="G742">
        <f t="shared" si="52"/>
        <v>16</v>
      </c>
      <c r="H742">
        <v>50</v>
      </c>
      <c r="J742">
        <v>1</v>
      </c>
      <c r="K742">
        <f t="shared" si="53"/>
        <v>103</v>
      </c>
    </row>
    <row r="743" spans="1:26">
      <c r="A743" t="s">
        <v>211</v>
      </c>
      <c r="B743">
        <v>22.6</v>
      </c>
      <c r="C743">
        <v>1</v>
      </c>
      <c r="D743">
        <v>91</v>
      </c>
      <c r="E743">
        <v>7.25</v>
      </c>
      <c r="F743">
        <v>0</v>
      </c>
      <c r="G743">
        <f t="shared" si="52"/>
        <v>12.551724137931034</v>
      </c>
      <c r="H743">
        <v>50</v>
      </c>
      <c r="I743">
        <f t="shared" ref="I743" si="67">(G743+G744)/2</f>
        <v>13.655172413793103</v>
      </c>
      <c r="J743">
        <v>1</v>
      </c>
      <c r="K743">
        <f t="shared" si="53"/>
        <v>90</v>
      </c>
    </row>
    <row r="744" spans="1:26">
      <c r="A744" t="s">
        <v>211</v>
      </c>
      <c r="B744">
        <v>22.6</v>
      </c>
      <c r="C744">
        <v>2</v>
      </c>
      <c r="D744">
        <v>107</v>
      </c>
      <c r="E744">
        <v>7.25</v>
      </c>
      <c r="F744">
        <v>0</v>
      </c>
      <c r="G744">
        <f t="shared" si="52"/>
        <v>14.758620689655173</v>
      </c>
      <c r="H744">
        <v>50</v>
      </c>
      <c r="J744">
        <v>0</v>
      </c>
      <c r="K744">
        <f t="shared" si="53"/>
        <v>107</v>
      </c>
    </row>
    <row r="745" spans="1:26">
      <c r="A745" t="s">
        <v>211</v>
      </c>
      <c r="B745">
        <v>32</v>
      </c>
      <c r="C745">
        <v>1</v>
      </c>
      <c r="D745">
        <v>64</v>
      </c>
      <c r="E745">
        <v>6.5</v>
      </c>
      <c r="F745">
        <v>0</v>
      </c>
      <c r="G745">
        <f t="shared" si="52"/>
        <v>9.8461538461538467</v>
      </c>
      <c r="H745">
        <v>50</v>
      </c>
      <c r="I745">
        <f t="shared" ref="I745" si="68">(G745+G746)/2</f>
        <v>9.7008547008547019</v>
      </c>
      <c r="J745">
        <v>0</v>
      </c>
      <c r="K745">
        <f t="shared" si="53"/>
        <v>64</v>
      </c>
    </row>
    <row r="746" spans="1:26">
      <c r="A746" t="s">
        <v>211</v>
      </c>
      <c r="B746">
        <v>32</v>
      </c>
      <c r="C746">
        <v>2</v>
      </c>
      <c r="D746">
        <v>43</v>
      </c>
      <c r="E746">
        <v>4.5</v>
      </c>
      <c r="F746">
        <v>2</v>
      </c>
      <c r="G746">
        <f t="shared" si="52"/>
        <v>9.5555555555555554</v>
      </c>
      <c r="H746">
        <v>50</v>
      </c>
      <c r="J746">
        <v>0</v>
      </c>
      <c r="K746">
        <f t="shared" si="53"/>
        <v>43</v>
      </c>
    </row>
    <row r="748" spans="1:26" s="52" customFormat="1"/>
    <row r="749" spans="1:26">
      <c r="M749" t="s">
        <v>1</v>
      </c>
      <c r="N749" t="s">
        <v>3</v>
      </c>
      <c r="O749" t="s">
        <v>2</v>
      </c>
      <c r="P749" t="s">
        <v>4</v>
      </c>
      <c r="Q749" t="s">
        <v>180</v>
      </c>
      <c r="R749" t="s">
        <v>5</v>
      </c>
      <c r="S749" t="s">
        <v>6</v>
      </c>
      <c r="T749" t="s">
        <v>7</v>
      </c>
    </row>
    <row r="750" spans="1:26" s="82" customFormat="1">
      <c r="A750" t="s">
        <v>212</v>
      </c>
      <c r="B750">
        <v>0.125</v>
      </c>
      <c r="C750">
        <v>1</v>
      </c>
      <c r="D750">
        <v>83</v>
      </c>
      <c r="E750">
        <v>11</v>
      </c>
      <c r="F750">
        <v>0</v>
      </c>
      <c r="G750">
        <f>D750/E750</f>
        <v>7.5454545454545459</v>
      </c>
      <c r="H750">
        <v>50</v>
      </c>
      <c r="I750">
        <f>(G750+G751)/2</f>
        <v>8.6060606060606055</v>
      </c>
      <c r="J750">
        <v>3</v>
      </c>
      <c r="K750">
        <f>D750-J750</f>
        <v>80</v>
      </c>
      <c r="L750"/>
      <c r="M750">
        <v>0.125</v>
      </c>
      <c r="N750">
        <v>1</v>
      </c>
      <c r="O750">
        <v>83</v>
      </c>
      <c r="P750">
        <v>11</v>
      </c>
      <c r="Q750">
        <v>0</v>
      </c>
      <c r="R750">
        <v>7.5454545454545459</v>
      </c>
      <c r="S750">
        <v>50</v>
      </c>
      <c r="T750">
        <v>8.6060606060606055</v>
      </c>
      <c r="U750"/>
      <c r="V750"/>
      <c r="W750"/>
      <c r="X750"/>
      <c r="Y750"/>
      <c r="Z750"/>
    </row>
    <row r="751" spans="1:26">
      <c r="A751" t="s">
        <v>212</v>
      </c>
      <c r="B751">
        <v>0.125</v>
      </c>
      <c r="C751">
        <v>2</v>
      </c>
      <c r="D751">
        <v>87</v>
      </c>
      <c r="E751">
        <v>9</v>
      </c>
      <c r="F751">
        <v>0</v>
      </c>
      <c r="G751">
        <f t="shared" ref="G751:G781" si="69">D751/E751</f>
        <v>9.6666666666666661</v>
      </c>
      <c r="H751">
        <v>50</v>
      </c>
      <c r="J751">
        <v>2</v>
      </c>
      <c r="K751">
        <f t="shared" ref="K751:K781" si="70">D751-J751</f>
        <v>85</v>
      </c>
      <c r="M751">
        <v>0.25</v>
      </c>
      <c r="N751">
        <v>1</v>
      </c>
      <c r="O751">
        <v>127</v>
      </c>
      <c r="P751">
        <v>10</v>
      </c>
      <c r="Q751">
        <v>0</v>
      </c>
      <c r="R751">
        <v>12.7</v>
      </c>
      <c r="S751">
        <v>50</v>
      </c>
      <c r="T751">
        <v>12.66578947368421</v>
      </c>
    </row>
    <row r="752" spans="1:26">
      <c r="A752" t="s">
        <v>212</v>
      </c>
      <c r="B752">
        <v>0.25</v>
      </c>
      <c r="C752">
        <v>1</v>
      </c>
      <c r="D752">
        <v>127</v>
      </c>
      <c r="E752">
        <v>10</v>
      </c>
      <c r="F752">
        <v>0</v>
      </c>
      <c r="G752">
        <f t="shared" si="69"/>
        <v>12.7</v>
      </c>
      <c r="H752">
        <v>50</v>
      </c>
      <c r="I752">
        <f>(G752+G753)/2</f>
        <v>12.66578947368421</v>
      </c>
      <c r="J752">
        <v>2</v>
      </c>
      <c r="K752">
        <f t="shared" si="70"/>
        <v>125</v>
      </c>
      <c r="M752">
        <v>0.35</v>
      </c>
      <c r="N752">
        <v>1</v>
      </c>
      <c r="O752">
        <v>145</v>
      </c>
      <c r="P752">
        <v>8</v>
      </c>
      <c r="Q752">
        <v>0</v>
      </c>
      <c r="R752">
        <v>18.125</v>
      </c>
      <c r="S752">
        <v>50</v>
      </c>
      <c r="T752">
        <v>16.79222972972973</v>
      </c>
    </row>
    <row r="753" spans="1:20">
      <c r="A753" t="s">
        <v>212</v>
      </c>
      <c r="B753">
        <v>0.25</v>
      </c>
      <c r="C753">
        <v>2</v>
      </c>
      <c r="D753">
        <v>120</v>
      </c>
      <c r="E753">
        <v>9.5</v>
      </c>
      <c r="F753">
        <v>0</v>
      </c>
      <c r="G753">
        <f t="shared" si="69"/>
        <v>12.631578947368421</v>
      </c>
      <c r="H753">
        <v>50</v>
      </c>
      <c r="J753">
        <v>2</v>
      </c>
      <c r="K753">
        <f t="shared" si="70"/>
        <v>118</v>
      </c>
      <c r="M753">
        <v>0.5</v>
      </c>
      <c r="N753">
        <v>1</v>
      </c>
      <c r="O753">
        <v>145</v>
      </c>
      <c r="P753">
        <v>9</v>
      </c>
      <c r="Q753">
        <v>0</v>
      </c>
      <c r="R753">
        <v>16.111111111111111</v>
      </c>
      <c r="S753">
        <v>45</v>
      </c>
      <c r="T753">
        <v>15.845029239766081</v>
      </c>
    </row>
    <row r="754" spans="1:20">
      <c r="A754" t="s">
        <v>212</v>
      </c>
      <c r="B754">
        <v>0.35</v>
      </c>
      <c r="C754">
        <v>1</v>
      </c>
      <c r="D754">
        <v>145</v>
      </c>
      <c r="E754">
        <v>8</v>
      </c>
      <c r="F754">
        <v>0</v>
      </c>
      <c r="G754">
        <f t="shared" si="69"/>
        <v>18.125</v>
      </c>
      <c r="H754">
        <v>50</v>
      </c>
      <c r="I754">
        <f t="shared" ref="I754" si="71">(G754+G755)/2</f>
        <v>16.79222972972973</v>
      </c>
      <c r="J754">
        <v>0</v>
      </c>
      <c r="K754">
        <f t="shared" si="70"/>
        <v>145</v>
      </c>
      <c r="M754">
        <v>0.7</v>
      </c>
      <c r="N754">
        <v>1</v>
      </c>
      <c r="O754">
        <v>166</v>
      </c>
      <c r="P754">
        <v>8.75</v>
      </c>
      <c r="Q754">
        <v>0</v>
      </c>
      <c r="R754">
        <v>18.971428571428572</v>
      </c>
      <c r="S754">
        <v>50</v>
      </c>
      <c r="T754">
        <v>17.763492063492066</v>
      </c>
    </row>
    <row r="755" spans="1:20">
      <c r="A755" t="s">
        <v>212</v>
      </c>
      <c r="B755">
        <v>0.35</v>
      </c>
      <c r="C755">
        <v>2</v>
      </c>
      <c r="D755">
        <v>143</v>
      </c>
      <c r="E755">
        <v>9.25</v>
      </c>
      <c r="F755">
        <v>0</v>
      </c>
      <c r="G755">
        <f t="shared" si="69"/>
        <v>15.45945945945946</v>
      </c>
      <c r="H755">
        <v>50</v>
      </c>
      <c r="J755">
        <v>0</v>
      </c>
      <c r="K755">
        <f t="shared" si="70"/>
        <v>143</v>
      </c>
      <c r="M755">
        <v>1</v>
      </c>
      <c r="N755">
        <v>1</v>
      </c>
      <c r="O755">
        <v>166</v>
      </c>
      <c r="P755">
        <v>7.75</v>
      </c>
      <c r="Q755">
        <v>0</v>
      </c>
      <c r="R755">
        <v>21.419354838709676</v>
      </c>
      <c r="S755">
        <v>50</v>
      </c>
      <c r="T755">
        <v>19.827324478178369</v>
      </c>
    </row>
    <row r="756" spans="1:20">
      <c r="A756" t="s">
        <v>212</v>
      </c>
      <c r="B756">
        <v>0.5</v>
      </c>
      <c r="C756">
        <v>1</v>
      </c>
      <c r="D756">
        <v>145</v>
      </c>
      <c r="E756">
        <v>9</v>
      </c>
      <c r="F756">
        <v>0</v>
      </c>
      <c r="G756">
        <f t="shared" si="69"/>
        <v>16.111111111111111</v>
      </c>
      <c r="H756">
        <v>45</v>
      </c>
      <c r="I756">
        <f t="shared" ref="I756" si="72">(G756+G757)/2</f>
        <v>15.845029239766081</v>
      </c>
      <c r="J756">
        <v>0</v>
      </c>
      <c r="K756">
        <f t="shared" si="70"/>
        <v>145</v>
      </c>
      <c r="M756">
        <v>1.4</v>
      </c>
      <c r="N756">
        <v>1</v>
      </c>
      <c r="O756">
        <v>141</v>
      </c>
      <c r="P756">
        <v>7.5</v>
      </c>
      <c r="Q756">
        <v>0</v>
      </c>
      <c r="R756">
        <v>18.8</v>
      </c>
      <c r="S756">
        <v>50</v>
      </c>
      <c r="T756">
        <v>18.49677419354839</v>
      </c>
    </row>
    <row r="757" spans="1:20">
      <c r="A757" t="s">
        <v>212</v>
      </c>
      <c r="B757">
        <v>0.5</v>
      </c>
      <c r="C757">
        <v>2</v>
      </c>
      <c r="D757">
        <v>148</v>
      </c>
      <c r="E757">
        <v>9.5</v>
      </c>
      <c r="F757">
        <v>0</v>
      </c>
      <c r="G757">
        <f t="shared" si="69"/>
        <v>15.578947368421053</v>
      </c>
      <c r="H757">
        <v>50</v>
      </c>
      <c r="J757">
        <v>1</v>
      </c>
      <c r="K757">
        <f t="shared" si="70"/>
        <v>147</v>
      </c>
      <c r="M757">
        <v>2</v>
      </c>
      <c r="N757" s="49">
        <v>1</v>
      </c>
      <c r="O757">
        <v>146</v>
      </c>
      <c r="P757">
        <v>9</v>
      </c>
      <c r="Q757">
        <v>0</v>
      </c>
      <c r="R757">
        <v>16.222222222222221</v>
      </c>
      <c r="S757">
        <v>50</v>
      </c>
      <c r="T757">
        <v>16.673611111111111</v>
      </c>
    </row>
    <row r="758" spans="1:20">
      <c r="A758" t="s">
        <v>212</v>
      </c>
      <c r="B758">
        <v>0.7</v>
      </c>
      <c r="C758">
        <v>1</v>
      </c>
      <c r="D758">
        <v>166</v>
      </c>
      <c r="E758">
        <v>8.75</v>
      </c>
      <c r="F758">
        <v>0</v>
      </c>
      <c r="G758">
        <f t="shared" si="69"/>
        <v>18.971428571428572</v>
      </c>
      <c r="H758">
        <v>50</v>
      </c>
      <c r="I758">
        <f t="shared" ref="I758" si="73">(G758+G759)/2</f>
        <v>17.763492063492066</v>
      </c>
      <c r="J758">
        <v>3</v>
      </c>
      <c r="K758">
        <f t="shared" si="70"/>
        <v>163</v>
      </c>
      <c r="M758">
        <v>2.8</v>
      </c>
      <c r="N758">
        <v>1</v>
      </c>
      <c r="O758">
        <v>127</v>
      </c>
      <c r="P758">
        <v>7.5</v>
      </c>
      <c r="Q758">
        <v>0</v>
      </c>
      <c r="R758">
        <f t="shared" ref="R758" si="74">O758/P758</f>
        <v>16.933333333333334</v>
      </c>
      <c r="S758">
        <v>50</v>
      </c>
      <c r="T758">
        <f t="shared" ref="T758" si="75">(R758+R759)/2</f>
        <v>16.928205128205128</v>
      </c>
    </row>
    <row r="759" spans="1:20">
      <c r="A759" t="s">
        <v>212</v>
      </c>
      <c r="B759">
        <v>0.7</v>
      </c>
      <c r="C759">
        <v>2</v>
      </c>
      <c r="D759">
        <v>149</v>
      </c>
      <c r="E759">
        <v>9</v>
      </c>
      <c r="F759">
        <v>0</v>
      </c>
      <c r="G759">
        <f t="shared" si="69"/>
        <v>16.555555555555557</v>
      </c>
      <c r="H759">
        <v>50</v>
      </c>
      <c r="J759">
        <v>1</v>
      </c>
      <c r="K759">
        <f t="shared" si="70"/>
        <v>148</v>
      </c>
      <c r="M759">
        <v>4</v>
      </c>
      <c r="N759">
        <v>1</v>
      </c>
      <c r="O759">
        <v>110</v>
      </c>
      <c r="P759">
        <v>6.5</v>
      </c>
      <c r="Q759">
        <v>1</v>
      </c>
      <c r="R759">
        <v>16.923076923076923</v>
      </c>
      <c r="S759">
        <v>50</v>
      </c>
      <c r="T759">
        <v>16.52820512820513</v>
      </c>
    </row>
    <row r="760" spans="1:20">
      <c r="A760" t="s">
        <v>212</v>
      </c>
      <c r="B760">
        <v>1</v>
      </c>
      <c r="C760">
        <v>1</v>
      </c>
      <c r="D760">
        <v>166</v>
      </c>
      <c r="E760">
        <v>8</v>
      </c>
      <c r="F760">
        <v>0</v>
      </c>
      <c r="G760">
        <f t="shared" si="69"/>
        <v>20.75</v>
      </c>
      <c r="H760">
        <v>50</v>
      </c>
      <c r="I760">
        <f t="shared" ref="I760" si="76">(G760+G761)/2</f>
        <v>19.492647058823529</v>
      </c>
      <c r="J760">
        <v>0</v>
      </c>
      <c r="K760">
        <f t="shared" si="70"/>
        <v>166</v>
      </c>
      <c r="M760">
        <v>5.6</v>
      </c>
      <c r="N760">
        <v>1</v>
      </c>
      <c r="O760">
        <v>121</v>
      </c>
      <c r="P760">
        <v>8</v>
      </c>
      <c r="Q760">
        <v>0</v>
      </c>
      <c r="R760">
        <v>15.125</v>
      </c>
      <c r="S760">
        <v>50</v>
      </c>
      <c r="T760">
        <v>17.177884615384613</v>
      </c>
    </row>
    <row r="761" spans="1:20">
      <c r="A761" t="s">
        <v>212</v>
      </c>
      <c r="B761">
        <v>1</v>
      </c>
      <c r="C761">
        <v>2</v>
      </c>
      <c r="D761">
        <v>155</v>
      </c>
      <c r="E761">
        <v>8.5</v>
      </c>
      <c r="F761">
        <v>0</v>
      </c>
      <c r="G761">
        <f t="shared" si="69"/>
        <v>18.235294117647058</v>
      </c>
      <c r="H761">
        <v>50</v>
      </c>
      <c r="J761">
        <v>1</v>
      </c>
      <c r="K761">
        <f t="shared" si="70"/>
        <v>154</v>
      </c>
      <c r="M761">
        <v>8</v>
      </c>
      <c r="N761">
        <v>1</v>
      </c>
      <c r="O761">
        <v>131</v>
      </c>
      <c r="P761">
        <v>7</v>
      </c>
      <c r="Q761">
        <v>0</v>
      </c>
      <c r="R761">
        <v>18.714285714285715</v>
      </c>
      <c r="S761">
        <v>50</v>
      </c>
      <c r="T761">
        <v>17.937788018433181</v>
      </c>
    </row>
    <row r="762" spans="1:20">
      <c r="A762" t="s">
        <v>212</v>
      </c>
      <c r="B762">
        <v>1.4</v>
      </c>
      <c r="C762">
        <v>1</v>
      </c>
      <c r="D762">
        <v>141</v>
      </c>
      <c r="E762">
        <v>7.5</v>
      </c>
      <c r="F762">
        <v>0</v>
      </c>
      <c r="G762">
        <f t="shared" si="69"/>
        <v>18.8</v>
      </c>
      <c r="H762">
        <v>50</v>
      </c>
      <c r="I762">
        <f t="shared" ref="I762" si="77">(G762+G763)/2</f>
        <v>18.49677419354839</v>
      </c>
      <c r="J762">
        <v>2</v>
      </c>
      <c r="K762">
        <f t="shared" si="70"/>
        <v>139</v>
      </c>
      <c r="M762">
        <v>11.3</v>
      </c>
      <c r="N762">
        <v>1</v>
      </c>
      <c r="O762">
        <v>122</v>
      </c>
      <c r="P762">
        <v>7.5</v>
      </c>
      <c r="Q762">
        <v>0</v>
      </c>
      <c r="R762">
        <v>16.266666666666666</v>
      </c>
      <c r="S762">
        <v>50</v>
      </c>
      <c r="T762">
        <v>16</v>
      </c>
    </row>
    <row r="763" spans="1:20">
      <c r="A763" t="s">
        <v>212</v>
      </c>
      <c r="B763">
        <v>1.4</v>
      </c>
      <c r="C763">
        <v>2</v>
      </c>
      <c r="D763">
        <v>141</v>
      </c>
      <c r="E763">
        <v>7.75</v>
      </c>
      <c r="F763">
        <v>0</v>
      </c>
      <c r="G763">
        <f t="shared" si="69"/>
        <v>18.193548387096776</v>
      </c>
      <c r="H763">
        <v>50</v>
      </c>
      <c r="J763">
        <v>0</v>
      </c>
      <c r="K763">
        <f t="shared" si="70"/>
        <v>141</v>
      </c>
      <c r="M763">
        <v>16</v>
      </c>
      <c r="N763">
        <v>1</v>
      </c>
      <c r="O763">
        <v>111</v>
      </c>
      <c r="P763">
        <v>6.25</v>
      </c>
      <c r="Q763">
        <v>0</v>
      </c>
      <c r="R763">
        <v>17.760000000000002</v>
      </c>
      <c r="S763">
        <v>50</v>
      </c>
      <c r="T763">
        <v>16.594285714285714</v>
      </c>
    </row>
    <row r="764" spans="1:20">
      <c r="A764" t="s">
        <v>212</v>
      </c>
      <c r="B764">
        <v>2</v>
      </c>
      <c r="C764" s="49">
        <v>1</v>
      </c>
      <c r="D764">
        <v>146</v>
      </c>
      <c r="E764">
        <v>9</v>
      </c>
      <c r="F764">
        <v>0</v>
      </c>
      <c r="G764">
        <f t="shared" si="69"/>
        <v>16.222222222222221</v>
      </c>
      <c r="H764">
        <v>50</v>
      </c>
      <c r="I764">
        <f t="shared" ref="I764" si="78">(G764+G765)/2</f>
        <v>16.673611111111111</v>
      </c>
      <c r="J764">
        <v>1</v>
      </c>
      <c r="K764">
        <f t="shared" si="70"/>
        <v>145</v>
      </c>
      <c r="M764">
        <v>22.6</v>
      </c>
      <c r="N764">
        <v>1</v>
      </c>
      <c r="O764">
        <v>97</v>
      </c>
      <c r="P764">
        <v>7</v>
      </c>
      <c r="Q764">
        <v>0</v>
      </c>
      <c r="R764">
        <v>13.857142857142858</v>
      </c>
      <c r="S764">
        <v>50</v>
      </c>
      <c r="T764">
        <v>14.005494505494505</v>
      </c>
    </row>
    <row r="765" spans="1:20">
      <c r="A765" t="s">
        <v>212</v>
      </c>
      <c r="B765">
        <v>2</v>
      </c>
      <c r="C765">
        <v>2</v>
      </c>
      <c r="D765">
        <v>137</v>
      </c>
      <c r="E765">
        <v>8</v>
      </c>
      <c r="F765">
        <v>0</v>
      </c>
      <c r="G765">
        <f t="shared" si="69"/>
        <v>17.125</v>
      </c>
      <c r="H765">
        <v>50</v>
      </c>
      <c r="J765">
        <v>0</v>
      </c>
      <c r="K765">
        <f t="shared" si="70"/>
        <v>137</v>
      </c>
      <c r="M765">
        <v>32</v>
      </c>
      <c r="N765">
        <v>1</v>
      </c>
      <c r="O765">
        <v>79</v>
      </c>
      <c r="P765">
        <v>7</v>
      </c>
      <c r="Q765">
        <v>0</v>
      </c>
      <c r="R765">
        <v>11.285714285714286</v>
      </c>
      <c r="S765">
        <v>50</v>
      </c>
      <c r="T765">
        <v>12.258241758241759</v>
      </c>
    </row>
    <row r="766" spans="1:20">
      <c r="A766" t="s">
        <v>212</v>
      </c>
      <c r="B766">
        <v>2.8</v>
      </c>
      <c r="C766">
        <v>1</v>
      </c>
      <c r="D766">
        <v>127</v>
      </c>
      <c r="E766">
        <v>7.5</v>
      </c>
      <c r="F766">
        <v>0</v>
      </c>
      <c r="G766">
        <f t="shared" si="69"/>
        <v>16.933333333333334</v>
      </c>
      <c r="H766">
        <v>50</v>
      </c>
      <c r="I766">
        <f t="shared" ref="I766" si="79">(G766+G767)/2</f>
        <v>16.918279569892473</v>
      </c>
      <c r="J766">
        <v>1</v>
      </c>
      <c r="K766">
        <f t="shared" si="70"/>
        <v>126</v>
      </c>
    </row>
    <row r="767" spans="1:20">
      <c r="A767" t="s">
        <v>212</v>
      </c>
      <c r="B767">
        <v>2.8</v>
      </c>
      <c r="C767">
        <v>2</v>
      </c>
      <c r="D767">
        <v>131</v>
      </c>
      <c r="E767">
        <v>7.75</v>
      </c>
      <c r="F767">
        <v>0</v>
      </c>
      <c r="G767">
        <f t="shared" si="69"/>
        <v>16.903225806451612</v>
      </c>
      <c r="H767">
        <v>50</v>
      </c>
      <c r="J767">
        <v>1</v>
      </c>
      <c r="K767">
        <f t="shared" si="70"/>
        <v>130</v>
      </c>
    </row>
    <row r="768" spans="1:20">
      <c r="A768" t="s">
        <v>212</v>
      </c>
      <c r="B768">
        <v>4</v>
      </c>
      <c r="C768">
        <v>1</v>
      </c>
      <c r="D768">
        <v>110</v>
      </c>
      <c r="E768">
        <v>6.5</v>
      </c>
      <c r="F768">
        <v>1</v>
      </c>
      <c r="G768">
        <f t="shared" si="69"/>
        <v>16.923076923076923</v>
      </c>
      <c r="H768">
        <v>50</v>
      </c>
      <c r="I768">
        <f t="shared" ref="I768" si="80">(G768+G769)/2</f>
        <v>16.52820512820513</v>
      </c>
      <c r="J768">
        <v>2</v>
      </c>
      <c r="K768">
        <f t="shared" si="70"/>
        <v>108</v>
      </c>
    </row>
    <row r="769" spans="1:11">
      <c r="A769" t="s">
        <v>212</v>
      </c>
      <c r="B769">
        <v>4</v>
      </c>
      <c r="C769">
        <v>2</v>
      </c>
      <c r="D769">
        <v>121</v>
      </c>
      <c r="E769">
        <v>7.5</v>
      </c>
      <c r="F769">
        <v>0</v>
      </c>
      <c r="G769">
        <f t="shared" si="69"/>
        <v>16.133333333333333</v>
      </c>
      <c r="H769">
        <v>50</v>
      </c>
      <c r="J769">
        <v>0</v>
      </c>
      <c r="K769">
        <f t="shared" si="70"/>
        <v>121</v>
      </c>
    </row>
    <row r="770" spans="1:11">
      <c r="A770" t="s">
        <v>212</v>
      </c>
      <c r="B770">
        <v>5.6</v>
      </c>
      <c r="C770">
        <v>1</v>
      </c>
      <c r="D770">
        <v>121</v>
      </c>
      <c r="E770">
        <v>7.5</v>
      </c>
      <c r="F770">
        <v>0</v>
      </c>
      <c r="G770">
        <f t="shared" si="69"/>
        <v>16.133333333333333</v>
      </c>
      <c r="H770">
        <v>50</v>
      </c>
      <c r="I770">
        <f t="shared" ref="I770" si="81">(G770+G771)/2</f>
        <v>17.682051282051283</v>
      </c>
      <c r="J770">
        <v>1</v>
      </c>
      <c r="K770">
        <f t="shared" si="70"/>
        <v>120</v>
      </c>
    </row>
    <row r="771" spans="1:11">
      <c r="A771" t="s">
        <v>212</v>
      </c>
      <c r="B771">
        <v>5.6</v>
      </c>
      <c r="C771">
        <v>2</v>
      </c>
      <c r="D771">
        <v>125</v>
      </c>
      <c r="E771">
        <v>6.5</v>
      </c>
      <c r="F771">
        <v>0</v>
      </c>
      <c r="G771">
        <f t="shared" si="69"/>
        <v>19.23076923076923</v>
      </c>
      <c r="H771">
        <v>50</v>
      </c>
      <c r="J771">
        <v>0</v>
      </c>
      <c r="K771">
        <f t="shared" si="70"/>
        <v>125</v>
      </c>
    </row>
    <row r="772" spans="1:11">
      <c r="A772" t="s">
        <v>212</v>
      </c>
      <c r="B772">
        <v>8</v>
      </c>
      <c r="C772">
        <v>1</v>
      </c>
      <c r="D772">
        <v>131</v>
      </c>
      <c r="E772">
        <v>7</v>
      </c>
      <c r="F772">
        <v>0</v>
      </c>
      <c r="G772">
        <f t="shared" si="69"/>
        <v>18.714285714285715</v>
      </c>
      <c r="H772">
        <v>50</v>
      </c>
      <c r="I772">
        <f t="shared" ref="I772" si="82">(G772+G773)/2</f>
        <v>18.223809523809525</v>
      </c>
      <c r="J772">
        <v>2</v>
      </c>
      <c r="K772">
        <f t="shared" si="70"/>
        <v>129</v>
      </c>
    </row>
    <row r="773" spans="1:11">
      <c r="A773" t="s">
        <v>212</v>
      </c>
      <c r="B773">
        <v>8</v>
      </c>
      <c r="C773">
        <v>2</v>
      </c>
      <c r="D773">
        <v>133</v>
      </c>
      <c r="E773">
        <v>7.5</v>
      </c>
      <c r="F773">
        <v>0</v>
      </c>
      <c r="G773">
        <f t="shared" si="69"/>
        <v>17.733333333333334</v>
      </c>
      <c r="H773">
        <v>50</v>
      </c>
      <c r="J773">
        <v>0</v>
      </c>
      <c r="K773">
        <f t="shared" si="70"/>
        <v>133</v>
      </c>
    </row>
    <row r="774" spans="1:11">
      <c r="A774" t="s">
        <v>212</v>
      </c>
      <c r="B774">
        <v>11.3</v>
      </c>
      <c r="C774">
        <v>1</v>
      </c>
      <c r="D774">
        <v>122</v>
      </c>
      <c r="E774">
        <v>7.5</v>
      </c>
      <c r="F774">
        <v>0</v>
      </c>
      <c r="G774">
        <f t="shared" si="69"/>
        <v>16.266666666666666</v>
      </c>
      <c r="H774">
        <v>50</v>
      </c>
      <c r="I774">
        <f t="shared" ref="I774" si="83">(G774+G775)/2</f>
        <v>16</v>
      </c>
      <c r="J774">
        <v>0</v>
      </c>
      <c r="K774">
        <f t="shared" si="70"/>
        <v>122</v>
      </c>
    </row>
    <row r="775" spans="1:11">
      <c r="A775" t="s">
        <v>212</v>
      </c>
      <c r="B775">
        <v>11.3</v>
      </c>
      <c r="C775">
        <v>2</v>
      </c>
      <c r="D775">
        <v>118</v>
      </c>
      <c r="E775">
        <v>7.5</v>
      </c>
      <c r="F775">
        <v>0</v>
      </c>
      <c r="G775">
        <f t="shared" si="69"/>
        <v>15.733333333333333</v>
      </c>
      <c r="H775">
        <v>50</v>
      </c>
      <c r="J775">
        <v>0</v>
      </c>
      <c r="K775">
        <f t="shared" si="70"/>
        <v>118</v>
      </c>
    </row>
    <row r="776" spans="1:11">
      <c r="A776" t="s">
        <v>212</v>
      </c>
      <c r="B776">
        <v>16</v>
      </c>
      <c r="C776">
        <v>1</v>
      </c>
      <c r="D776">
        <v>111</v>
      </c>
      <c r="E776">
        <v>6.25</v>
      </c>
      <c r="F776">
        <v>0</v>
      </c>
      <c r="G776">
        <f t="shared" si="69"/>
        <v>17.760000000000002</v>
      </c>
      <c r="H776">
        <v>50</v>
      </c>
      <c r="I776">
        <f t="shared" ref="I776" si="84">(G776+G777)/2</f>
        <v>16.594285714285714</v>
      </c>
      <c r="J776">
        <v>1</v>
      </c>
      <c r="K776">
        <f t="shared" si="70"/>
        <v>110</v>
      </c>
    </row>
    <row r="777" spans="1:11">
      <c r="A777" t="s">
        <v>212</v>
      </c>
      <c r="B777">
        <v>16</v>
      </c>
      <c r="C777">
        <v>2</v>
      </c>
      <c r="D777">
        <v>108</v>
      </c>
      <c r="E777">
        <v>7</v>
      </c>
      <c r="F777">
        <v>0</v>
      </c>
      <c r="G777">
        <f t="shared" si="69"/>
        <v>15.428571428571429</v>
      </c>
      <c r="H777">
        <v>50</v>
      </c>
      <c r="J777">
        <v>0</v>
      </c>
      <c r="K777">
        <f t="shared" si="70"/>
        <v>108</v>
      </c>
    </row>
    <row r="778" spans="1:11">
      <c r="A778" t="s">
        <v>212</v>
      </c>
      <c r="B778">
        <v>22.6</v>
      </c>
      <c r="C778">
        <v>1</v>
      </c>
      <c r="D778">
        <v>97</v>
      </c>
      <c r="E778">
        <v>7</v>
      </c>
      <c r="F778">
        <v>0</v>
      </c>
      <c r="G778">
        <f t="shared" si="69"/>
        <v>13.857142857142858</v>
      </c>
      <c r="H778">
        <v>50</v>
      </c>
      <c r="I778">
        <f t="shared" ref="I778" si="85">(G778+G779)/2</f>
        <v>14.005494505494505</v>
      </c>
      <c r="J778">
        <v>0</v>
      </c>
      <c r="K778">
        <f t="shared" si="70"/>
        <v>97</v>
      </c>
    </row>
    <row r="779" spans="1:11">
      <c r="A779" t="s">
        <v>212</v>
      </c>
      <c r="B779">
        <v>22.6</v>
      </c>
      <c r="C779">
        <v>2</v>
      </c>
      <c r="D779">
        <v>92</v>
      </c>
      <c r="E779">
        <v>6.5</v>
      </c>
      <c r="F779">
        <v>0</v>
      </c>
      <c r="G779">
        <f t="shared" si="69"/>
        <v>14.153846153846153</v>
      </c>
      <c r="H779">
        <v>50</v>
      </c>
      <c r="J779">
        <v>1</v>
      </c>
      <c r="K779">
        <f t="shared" si="70"/>
        <v>91</v>
      </c>
    </row>
    <row r="780" spans="1:11">
      <c r="A780" t="s">
        <v>212</v>
      </c>
      <c r="B780">
        <v>32</v>
      </c>
      <c r="C780">
        <v>1</v>
      </c>
      <c r="D780">
        <v>79</v>
      </c>
      <c r="E780">
        <v>7</v>
      </c>
      <c r="F780">
        <v>0</v>
      </c>
      <c r="G780">
        <f t="shared" si="69"/>
        <v>11.285714285714286</v>
      </c>
      <c r="H780">
        <v>50</v>
      </c>
      <c r="I780">
        <f t="shared" ref="I780" si="86">(G780+G781)/2</f>
        <v>12.258241758241759</v>
      </c>
      <c r="J780">
        <v>0</v>
      </c>
      <c r="K780">
        <f t="shared" si="70"/>
        <v>79</v>
      </c>
    </row>
    <row r="781" spans="1:11">
      <c r="A781" t="s">
        <v>212</v>
      </c>
      <c r="B781">
        <v>32</v>
      </c>
      <c r="C781">
        <v>2</v>
      </c>
      <c r="D781">
        <v>86</v>
      </c>
      <c r="E781">
        <v>6.5</v>
      </c>
      <c r="F781">
        <v>0</v>
      </c>
      <c r="G781">
        <f t="shared" si="69"/>
        <v>13.23076923076923</v>
      </c>
      <c r="H781">
        <v>50</v>
      </c>
      <c r="J781">
        <v>0</v>
      </c>
      <c r="K781">
        <f t="shared" si="70"/>
        <v>86</v>
      </c>
    </row>
    <row r="784" spans="1:11">
      <c r="A784" t="s">
        <v>219</v>
      </c>
      <c r="B784">
        <v>0.125</v>
      </c>
      <c r="C784">
        <v>1</v>
      </c>
      <c r="D784">
        <v>92</v>
      </c>
      <c r="E784">
        <v>8.75</v>
      </c>
      <c r="F784">
        <v>0</v>
      </c>
      <c r="G784">
        <f>D784/E784</f>
        <v>10.514285714285714</v>
      </c>
      <c r="H784">
        <v>50</v>
      </c>
      <c r="I784">
        <f>(G784+G785)/2</f>
        <v>10.476655052264809</v>
      </c>
      <c r="J784">
        <v>1</v>
      </c>
      <c r="K784">
        <f>D784-J784</f>
        <v>91</v>
      </c>
    </row>
    <row r="785" spans="1:11">
      <c r="A785" t="s">
        <v>219</v>
      </c>
      <c r="B785">
        <v>0.125</v>
      </c>
      <c r="C785">
        <v>2</v>
      </c>
      <c r="D785">
        <v>107</v>
      </c>
      <c r="E785">
        <v>10.25</v>
      </c>
      <c r="F785">
        <v>0</v>
      </c>
      <c r="G785">
        <f t="shared" ref="G785:G817" si="87">D785/E785</f>
        <v>10.439024390243903</v>
      </c>
      <c r="H785">
        <v>50</v>
      </c>
      <c r="J785">
        <v>1</v>
      </c>
      <c r="K785">
        <f t="shared" ref="K785:K817" si="88">D785-J785</f>
        <v>106</v>
      </c>
    </row>
    <row r="786" spans="1:11">
      <c r="A786" t="s">
        <v>219</v>
      </c>
      <c r="B786">
        <v>0.25</v>
      </c>
      <c r="C786">
        <v>1</v>
      </c>
      <c r="D786">
        <v>132</v>
      </c>
      <c r="E786">
        <v>9.5</v>
      </c>
      <c r="F786">
        <v>0</v>
      </c>
      <c r="G786">
        <f t="shared" si="87"/>
        <v>13.894736842105264</v>
      </c>
      <c r="H786">
        <v>50</v>
      </c>
      <c r="I786">
        <f>(G786+G787)/2</f>
        <v>13.558479532163743</v>
      </c>
      <c r="J786">
        <v>2</v>
      </c>
      <c r="K786">
        <f t="shared" si="88"/>
        <v>130</v>
      </c>
    </row>
    <row r="787" spans="1:11">
      <c r="A787" t="s">
        <v>219</v>
      </c>
      <c r="B787">
        <v>0.25</v>
      </c>
      <c r="C787">
        <v>2</v>
      </c>
      <c r="D787">
        <v>119</v>
      </c>
      <c r="E787">
        <v>9</v>
      </c>
      <c r="F787">
        <v>0</v>
      </c>
      <c r="G787">
        <f t="shared" si="87"/>
        <v>13.222222222222221</v>
      </c>
      <c r="H787">
        <v>40</v>
      </c>
      <c r="J787">
        <v>1</v>
      </c>
      <c r="K787">
        <f t="shared" si="88"/>
        <v>118</v>
      </c>
    </row>
    <row r="788" spans="1:11">
      <c r="A788" t="s">
        <v>219</v>
      </c>
      <c r="B788">
        <v>0.35</v>
      </c>
      <c r="C788">
        <v>1</v>
      </c>
      <c r="D788">
        <v>107</v>
      </c>
      <c r="E788">
        <v>9.25</v>
      </c>
      <c r="F788">
        <v>0</v>
      </c>
      <c r="G788">
        <f t="shared" si="87"/>
        <v>11.567567567567568</v>
      </c>
      <c r="H788">
        <v>50</v>
      </c>
      <c r="I788">
        <f t="shared" ref="I788" si="89">(G788+G789)/2</f>
        <v>13.040926640926642</v>
      </c>
      <c r="J788">
        <v>1</v>
      </c>
      <c r="K788">
        <f t="shared" si="88"/>
        <v>106</v>
      </c>
    </row>
    <row r="789" spans="1:11">
      <c r="A789" t="s">
        <v>219</v>
      </c>
      <c r="B789">
        <v>0.35</v>
      </c>
      <c r="C789">
        <v>2</v>
      </c>
      <c r="D789">
        <v>127</v>
      </c>
      <c r="E789">
        <v>8.75</v>
      </c>
      <c r="F789">
        <v>0</v>
      </c>
      <c r="G789">
        <f t="shared" si="87"/>
        <v>14.514285714285714</v>
      </c>
      <c r="H789">
        <v>50</v>
      </c>
      <c r="J789">
        <v>1</v>
      </c>
      <c r="K789">
        <f t="shared" si="88"/>
        <v>126</v>
      </c>
    </row>
    <row r="790" spans="1:11">
      <c r="A790" t="s">
        <v>219</v>
      </c>
      <c r="B790">
        <v>0.5</v>
      </c>
      <c r="C790">
        <v>1</v>
      </c>
      <c r="D790">
        <v>150</v>
      </c>
      <c r="E790">
        <v>9.5</v>
      </c>
      <c r="F790">
        <v>0</v>
      </c>
      <c r="G790">
        <f t="shared" si="87"/>
        <v>15.789473684210526</v>
      </c>
      <c r="H790">
        <v>50</v>
      </c>
      <c r="I790">
        <f t="shared" ref="I790" si="90">(G790+G791)/2</f>
        <v>16.339181286549707</v>
      </c>
      <c r="J790">
        <v>1</v>
      </c>
      <c r="K790">
        <f t="shared" si="88"/>
        <v>149</v>
      </c>
    </row>
    <row r="791" spans="1:11">
      <c r="A791" t="s">
        <v>219</v>
      </c>
      <c r="B791">
        <v>0.5</v>
      </c>
      <c r="C791">
        <v>2</v>
      </c>
      <c r="D791">
        <v>152</v>
      </c>
      <c r="E791">
        <v>9</v>
      </c>
      <c r="F791">
        <v>0</v>
      </c>
      <c r="G791">
        <f t="shared" si="87"/>
        <v>16.888888888888889</v>
      </c>
      <c r="H791">
        <v>50</v>
      </c>
      <c r="J791">
        <v>2</v>
      </c>
      <c r="K791">
        <f t="shared" si="88"/>
        <v>150</v>
      </c>
    </row>
    <row r="792" spans="1:11">
      <c r="A792" t="s">
        <v>219</v>
      </c>
      <c r="B792">
        <v>0.7</v>
      </c>
      <c r="C792">
        <v>1</v>
      </c>
      <c r="D792">
        <v>153</v>
      </c>
      <c r="E792">
        <v>9</v>
      </c>
      <c r="F792">
        <v>0</v>
      </c>
      <c r="G792">
        <f t="shared" si="87"/>
        <v>17</v>
      </c>
      <c r="H792">
        <v>50</v>
      </c>
      <c r="I792">
        <f t="shared" ref="I792" si="91">(G792+G793)/2</f>
        <v>16.5</v>
      </c>
      <c r="J792">
        <v>1</v>
      </c>
      <c r="K792">
        <f t="shared" si="88"/>
        <v>152</v>
      </c>
    </row>
    <row r="793" spans="1:11">
      <c r="A793" t="s">
        <v>219</v>
      </c>
      <c r="B793">
        <v>0.7</v>
      </c>
      <c r="C793">
        <v>2</v>
      </c>
      <c r="D793">
        <v>136</v>
      </c>
      <c r="E793">
        <v>8.5</v>
      </c>
      <c r="F793">
        <v>0</v>
      </c>
      <c r="G793">
        <f t="shared" si="87"/>
        <v>16</v>
      </c>
      <c r="H793">
        <v>50</v>
      </c>
      <c r="J793">
        <v>2</v>
      </c>
      <c r="K793">
        <f t="shared" si="88"/>
        <v>134</v>
      </c>
    </row>
    <row r="794" spans="1:11">
      <c r="A794" t="s">
        <v>219</v>
      </c>
      <c r="B794">
        <v>1</v>
      </c>
      <c r="C794">
        <v>1</v>
      </c>
      <c r="D794">
        <v>150</v>
      </c>
      <c r="E794">
        <v>7</v>
      </c>
      <c r="F794">
        <v>0</v>
      </c>
      <c r="G794">
        <f t="shared" si="87"/>
        <v>21.428571428571427</v>
      </c>
      <c r="H794">
        <v>50</v>
      </c>
      <c r="I794">
        <f t="shared" ref="I794" si="92">(G794+G795)/2</f>
        <v>19.776785714285715</v>
      </c>
      <c r="J794">
        <v>1</v>
      </c>
      <c r="K794">
        <f t="shared" si="88"/>
        <v>149</v>
      </c>
    </row>
    <row r="795" spans="1:11">
      <c r="A795" t="s">
        <v>219</v>
      </c>
      <c r="B795">
        <v>1</v>
      </c>
      <c r="C795">
        <v>2</v>
      </c>
      <c r="D795">
        <v>145</v>
      </c>
      <c r="E795">
        <v>8</v>
      </c>
      <c r="F795">
        <v>0</v>
      </c>
      <c r="G795">
        <f t="shared" si="87"/>
        <v>18.125</v>
      </c>
      <c r="H795">
        <v>50</v>
      </c>
      <c r="J795">
        <v>2</v>
      </c>
      <c r="K795">
        <f t="shared" si="88"/>
        <v>143</v>
      </c>
    </row>
    <row r="796" spans="1:11">
      <c r="A796" t="s">
        <v>219</v>
      </c>
      <c r="B796">
        <v>1.4</v>
      </c>
      <c r="C796">
        <v>1</v>
      </c>
      <c r="D796">
        <v>143</v>
      </c>
      <c r="E796">
        <v>7.5</v>
      </c>
      <c r="F796">
        <v>0</v>
      </c>
      <c r="G796">
        <f t="shared" si="87"/>
        <v>19.066666666666666</v>
      </c>
      <c r="H796">
        <v>50</v>
      </c>
      <c r="I796">
        <f t="shared" ref="I796" si="93">(G796+G797)/2</f>
        <v>18.298039215686273</v>
      </c>
      <c r="J796">
        <v>2</v>
      </c>
      <c r="K796">
        <f t="shared" si="88"/>
        <v>141</v>
      </c>
    </row>
    <row r="797" spans="1:11">
      <c r="A797" t="s">
        <v>219</v>
      </c>
      <c r="B797">
        <v>1.4</v>
      </c>
      <c r="C797">
        <v>2</v>
      </c>
      <c r="D797">
        <v>149</v>
      </c>
      <c r="E797">
        <v>8.5</v>
      </c>
      <c r="F797">
        <v>0</v>
      </c>
      <c r="G797">
        <f t="shared" si="87"/>
        <v>17.529411764705884</v>
      </c>
      <c r="H797">
        <v>50</v>
      </c>
      <c r="J797">
        <v>2</v>
      </c>
      <c r="K797">
        <f t="shared" si="88"/>
        <v>147</v>
      </c>
    </row>
    <row r="798" spans="1:11">
      <c r="A798" t="s">
        <v>219</v>
      </c>
      <c r="B798">
        <v>2</v>
      </c>
      <c r="C798" s="49">
        <v>1</v>
      </c>
      <c r="D798">
        <v>138</v>
      </c>
      <c r="E798">
        <v>8</v>
      </c>
      <c r="F798">
        <v>0</v>
      </c>
      <c r="G798">
        <f t="shared" si="87"/>
        <v>17.25</v>
      </c>
      <c r="H798">
        <v>50</v>
      </c>
      <c r="I798">
        <f t="shared" ref="I798" si="94">(G798+G799)/2</f>
        <v>18.1875</v>
      </c>
      <c r="J798">
        <v>1</v>
      </c>
      <c r="K798">
        <f t="shared" si="88"/>
        <v>137</v>
      </c>
    </row>
    <row r="799" spans="1:11">
      <c r="A799" t="s">
        <v>219</v>
      </c>
      <c r="B799">
        <v>2</v>
      </c>
      <c r="C799">
        <v>2</v>
      </c>
      <c r="D799">
        <v>153</v>
      </c>
      <c r="E799">
        <v>8</v>
      </c>
      <c r="F799">
        <v>0</v>
      </c>
      <c r="G799">
        <f t="shared" si="87"/>
        <v>19.125</v>
      </c>
      <c r="H799">
        <v>50</v>
      </c>
      <c r="J799">
        <v>1</v>
      </c>
      <c r="K799">
        <f t="shared" si="88"/>
        <v>152</v>
      </c>
    </row>
    <row r="800" spans="1:11">
      <c r="A800" t="s">
        <v>219</v>
      </c>
      <c r="B800">
        <v>2.8</v>
      </c>
      <c r="C800">
        <v>1</v>
      </c>
      <c r="D800">
        <v>141</v>
      </c>
      <c r="E800">
        <v>6.5</v>
      </c>
      <c r="F800">
        <v>0</v>
      </c>
      <c r="G800">
        <f t="shared" si="87"/>
        <v>21.692307692307693</v>
      </c>
      <c r="H800">
        <v>50</v>
      </c>
      <c r="I800">
        <f t="shared" ref="I800" si="95">(G800+G801)/2</f>
        <v>20.994301994301996</v>
      </c>
      <c r="J800">
        <v>1</v>
      </c>
      <c r="K800">
        <f t="shared" si="88"/>
        <v>140</v>
      </c>
    </row>
    <row r="801" spans="1:11">
      <c r="A801" t="s">
        <v>219</v>
      </c>
      <c r="B801">
        <v>2.8</v>
      </c>
      <c r="C801">
        <v>2</v>
      </c>
      <c r="D801">
        <v>137</v>
      </c>
      <c r="E801">
        <v>6.75</v>
      </c>
      <c r="F801">
        <v>0</v>
      </c>
      <c r="G801">
        <f t="shared" si="87"/>
        <v>20.296296296296298</v>
      </c>
      <c r="H801">
        <v>50</v>
      </c>
      <c r="J801">
        <v>2</v>
      </c>
      <c r="K801">
        <f t="shared" si="88"/>
        <v>135</v>
      </c>
    </row>
    <row r="802" spans="1:11">
      <c r="A802" t="s">
        <v>219</v>
      </c>
      <c r="B802">
        <v>4</v>
      </c>
      <c r="C802">
        <v>1</v>
      </c>
      <c r="D802">
        <v>120</v>
      </c>
      <c r="E802">
        <v>7.5</v>
      </c>
      <c r="F802">
        <v>0</v>
      </c>
      <c r="G802">
        <f t="shared" si="87"/>
        <v>16</v>
      </c>
      <c r="H802">
        <v>50</v>
      </c>
      <c r="I802">
        <f t="shared" ref="I802" si="96">(G802+G803)/2</f>
        <v>18.071428571428569</v>
      </c>
      <c r="J802">
        <v>2</v>
      </c>
      <c r="K802">
        <f t="shared" si="88"/>
        <v>118</v>
      </c>
    </row>
    <row r="803" spans="1:11">
      <c r="A803" t="s">
        <v>219</v>
      </c>
      <c r="B803">
        <v>4</v>
      </c>
      <c r="C803">
        <v>2</v>
      </c>
      <c r="D803">
        <v>141</v>
      </c>
      <c r="E803">
        <v>7</v>
      </c>
      <c r="F803">
        <v>0</v>
      </c>
      <c r="G803">
        <f t="shared" si="87"/>
        <v>20.142857142857142</v>
      </c>
      <c r="H803">
        <v>50</v>
      </c>
      <c r="J803">
        <v>0</v>
      </c>
      <c r="K803">
        <f t="shared" si="88"/>
        <v>141</v>
      </c>
    </row>
    <row r="804" spans="1:11">
      <c r="A804" t="s">
        <v>219</v>
      </c>
      <c r="B804">
        <v>5.6</v>
      </c>
      <c r="C804">
        <v>1</v>
      </c>
      <c r="D804">
        <v>125</v>
      </c>
      <c r="E804">
        <v>7.75</v>
      </c>
      <c r="F804">
        <v>0</v>
      </c>
      <c r="G804">
        <f t="shared" si="87"/>
        <v>16.129032258064516</v>
      </c>
      <c r="H804">
        <v>50</v>
      </c>
      <c r="I804">
        <f t="shared" ref="I804" si="97">(G804+G805)/2</f>
        <v>17.531182795698925</v>
      </c>
      <c r="J804">
        <v>0</v>
      </c>
      <c r="K804">
        <f t="shared" si="88"/>
        <v>125</v>
      </c>
    </row>
    <row r="805" spans="1:11">
      <c r="A805" t="s">
        <v>219</v>
      </c>
      <c r="B805">
        <v>5.6</v>
      </c>
      <c r="C805">
        <v>2</v>
      </c>
      <c r="D805">
        <v>142</v>
      </c>
      <c r="E805">
        <v>7.5</v>
      </c>
      <c r="F805">
        <v>0</v>
      </c>
      <c r="G805">
        <f t="shared" si="87"/>
        <v>18.933333333333334</v>
      </c>
      <c r="H805">
        <v>50</v>
      </c>
      <c r="J805">
        <v>1</v>
      </c>
      <c r="K805">
        <f t="shared" si="88"/>
        <v>141</v>
      </c>
    </row>
    <row r="806" spans="1:11">
      <c r="A806" t="s">
        <v>219</v>
      </c>
      <c r="B806">
        <v>8</v>
      </c>
      <c r="C806">
        <v>1</v>
      </c>
      <c r="D806">
        <v>131</v>
      </c>
      <c r="E806">
        <v>7.25</v>
      </c>
      <c r="F806">
        <v>0</v>
      </c>
      <c r="G806">
        <f t="shared" si="87"/>
        <v>18.068965517241381</v>
      </c>
      <c r="H806">
        <v>50</v>
      </c>
      <c r="I806">
        <f t="shared" ref="I806" si="98">(G806+G807)/2</f>
        <v>17.967816091954024</v>
      </c>
      <c r="J806">
        <v>1</v>
      </c>
      <c r="K806">
        <f t="shared" si="88"/>
        <v>130</v>
      </c>
    </row>
    <row r="807" spans="1:11">
      <c r="A807" t="s">
        <v>219</v>
      </c>
      <c r="B807">
        <v>8</v>
      </c>
      <c r="C807">
        <v>2</v>
      </c>
      <c r="D807">
        <v>134</v>
      </c>
      <c r="E807">
        <v>7.5</v>
      </c>
      <c r="F807">
        <v>0</v>
      </c>
      <c r="G807">
        <f t="shared" si="87"/>
        <v>17.866666666666667</v>
      </c>
      <c r="H807">
        <v>50</v>
      </c>
      <c r="J807">
        <v>1</v>
      </c>
      <c r="K807">
        <f t="shared" si="88"/>
        <v>133</v>
      </c>
    </row>
    <row r="808" spans="1:11">
      <c r="A808" t="s">
        <v>219</v>
      </c>
      <c r="B808">
        <v>11.3</v>
      </c>
      <c r="C808">
        <v>1</v>
      </c>
      <c r="D808">
        <v>103</v>
      </c>
      <c r="E808">
        <v>7.5</v>
      </c>
      <c r="F808">
        <v>0</v>
      </c>
      <c r="G808">
        <f t="shared" si="87"/>
        <v>13.733333333333333</v>
      </c>
      <c r="H808">
        <v>50</v>
      </c>
      <c r="I808">
        <f t="shared" ref="I808" si="99">(G808+G809)/2</f>
        <v>17.014814814814816</v>
      </c>
      <c r="J808">
        <v>0</v>
      </c>
      <c r="K808">
        <f t="shared" si="88"/>
        <v>103</v>
      </c>
    </row>
    <row r="809" spans="1:11">
      <c r="A809" t="s">
        <v>219</v>
      </c>
      <c r="B809">
        <v>11.3</v>
      </c>
      <c r="C809">
        <v>2</v>
      </c>
      <c r="D809">
        <v>137</v>
      </c>
      <c r="E809">
        <v>6.75</v>
      </c>
      <c r="F809">
        <v>0</v>
      </c>
      <c r="G809">
        <f t="shared" si="87"/>
        <v>20.296296296296298</v>
      </c>
      <c r="H809">
        <v>50</v>
      </c>
      <c r="J809">
        <v>0</v>
      </c>
      <c r="K809">
        <f t="shared" si="88"/>
        <v>137</v>
      </c>
    </row>
    <row r="810" spans="1:11">
      <c r="A810" t="s">
        <v>219</v>
      </c>
      <c r="B810">
        <v>16</v>
      </c>
      <c r="C810">
        <v>1</v>
      </c>
      <c r="D810">
        <v>128</v>
      </c>
      <c r="E810">
        <v>8.5</v>
      </c>
      <c r="F810">
        <v>0</v>
      </c>
      <c r="G810">
        <f t="shared" si="87"/>
        <v>15.058823529411764</v>
      </c>
      <c r="H810">
        <v>50</v>
      </c>
      <c r="I810">
        <f t="shared" ref="I810" si="100">(G810+G811)/2</f>
        <v>13.729411764705883</v>
      </c>
      <c r="J810">
        <v>1</v>
      </c>
      <c r="K810">
        <f t="shared" si="88"/>
        <v>127</v>
      </c>
    </row>
    <row r="811" spans="1:11">
      <c r="A811" t="s">
        <v>219</v>
      </c>
      <c r="B811">
        <v>16</v>
      </c>
      <c r="C811">
        <v>2</v>
      </c>
      <c r="D811">
        <v>93</v>
      </c>
      <c r="E811">
        <v>7.5</v>
      </c>
      <c r="F811">
        <v>0</v>
      </c>
      <c r="G811">
        <f t="shared" si="87"/>
        <v>12.4</v>
      </c>
      <c r="H811">
        <v>50</v>
      </c>
      <c r="J811">
        <v>0</v>
      </c>
      <c r="K811">
        <f t="shared" si="88"/>
        <v>93</v>
      </c>
    </row>
    <row r="812" spans="1:11">
      <c r="A812" t="s">
        <v>219</v>
      </c>
      <c r="B812">
        <v>22.6</v>
      </c>
      <c r="C812">
        <v>1</v>
      </c>
      <c r="D812">
        <v>70</v>
      </c>
      <c r="E812">
        <v>7.25</v>
      </c>
      <c r="F812">
        <v>0</v>
      </c>
      <c r="G812">
        <f t="shared" si="87"/>
        <v>9.6551724137931032</v>
      </c>
      <c r="H812">
        <v>50</v>
      </c>
      <c r="I812">
        <f t="shared" ref="I812" si="101">(G812+G813)/2</f>
        <v>9.894252873563218</v>
      </c>
      <c r="J812">
        <v>0</v>
      </c>
      <c r="K812">
        <f t="shared" si="88"/>
        <v>70</v>
      </c>
    </row>
    <row r="813" spans="1:11">
      <c r="A813" t="s">
        <v>219</v>
      </c>
      <c r="B813">
        <v>22.6</v>
      </c>
      <c r="C813">
        <v>2</v>
      </c>
      <c r="D813">
        <v>76</v>
      </c>
      <c r="E813">
        <v>7.5</v>
      </c>
      <c r="F813">
        <v>0</v>
      </c>
      <c r="G813">
        <f t="shared" si="87"/>
        <v>10.133333333333333</v>
      </c>
      <c r="H813">
        <v>50</v>
      </c>
      <c r="J813">
        <v>0</v>
      </c>
      <c r="K813">
        <f t="shared" si="88"/>
        <v>76</v>
      </c>
    </row>
    <row r="814" spans="1:11">
      <c r="A814" t="s">
        <v>219</v>
      </c>
      <c r="B814">
        <v>32</v>
      </c>
      <c r="C814">
        <v>1</v>
      </c>
      <c r="D814">
        <v>49</v>
      </c>
      <c r="E814">
        <v>6.25</v>
      </c>
      <c r="F814">
        <v>0</v>
      </c>
      <c r="G814">
        <f t="shared" si="87"/>
        <v>7.84</v>
      </c>
      <c r="H814">
        <v>50</v>
      </c>
      <c r="I814">
        <f t="shared" ref="I814" si="102">(G814+G815)/2</f>
        <v>7.8290909090909091</v>
      </c>
      <c r="J814">
        <v>0</v>
      </c>
      <c r="K814">
        <f t="shared" si="88"/>
        <v>49</v>
      </c>
    </row>
    <row r="815" spans="1:11">
      <c r="A815" t="s">
        <v>219</v>
      </c>
      <c r="B815">
        <v>32</v>
      </c>
      <c r="C815">
        <v>2</v>
      </c>
      <c r="D815">
        <v>43</v>
      </c>
      <c r="E815">
        <v>5.5</v>
      </c>
      <c r="F815">
        <v>0</v>
      </c>
      <c r="G815">
        <f t="shared" si="87"/>
        <v>7.8181818181818183</v>
      </c>
      <c r="H815">
        <v>50</v>
      </c>
      <c r="J815">
        <v>0</v>
      </c>
      <c r="K815">
        <f t="shared" si="88"/>
        <v>43</v>
      </c>
    </row>
    <row r="816" spans="1:11">
      <c r="A816" t="s">
        <v>219</v>
      </c>
      <c r="B816">
        <v>45.2</v>
      </c>
      <c r="C816">
        <v>1</v>
      </c>
      <c r="D816">
        <v>30</v>
      </c>
      <c r="E816">
        <v>6</v>
      </c>
      <c r="F816">
        <v>0</v>
      </c>
      <c r="G816">
        <f t="shared" si="87"/>
        <v>5</v>
      </c>
      <c r="H816">
        <v>25</v>
      </c>
      <c r="I816">
        <f t="shared" ref="I816" si="103">(G816+G817)/2</f>
        <v>4.5</v>
      </c>
      <c r="J816">
        <v>0</v>
      </c>
      <c r="K816">
        <f t="shared" si="88"/>
        <v>30</v>
      </c>
    </row>
    <row r="817" spans="1:11">
      <c r="A817" t="s">
        <v>219</v>
      </c>
      <c r="B817">
        <v>45.2</v>
      </c>
      <c r="C817">
        <v>2</v>
      </c>
      <c r="D817">
        <v>28</v>
      </c>
      <c r="E817">
        <v>7</v>
      </c>
      <c r="F817">
        <v>0</v>
      </c>
      <c r="G817">
        <f t="shared" si="87"/>
        <v>4</v>
      </c>
      <c r="H817">
        <v>25</v>
      </c>
      <c r="J817">
        <v>0</v>
      </c>
      <c r="K817">
        <f t="shared" si="88"/>
        <v>28</v>
      </c>
    </row>
    <row r="820" spans="1:11">
      <c r="A820" t="s">
        <v>218</v>
      </c>
      <c r="B820">
        <v>0.125</v>
      </c>
      <c r="C820">
        <v>1</v>
      </c>
      <c r="D820">
        <v>97</v>
      </c>
      <c r="E820">
        <v>10.5</v>
      </c>
      <c r="F820">
        <v>0</v>
      </c>
      <c r="G820">
        <f>D820/E820</f>
        <v>9.2380952380952372</v>
      </c>
      <c r="H820">
        <v>50</v>
      </c>
      <c r="I820">
        <f>(G820+G821)/2</f>
        <v>10.092731829573935</v>
      </c>
      <c r="J820">
        <v>4</v>
      </c>
      <c r="K820">
        <f>D820-J820</f>
        <v>93</v>
      </c>
    </row>
    <row r="821" spans="1:11">
      <c r="A821" t="s">
        <v>218</v>
      </c>
      <c r="B821">
        <v>0.125</v>
      </c>
      <c r="C821">
        <v>2</v>
      </c>
      <c r="D821">
        <v>104</v>
      </c>
      <c r="E821">
        <v>9.5</v>
      </c>
      <c r="F821">
        <v>0</v>
      </c>
      <c r="G821">
        <f t="shared" ref="G821:G851" si="104">D821/E821</f>
        <v>10.947368421052632</v>
      </c>
      <c r="H821">
        <v>50</v>
      </c>
      <c r="J821">
        <v>3</v>
      </c>
      <c r="K821">
        <f t="shared" ref="K821:K851" si="105">D821-J821</f>
        <v>101</v>
      </c>
    </row>
    <row r="822" spans="1:11">
      <c r="A822" t="s">
        <v>218</v>
      </c>
      <c r="B822">
        <v>0.25</v>
      </c>
      <c r="C822">
        <v>1</v>
      </c>
      <c r="D822">
        <v>120</v>
      </c>
      <c r="E822">
        <v>9</v>
      </c>
      <c r="F822">
        <v>0</v>
      </c>
      <c r="G822">
        <f t="shared" si="104"/>
        <v>13.333333333333334</v>
      </c>
      <c r="H822">
        <v>50</v>
      </c>
      <c r="I822">
        <f>(G822+G823)/2</f>
        <v>13.916666666666668</v>
      </c>
      <c r="J822">
        <v>3</v>
      </c>
      <c r="K822">
        <f t="shared" si="105"/>
        <v>117</v>
      </c>
    </row>
    <row r="823" spans="1:11">
      <c r="A823" t="s">
        <v>218</v>
      </c>
      <c r="B823">
        <v>0.25</v>
      </c>
      <c r="C823">
        <v>2</v>
      </c>
      <c r="D823">
        <v>145</v>
      </c>
      <c r="E823">
        <v>10</v>
      </c>
      <c r="F823">
        <v>0</v>
      </c>
      <c r="G823">
        <f t="shared" si="104"/>
        <v>14.5</v>
      </c>
      <c r="H823">
        <v>50</v>
      </c>
      <c r="J823">
        <v>1</v>
      </c>
      <c r="K823">
        <f t="shared" si="105"/>
        <v>144</v>
      </c>
    </row>
    <row r="824" spans="1:11">
      <c r="A824" t="s">
        <v>218</v>
      </c>
      <c r="B824">
        <v>0.35</v>
      </c>
      <c r="C824">
        <v>1</v>
      </c>
      <c r="D824">
        <v>149</v>
      </c>
      <c r="E824">
        <v>8.75</v>
      </c>
      <c r="F824">
        <v>0</v>
      </c>
      <c r="G824">
        <f t="shared" si="104"/>
        <v>17.028571428571428</v>
      </c>
      <c r="H824">
        <v>50</v>
      </c>
      <c r="I824">
        <f t="shared" ref="I824" si="106">(G824+G825)/2</f>
        <v>16.514285714285712</v>
      </c>
      <c r="J824">
        <v>2</v>
      </c>
      <c r="K824">
        <f t="shared" si="105"/>
        <v>147</v>
      </c>
    </row>
    <row r="825" spans="1:11">
      <c r="A825" t="s">
        <v>218</v>
      </c>
      <c r="B825">
        <v>0.35</v>
      </c>
      <c r="C825">
        <v>2</v>
      </c>
      <c r="D825">
        <v>144</v>
      </c>
      <c r="E825">
        <v>9</v>
      </c>
      <c r="F825">
        <v>0</v>
      </c>
      <c r="G825">
        <f t="shared" si="104"/>
        <v>16</v>
      </c>
      <c r="H825">
        <v>50</v>
      </c>
      <c r="J825">
        <v>1</v>
      </c>
      <c r="K825">
        <f t="shared" si="105"/>
        <v>143</v>
      </c>
    </row>
    <row r="826" spans="1:11">
      <c r="A826" t="s">
        <v>218</v>
      </c>
      <c r="B826">
        <v>0.5</v>
      </c>
      <c r="C826">
        <v>1</v>
      </c>
      <c r="D826">
        <v>153</v>
      </c>
      <c r="E826">
        <v>8.25</v>
      </c>
      <c r="F826">
        <v>0</v>
      </c>
      <c r="G826">
        <f t="shared" si="104"/>
        <v>18.545454545454547</v>
      </c>
      <c r="H826">
        <v>50</v>
      </c>
      <c r="I826">
        <f t="shared" ref="I826" si="107">(G826+G827)/2</f>
        <v>17.439393939393938</v>
      </c>
      <c r="J826">
        <v>2</v>
      </c>
      <c r="K826">
        <f t="shared" si="105"/>
        <v>151</v>
      </c>
    </row>
    <row r="827" spans="1:11">
      <c r="A827" t="s">
        <v>218</v>
      </c>
      <c r="B827">
        <v>0.5</v>
      </c>
      <c r="C827">
        <v>2</v>
      </c>
      <c r="D827">
        <v>147</v>
      </c>
      <c r="E827">
        <v>9</v>
      </c>
      <c r="F827">
        <v>0</v>
      </c>
      <c r="G827">
        <f t="shared" si="104"/>
        <v>16.333333333333332</v>
      </c>
      <c r="H827">
        <v>35</v>
      </c>
      <c r="J827">
        <v>2</v>
      </c>
      <c r="K827">
        <f t="shared" si="105"/>
        <v>145</v>
      </c>
    </row>
    <row r="828" spans="1:11">
      <c r="A828" t="s">
        <v>218</v>
      </c>
      <c r="B828">
        <v>0.7</v>
      </c>
      <c r="C828">
        <v>1</v>
      </c>
      <c r="D828">
        <v>143</v>
      </c>
      <c r="E828">
        <v>9</v>
      </c>
      <c r="F828">
        <v>0</v>
      </c>
      <c r="G828">
        <f t="shared" si="104"/>
        <v>15.888888888888889</v>
      </c>
      <c r="H828">
        <v>50</v>
      </c>
      <c r="I828">
        <f t="shared" ref="I828" si="108">(G828+G829)/2</f>
        <v>16.356209150326798</v>
      </c>
      <c r="J828">
        <v>1</v>
      </c>
      <c r="K828">
        <f t="shared" si="105"/>
        <v>142</v>
      </c>
    </row>
    <row r="829" spans="1:11">
      <c r="A829" t="s">
        <v>218</v>
      </c>
      <c r="B829">
        <v>0.7</v>
      </c>
      <c r="C829">
        <v>2</v>
      </c>
      <c r="D829">
        <v>143</v>
      </c>
      <c r="E829">
        <v>8.5</v>
      </c>
      <c r="F829">
        <v>0</v>
      </c>
      <c r="G829">
        <f t="shared" si="104"/>
        <v>16.823529411764707</v>
      </c>
      <c r="H829">
        <v>40</v>
      </c>
      <c r="J829">
        <v>1</v>
      </c>
      <c r="K829">
        <f t="shared" si="105"/>
        <v>142</v>
      </c>
    </row>
    <row r="830" spans="1:11">
      <c r="A830" t="s">
        <v>218</v>
      </c>
      <c r="B830">
        <v>1</v>
      </c>
      <c r="C830">
        <v>1</v>
      </c>
      <c r="D830">
        <v>154</v>
      </c>
      <c r="E830">
        <v>7.5</v>
      </c>
      <c r="F830">
        <v>0</v>
      </c>
      <c r="G830">
        <f t="shared" si="104"/>
        <v>20.533333333333335</v>
      </c>
      <c r="H830">
        <v>50</v>
      </c>
      <c r="I830">
        <f t="shared" ref="I830" si="109">(G830+G831)/2</f>
        <v>19.781818181818181</v>
      </c>
      <c r="J830">
        <v>1</v>
      </c>
      <c r="K830">
        <f t="shared" si="105"/>
        <v>153</v>
      </c>
    </row>
    <row r="831" spans="1:11">
      <c r="A831" t="s">
        <v>218</v>
      </c>
      <c r="B831">
        <v>1</v>
      </c>
      <c r="C831">
        <v>2</v>
      </c>
      <c r="D831">
        <v>157</v>
      </c>
      <c r="E831">
        <v>8.25</v>
      </c>
      <c r="F831">
        <v>0</v>
      </c>
      <c r="G831">
        <f t="shared" si="104"/>
        <v>19.030303030303031</v>
      </c>
      <c r="H831">
        <v>45</v>
      </c>
      <c r="J831">
        <v>0</v>
      </c>
      <c r="K831">
        <f t="shared" si="105"/>
        <v>157</v>
      </c>
    </row>
    <row r="832" spans="1:11">
      <c r="A832" t="s">
        <v>218</v>
      </c>
      <c r="B832">
        <v>1.4</v>
      </c>
      <c r="C832">
        <v>1</v>
      </c>
      <c r="D832">
        <v>143</v>
      </c>
      <c r="E832">
        <v>7.75</v>
      </c>
      <c r="F832">
        <v>0</v>
      </c>
      <c r="G832">
        <f t="shared" si="104"/>
        <v>18.451612903225808</v>
      </c>
      <c r="H832">
        <v>50</v>
      </c>
      <c r="I832">
        <f t="shared" ref="I832" si="110">(G832+G833)/2</f>
        <v>19.168663594470047</v>
      </c>
      <c r="J832">
        <v>0</v>
      </c>
      <c r="K832">
        <f t="shared" si="105"/>
        <v>143</v>
      </c>
    </row>
    <row r="833" spans="1:11">
      <c r="A833" t="s">
        <v>218</v>
      </c>
      <c r="B833">
        <v>1.4</v>
      </c>
      <c r="C833">
        <v>2</v>
      </c>
      <c r="D833">
        <v>174</v>
      </c>
      <c r="E833">
        <v>8.75</v>
      </c>
      <c r="F833">
        <v>0</v>
      </c>
      <c r="G833">
        <f t="shared" si="104"/>
        <v>19.885714285714286</v>
      </c>
      <c r="H833">
        <v>50</v>
      </c>
      <c r="J833">
        <v>0</v>
      </c>
      <c r="K833">
        <f t="shared" si="105"/>
        <v>174</v>
      </c>
    </row>
    <row r="834" spans="1:11">
      <c r="A834" t="s">
        <v>218</v>
      </c>
      <c r="B834">
        <v>2</v>
      </c>
      <c r="C834" s="49">
        <v>1</v>
      </c>
      <c r="D834">
        <v>148</v>
      </c>
      <c r="E834">
        <v>8</v>
      </c>
      <c r="F834">
        <v>0</v>
      </c>
      <c r="G834">
        <f t="shared" si="104"/>
        <v>18.5</v>
      </c>
      <c r="H834">
        <v>50</v>
      </c>
      <c r="I834">
        <f t="shared" ref="I834" si="111">(G834+G835)/2</f>
        <v>19.766129032258064</v>
      </c>
      <c r="J834">
        <v>0</v>
      </c>
      <c r="K834">
        <f t="shared" si="105"/>
        <v>148</v>
      </c>
    </row>
    <row r="835" spans="1:11">
      <c r="A835" t="s">
        <v>218</v>
      </c>
      <c r="B835">
        <v>2</v>
      </c>
      <c r="C835">
        <v>2</v>
      </c>
      <c r="D835">
        <v>163</v>
      </c>
      <c r="E835">
        <v>7.75</v>
      </c>
      <c r="F835">
        <v>0</v>
      </c>
      <c r="G835">
        <f t="shared" si="104"/>
        <v>21.032258064516128</v>
      </c>
      <c r="H835">
        <v>45</v>
      </c>
      <c r="J835">
        <v>1</v>
      </c>
      <c r="K835">
        <f t="shared" si="105"/>
        <v>162</v>
      </c>
    </row>
    <row r="836" spans="1:11">
      <c r="A836" t="s">
        <v>218</v>
      </c>
      <c r="B836">
        <v>2.8</v>
      </c>
      <c r="C836">
        <v>1</v>
      </c>
      <c r="D836">
        <v>153</v>
      </c>
      <c r="E836">
        <v>8</v>
      </c>
      <c r="F836">
        <v>0</v>
      </c>
      <c r="G836">
        <f t="shared" si="104"/>
        <v>19.125</v>
      </c>
      <c r="H836">
        <v>50</v>
      </c>
      <c r="I836">
        <f t="shared" ref="I836" si="112">(G836+G837)/2</f>
        <v>18.629166666666666</v>
      </c>
      <c r="J836">
        <v>2</v>
      </c>
      <c r="K836">
        <f t="shared" si="105"/>
        <v>151</v>
      </c>
    </row>
    <row r="837" spans="1:11">
      <c r="A837" t="s">
        <v>218</v>
      </c>
      <c r="B837">
        <v>2.8</v>
      </c>
      <c r="C837">
        <v>2</v>
      </c>
      <c r="D837">
        <v>136</v>
      </c>
      <c r="E837">
        <v>7.5</v>
      </c>
      <c r="F837">
        <v>0</v>
      </c>
      <c r="G837">
        <f t="shared" si="104"/>
        <v>18.133333333333333</v>
      </c>
      <c r="H837">
        <v>50</v>
      </c>
      <c r="J837">
        <v>1</v>
      </c>
      <c r="K837">
        <f t="shared" si="105"/>
        <v>135</v>
      </c>
    </row>
    <row r="838" spans="1:11">
      <c r="A838" t="s">
        <v>218</v>
      </c>
      <c r="B838">
        <v>4</v>
      </c>
      <c r="C838">
        <v>1</v>
      </c>
      <c r="D838">
        <v>133</v>
      </c>
      <c r="E838">
        <v>6.75</v>
      </c>
      <c r="F838">
        <v>0</v>
      </c>
      <c r="G838">
        <f t="shared" si="104"/>
        <v>19.703703703703702</v>
      </c>
      <c r="H838">
        <v>50</v>
      </c>
      <c r="I838">
        <f t="shared" ref="I838" si="113">(G838+G839)/2</f>
        <v>19.162196679438058</v>
      </c>
      <c r="J838">
        <v>0</v>
      </c>
      <c r="K838">
        <f t="shared" si="105"/>
        <v>133</v>
      </c>
    </row>
    <row r="839" spans="1:11">
      <c r="A839" t="s">
        <v>218</v>
      </c>
      <c r="B839">
        <v>4</v>
      </c>
      <c r="C839">
        <v>2</v>
      </c>
      <c r="D839">
        <v>135</v>
      </c>
      <c r="E839">
        <v>7.25</v>
      </c>
      <c r="F839">
        <v>0</v>
      </c>
      <c r="G839">
        <f t="shared" si="104"/>
        <v>18.620689655172413</v>
      </c>
      <c r="H839">
        <v>50</v>
      </c>
      <c r="J839">
        <v>1</v>
      </c>
      <c r="K839">
        <f t="shared" si="105"/>
        <v>134</v>
      </c>
    </row>
    <row r="840" spans="1:11">
      <c r="A840" t="s">
        <v>218</v>
      </c>
      <c r="B840">
        <v>5.6</v>
      </c>
      <c r="C840">
        <v>1</v>
      </c>
      <c r="D840">
        <v>147</v>
      </c>
      <c r="E840">
        <v>7.25</v>
      </c>
      <c r="F840">
        <v>0</v>
      </c>
      <c r="G840">
        <f t="shared" si="104"/>
        <v>20.275862068965516</v>
      </c>
      <c r="H840">
        <v>50</v>
      </c>
      <c r="I840">
        <f t="shared" ref="I840" si="114">(G840+G841)/2</f>
        <v>18.96551724137931</v>
      </c>
      <c r="J840">
        <v>0</v>
      </c>
      <c r="K840">
        <f t="shared" si="105"/>
        <v>147</v>
      </c>
    </row>
    <row r="841" spans="1:11">
      <c r="A841" t="s">
        <v>218</v>
      </c>
      <c r="B841">
        <v>5.6</v>
      </c>
      <c r="C841">
        <v>2</v>
      </c>
      <c r="D841">
        <v>128</v>
      </c>
      <c r="E841">
        <v>7.25</v>
      </c>
      <c r="F841">
        <v>0</v>
      </c>
      <c r="G841">
        <f t="shared" si="104"/>
        <v>17.655172413793103</v>
      </c>
      <c r="H841">
        <v>50</v>
      </c>
      <c r="J841">
        <v>1</v>
      </c>
      <c r="K841">
        <f t="shared" si="105"/>
        <v>127</v>
      </c>
    </row>
    <row r="842" spans="1:11">
      <c r="A842" t="s">
        <v>218</v>
      </c>
      <c r="B842">
        <v>8</v>
      </c>
      <c r="C842">
        <v>1</v>
      </c>
      <c r="D842">
        <v>122</v>
      </c>
      <c r="E842">
        <v>6.75</v>
      </c>
      <c r="F842">
        <v>0</v>
      </c>
      <c r="G842">
        <f t="shared" si="104"/>
        <v>18.074074074074073</v>
      </c>
      <c r="H842">
        <v>30</v>
      </c>
      <c r="I842">
        <f t="shared" ref="I842" si="115">(G842+G843)/2</f>
        <v>18.608465608465607</v>
      </c>
      <c r="J842">
        <v>2</v>
      </c>
      <c r="K842">
        <f t="shared" si="105"/>
        <v>120</v>
      </c>
    </row>
    <row r="843" spans="1:11">
      <c r="A843" t="s">
        <v>218</v>
      </c>
      <c r="B843">
        <v>8</v>
      </c>
      <c r="C843">
        <v>2</v>
      </c>
      <c r="D843">
        <v>134</v>
      </c>
      <c r="E843">
        <v>7</v>
      </c>
      <c r="F843">
        <v>0</v>
      </c>
      <c r="G843">
        <f t="shared" si="104"/>
        <v>19.142857142857142</v>
      </c>
      <c r="H843">
        <v>40</v>
      </c>
      <c r="J843">
        <v>1</v>
      </c>
      <c r="K843">
        <f t="shared" si="105"/>
        <v>133</v>
      </c>
    </row>
    <row r="844" spans="1:11">
      <c r="A844" t="s">
        <v>218</v>
      </c>
      <c r="B844">
        <v>11.3</v>
      </c>
      <c r="C844">
        <v>1</v>
      </c>
      <c r="D844">
        <v>122</v>
      </c>
      <c r="E844">
        <v>7.5</v>
      </c>
      <c r="F844">
        <v>0</v>
      </c>
      <c r="G844">
        <f t="shared" si="104"/>
        <v>16.266666666666666</v>
      </c>
      <c r="H844">
        <v>50</v>
      </c>
      <c r="I844">
        <f t="shared" ref="I844" si="116">(G844+G845)/2</f>
        <v>17.990476190476191</v>
      </c>
      <c r="J844">
        <v>3</v>
      </c>
      <c r="K844">
        <f t="shared" si="105"/>
        <v>119</v>
      </c>
    </row>
    <row r="845" spans="1:11">
      <c r="A845" t="s">
        <v>218</v>
      </c>
      <c r="B845">
        <v>11.3</v>
      </c>
      <c r="C845">
        <v>2</v>
      </c>
      <c r="D845">
        <v>138</v>
      </c>
      <c r="E845">
        <v>7</v>
      </c>
      <c r="F845">
        <v>0</v>
      </c>
      <c r="G845">
        <f t="shared" si="104"/>
        <v>19.714285714285715</v>
      </c>
      <c r="H845">
        <v>50</v>
      </c>
      <c r="J845">
        <v>0</v>
      </c>
      <c r="K845">
        <f t="shared" si="105"/>
        <v>138</v>
      </c>
    </row>
    <row r="846" spans="1:11">
      <c r="A846" t="s">
        <v>218</v>
      </c>
      <c r="B846">
        <v>16</v>
      </c>
      <c r="C846">
        <v>1</v>
      </c>
      <c r="D846">
        <v>106</v>
      </c>
      <c r="E846">
        <v>7</v>
      </c>
      <c r="F846">
        <v>0</v>
      </c>
      <c r="G846">
        <f t="shared" si="104"/>
        <v>15.142857142857142</v>
      </c>
      <c r="H846">
        <v>50</v>
      </c>
      <c r="I846">
        <f t="shared" ref="I846" si="117">(G846+G847)/2</f>
        <v>15.645502645502646</v>
      </c>
      <c r="J846">
        <v>1</v>
      </c>
      <c r="K846">
        <f t="shared" si="105"/>
        <v>105</v>
      </c>
    </row>
    <row r="847" spans="1:11">
      <c r="A847" t="s">
        <v>218</v>
      </c>
      <c r="B847">
        <v>16</v>
      </c>
      <c r="C847">
        <v>2</v>
      </c>
      <c r="D847">
        <v>109</v>
      </c>
      <c r="E847">
        <v>6.75</v>
      </c>
      <c r="F847">
        <v>0</v>
      </c>
      <c r="G847">
        <f t="shared" si="104"/>
        <v>16.148148148148149</v>
      </c>
      <c r="H847">
        <v>50</v>
      </c>
      <c r="J847">
        <v>2</v>
      </c>
      <c r="K847">
        <f t="shared" si="105"/>
        <v>107</v>
      </c>
    </row>
    <row r="848" spans="1:11">
      <c r="A848" t="s">
        <v>218</v>
      </c>
      <c r="B848">
        <v>22.6</v>
      </c>
      <c r="C848">
        <v>1</v>
      </c>
      <c r="D848">
        <v>107</v>
      </c>
      <c r="E848">
        <v>6.5</v>
      </c>
      <c r="F848">
        <v>0</v>
      </c>
      <c r="G848">
        <f t="shared" si="104"/>
        <v>16.46153846153846</v>
      </c>
      <c r="H848">
        <v>50</v>
      </c>
      <c r="I848">
        <f t="shared" ref="I848" si="118">(G848+G849)/2</f>
        <v>16.087912087912088</v>
      </c>
      <c r="J848">
        <v>1</v>
      </c>
      <c r="K848">
        <f t="shared" si="105"/>
        <v>106</v>
      </c>
    </row>
    <row r="849" spans="1:12">
      <c r="A849" t="s">
        <v>218</v>
      </c>
      <c r="B849">
        <v>22.6</v>
      </c>
      <c r="C849">
        <v>2</v>
      </c>
      <c r="D849">
        <v>110</v>
      </c>
      <c r="E849">
        <v>7</v>
      </c>
      <c r="F849">
        <v>0</v>
      </c>
      <c r="G849">
        <f t="shared" si="104"/>
        <v>15.714285714285714</v>
      </c>
      <c r="H849">
        <v>50</v>
      </c>
      <c r="J849">
        <v>3</v>
      </c>
      <c r="K849">
        <f t="shared" si="105"/>
        <v>107</v>
      </c>
    </row>
    <row r="850" spans="1:12">
      <c r="A850" t="s">
        <v>218</v>
      </c>
      <c r="B850">
        <v>32</v>
      </c>
      <c r="C850">
        <v>1</v>
      </c>
      <c r="D850">
        <v>81</v>
      </c>
      <c r="E850">
        <v>7</v>
      </c>
      <c r="F850">
        <v>0</v>
      </c>
      <c r="G850">
        <f t="shared" si="104"/>
        <v>11.571428571428571</v>
      </c>
      <c r="H850">
        <v>50</v>
      </c>
      <c r="I850">
        <f t="shared" ref="I850" si="119">(G850+G851)/2</f>
        <v>11.401098901098901</v>
      </c>
      <c r="J850">
        <v>6</v>
      </c>
      <c r="K850">
        <f t="shared" si="105"/>
        <v>75</v>
      </c>
    </row>
    <row r="851" spans="1:12">
      <c r="A851" t="s">
        <v>218</v>
      </c>
      <c r="B851">
        <v>32</v>
      </c>
      <c r="C851">
        <v>2</v>
      </c>
      <c r="D851">
        <v>73</v>
      </c>
      <c r="E851">
        <v>6.5</v>
      </c>
      <c r="F851">
        <v>0</v>
      </c>
      <c r="G851">
        <f t="shared" si="104"/>
        <v>11.23076923076923</v>
      </c>
      <c r="H851">
        <v>45</v>
      </c>
      <c r="J851">
        <v>5</v>
      </c>
      <c r="K851">
        <f t="shared" si="105"/>
        <v>68</v>
      </c>
    </row>
    <row r="852" spans="1:12">
      <c r="A852" t="s">
        <v>218</v>
      </c>
      <c r="B852">
        <v>45.2</v>
      </c>
      <c r="C852">
        <v>1</v>
      </c>
      <c r="D852">
        <v>51</v>
      </c>
      <c r="E852">
        <v>7</v>
      </c>
      <c r="F852">
        <v>2</v>
      </c>
      <c r="G852">
        <f t="shared" ref="G852:G853" si="120">D852/E852</f>
        <v>7.2857142857142856</v>
      </c>
      <c r="H852">
        <v>50</v>
      </c>
      <c r="I852">
        <f t="shared" ref="I852" si="121">(G852+G853)/2</f>
        <v>7.3571428571428577</v>
      </c>
      <c r="K852" t="s">
        <v>291</v>
      </c>
      <c r="L852" t="s">
        <v>292</v>
      </c>
    </row>
    <row r="853" spans="1:12">
      <c r="A853" t="s">
        <v>218</v>
      </c>
      <c r="B853">
        <v>45.2</v>
      </c>
      <c r="C853">
        <v>2</v>
      </c>
      <c r="D853">
        <v>52</v>
      </c>
      <c r="E853">
        <v>7</v>
      </c>
      <c r="F853">
        <v>0</v>
      </c>
      <c r="G853">
        <f t="shared" si="120"/>
        <v>7.4285714285714288</v>
      </c>
      <c r="H853">
        <v>35</v>
      </c>
      <c r="K853" t="s">
        <v>291</v>
      </c>
      <c r="L853" t="s">
        <v>292</v>
      </c>
    </row>
    <row r="856" spans="1:12">
      <c r="A856" t="s">
        <v>220</v>
      </c>
      <c r="B856">
        <v>0.125</v>
      </c>
      <c r="C856">
        <v>1</v>
      </c>
      <c r="D856">
        <v>148</v>
      </c>
      <c r="E856">
        <v>8.75</v>
      </c>
      <c r="G856">
        <f>D856/E856</f>
        <v>16.914285714285715</v>
      </c>
      <c r="H856">
        <v>50</v>
      </c>
      <c r="I856">
        <f>(G856+G857)/2</f>
        <v>16.290476190476191</v>
      </c>
      <c r="J856">
        <v>4</v>
      </c>
      <c r="K856">
        <f>D856-J856</f>
        <v>144</v>
      </c>
    </row>
    <row r="857" spans="1:12">
      <c r="A857" t="s">
        <v>220</v>
      </c>
      <c r="B857">
        <v>0.125</v>
      </c>
      <c r="C857">
        <v>2</v>
      </c>
      <c r="D857">
        <v>141</v>
      </c>
      <c r="E857">
        <v>9</v>
      </c>
      <c r="G857">
        <f t="shared" ref="G857:G887" si="122">D857/E857</f>
        <v>15.666666666666666</v>
      </c>
      <c r="H857">
        <v>50</v>
      </c>
      <c r="J857">
        <v>5</v>
      </c>
      <c r="K857">
        <f t="shared" ref="K857:K887" si="123">D857-J857</f>
        <v>136</v>
      </c>
    </row>
    <row r="858" spans="1:12">
      <c r="A858" t="s">
        <v>220</v>
      </c>
      <c r="B858">
        <v>0.25</v>
      </c>
      <c r="C858">
        <v>1</v>
      </c>
      <c r="D858">
        <v>153</v>
      </c>
      <c r="E858">
        <v>8.25</v>
      </c>
      <c r="G858">
        <f t="shared" si="122"/>
        <v>18.545454545454547</v>
      </c>
      <c r="H858">
        <v>50</v>
      </c>
      <c r="I858">
        <f>(G858+G859)/2</f>
        <v>18.58701298701299</v>
      </c>
      <c r="J858">
        <v>3</v>
      </c>
      <c r="K858">
        <f t="shared" si="123"/>
        <v>150</v>
      </c>
    </row>
    <row r="859" spans="1:12">
      <c r="A859" t="s">
        <v>220</v>
      </c>
      <c r="B859">
        <v>0.25</v>
      </c>
      <c r="C859">
        <v>2</v>
      </c>
      <c r="D859">
        <v>163</v>
      </c>
      <c r="E859">
        <v>8.75</v>
      </c>
      <c r="F859">
        <v>0</v>
      </c>
      <c r="G859">
        <f t="shared" si="122"/>
        <v>18.62857142857143</v>
      </c>
      <c r="H859">
        <v>50</v>
      </c>
      <c r="J859">
        <v>2</v>
      </c>
      <c r="K859">
        <f t="shared" si="123"/>
        <v>161</v>
      </c>
    </row>
    <row r="860" spans="1:12">
      <c r="A860" t="s">
        <v>220</v>
      </c>
      <c r="B860">
        <v>0.35</v>
      </c>
      <c r="C860">
        <v>1</v>
      </c>
      <c r="D860">
        <v>163</v>
      </c>
      <c r="E860">
        <v>9</v>
      </c>
      <c r="G860">
        <f t="shared" si="122"/>
        <v>18.111111111111111</v>
      </c>
      <c r="H860">
        <v>47</v>
      </c>
      <c r="I860">
        <f t="shared" ref="I860" si="124">(G860+G861)/2</f>
        <v>18.114379084967318</v>
      </c>
      <c r="J860">
        <v>1</v>
      </c>
      <c r="K860">
        <f t="shared" si="123"/>
        <v>162</v>
      </c>
    </row>
    <row r="861" spans="1:12">
      <c r="A861" t="s">
        <v>220</v>
      </c>
      <c r="B861">
        <v>0.35</v>
      </c>
      <c r="C861">
        <v>2</v>
      </c>
      <c r="D861">
        <v>154</v>
      </c>
      <c r="E861">
        <v>8.5</v>
      </c>
      <c r="F861">
        <v>0</v>
      </c>
      <c r="G861">
        <f t="shared" si="122"/>
        <v>18.117647058823529</v>
      </c>
      <c r="H861">
        <v>50</v>
      </c>
      <c r="J861">
        <v>2</v>
      </c>
      <c r="K861">
        <f t="shared" si="123"/>
        <v>152</v>
      </c>
    </row>
    <row r="862" spans="1:12">
      <c r="A862" t="s">
        <v>220</v>
      </c>
      <c r="B862">
        <v>0.5</v>
      </c>
      <c r="C862">
        <v>1</v>
      </c>
      <c r="D862">
        <v>168</v>
      </c>
      <c r="E862">
        <v>9</v>
      </c>
      <c r="G862">
        <f t="shared" si="122"/>
        <v>18.666666666666668</v>
      </c>
      <c r="H862">
        <v>50</v>
      </c>
      <c r="I862">
        <f t="shared" ref="I862" si="125">(G862+G863)/2</f>
        <v>18.333333333333336</v>
      </c>
      <c r="J862">
        <v>1</v>
      </c>
      <c r="K862">
        <f t="shared" si="123"/>
        <v>167</v>
      </c>
    </row>
    <row r="863" spans="1:12">
      <c r="A863" t="s">
        <v>220</v>
      </c>
      <c r="B863">
        <v>0.5</v>
      </c>
      <c r="C863">
        <v>2</v>
      </c>
      <c r="D863">
        <v>153</v>
      </c>
      <c r="E863">
        <v>8.5</v>
      </c>
      <c r="F863">
        <v>0</v>
      </c>
      <c r="G863">
        <f t="shared" si="122"/>
        <v>18</v>
      </c>
      <c r="H863">
        <v>50</v>
      </c>
      <c r="J863">
        <v>1</v>
      </c>
      <c r="K863">
        <f t="shared" si="123"/>
        <v>152</v>
      </c>
    </row>
    <row r="864" spans="1:12">
      <c r="A864" t="s">
        <v>220</v>
      </c>
      <c r="B864">
        <v>0.7</v>
      </c>
      <c r="C864">
        <v>1</v>
      </c>
      <c r="D864">
        <v>166</v>
      </c>
      <c r="E864">
        <v>7.75</v>
      </c>
      <c r="G864">
        <f t="shared" si="122"/>
        <v>21.419354838709676</v>
      </c>
      <c r="H864">
        <v>35</v>
      </c>
      <c r="I864">
        <f t="shared" ref="I864" si="126">(G864+G865)/2</f>
        <v>20.39717741935484</v>
      </c>
      <c r="J864" t="s">
        <v>284</v>
      </c>
      <c r="K864" t="e">
        <f t="shared" si="123"/>
        <v>#VALUE!</v>
      </c>
    </row>
    <row r="865" spans="1:14">
      <c r="A865" t="s">
        <v>220</v>
      </c>
      <c r="B865">
        <v>0.7</v>
      </c>
      <c r="C865">
        <v>2</v>
      </c>
      <c r="D865">
        <v>155</v>
      </c>
      <c r="E865">
        <v>8</v>
      </c>
      <c r="F865">
        <v>0</v>
      </c>
      <c r="G865">
        <f t="shared" si="122"/>
        <v>19.375</v>
      </c>
      <c r="H865">
        <v>50</v>
      </c>
      <c r="J865" t="s">
        <v>284</v>
      </c>
      <c r="K865" t="e">
        <f t="shared" si="123"/>
        <v>#VALUE!</v>
      </c>
    </row>
    <row r="866" spans="1:14">
      <c r="A866" t="s">
        <v>220</v>
      </c>
      <c r="B866">
        <v>1</v>
      </c>
      <c r="C866">
        <v>1</v>
      </c>
      <c r="D866">
        <v>176</v>
      </c>
      <c r="E866">
        <v>8.25</v>
      </c>
      <c r="G866">
        <f t="shared" si="122"/>
        <v>21.333333333333332</v>
      </c>
      <c r="H866">
        <v>50</v>
      </c>
      <c r="I866">
        <f t="shared" ref="I866" si="127">(G866+G867)/2</f>
        <v>21.4</v>
      </c>
      <c r="J866">
        <v>1</v>
      </c>
      <c r="K866">
        <f t="shared" si="123"/>
        <v>175</v>
      </c>
    </row>
    <row r="867" spans="1:14">
      <c r="A867" t="s">
        <v>220</v>
      </c>
      <c r="B867">
        <v>1</v>
      </c>
      <c r="C867">
        <v>2</v>
      </c>
      <c r="D867">
        <v>161</v>
      </c>
      <c r="E867">
        <v>7.5</v>
      </c>
      <c r="F867">
        <v>0</v>
      </c>
      <c r="G867">
        <f t="shared" si="122"/>
        <v>21.466666666666665</v>
      </c>
      <c r="H867">
        <v>50</v>
      </c>
      <c r="J867">
        <v>2</v>
      </c>
      <c r="K867">
        <f t="shared" si="123"/>
        <v>159</v>
      </c>
    </row>
    <row r="868" spans="1:14">
      <c r="A868" t="s">
        <v>220</v>
      </c>
      <c r="B868">
        <v>1.4</v>
      </c>
      <c r="C868">
        <v>1</v>
      </c>
      <c r="D868">
        <v>175</v>
      </c>
      <c r="E868">
        <v>7.5</v>
      </c>
      <c r="G868">
        <f t="shared" si="122"/>
        <v>23.333333333333332</v>
      </c>
      <c r="H868">
        <v>50</v>
      </c>
      <c r="I868">
        <f t="shared" ref="I868" si="128">(G868+G869)/2</f>
        <v>23.25287356321839</v>
      </c>
      <c r="J868">
        <v>2</v>
      </c>
      <c r="K868">
        <f t="shared" si="123"/>
        <v>173</v>
      </c>
    </row>
    <row r="869" spans="1:14">
      <c r="A869" t="s">
        <v>220</v>
      </c>
      <c r="B869">
        <v>1.4</v>
      </c>
      <c r="C869">
        <v>2</v>
      </c>
      <c r="D869">
        <v>168</v>
      </c>
      <c r="E869">
        <v>7.25</v>
      </c>
      <c r="F869">
        <v>0</v>
      </c>
      <c r="G869">
        <f t="shared" si="122"/>
        <v>23.172413793103448</v>
      </c>
      <c r="H869">
        <v>50</v>
      </c>
      <c r="J869">
        <v>1</v>
      </c>
      <c r="K869">
        <f t="shared" si="123"/>
        <v>167</v>
      </c>
    </row>
    <row r="870" spans="1:14">
      <c r="A870" t="s">
        <v>220</v>
      </c>
      <c r="B870">
        <v>2</v>
      </c>
      <c r="C870" s="49">
        <v>1</v>
      </c>
      <c r="D870">
        <v>171</v>
      </c>
      <c r="E870">
        <v>7.75</v>
      </c>
      <c r="G870">
        <f t="shared" si="122"/>
        <v>22.06451612903226</v>
      </c>
      <c r="H870">
        <v>50</v>
      </c>
      <c r="I870">
        <f t="shared" ref="I870" si="129">(G870+G871)/2</f>
        <v>22.43225806451613</v>
      </c>
      <c r="J870">
        <v>0</v>
      </c>
      <c r="K870">
        <f t="shared" si="123"/>
        <v>171</v>
      </c>
    </row>
    <row r="871" spans="1:14">
      <c r="A871" t="s">
        <v>220</v>
      </c>
      <c r="B871">
        <v>2</v>
      </c>
      <c r="C871">
        <v>2</v>
      </c>
      <c r="D871">
        <v>171</v>
      </c>
      <c r="E871">
        <v>7.5</v>
      </c>
      <c r="F871">
        <v>0</v>
      </c>
      <c r="G871">
        <f t="shared" si="122"/>
        <v>22.8</v>
      </c>
      <c r="H871">
        <v>50</v>
      </c>
      <c r="J871">
        <v>1</v>
      </c>
      <c r="K871">
        <f t="shared" si="123"/>
        <v>170</v>
      </c>
    </row>
    <row r="872" spans="1:14">
      <c r="A872" t="s">
        <v>220</v>
      </c>
      <c r="B872">
        <v>2.8</v>
      </c>
      <c r="C872">
        <v>1</v>
      </c>
      <c r="D872">
        <v>160</v>
      </c>
      <c r="E872">
        <v>7.25</v>
      </c>
      <c r="G872">
        <f t="shared" si="122"/>
        <v>22.068965517241381</v>
      </c>
      <c r="H872">
        <v>50</v>
      </c>
      <c r="I872">
        <f t="shared" ref="I872" si="130">(G872+G873)/2</f>
        <v>21.463054187192121</v>
      </c>
      <c r="J872">
        <v>0</v>
      </c>
      <c r="K872">
        <f t="shared" si="123"/>
        <v>160</v>
      </c>
    </row>
    <row r="873" spans="1:14">
      <c r="A873" t="s">
        <v>220</v>
      </c>
      <c r="B873">
        <v>2.8</v>
      </c>
      <c r="C873">
        <v>2</v>
      </c>
      <c r="D873">
        <v>146</v>
      </c>
      <c r="E873">
        <v>7</v>
      </c>
      <c r="F873">
        <v>0</v>
      </c>
      <c r="G873">
        <f t="shared" si="122"/>
        <v>20.857142857142858</v>
      </c>
      <c r="H873">
        <v>50</v>
      </c>
      <c r="J873">
        <v>0</v>
      </c>
      <c r="K873">
        <f t="shared" si="123"/>
        <v>146</v>
      </c>
    </row>
    <row r="874" spans="1:14">
      <c r="A874" t="s">
        <v>220</v>
      </c>
      <c r="B874">
        <v>4</v>
      </c>
      <c r="C874">
        <v>1</v>
      </c>
      <c r="D874">
        <v>142</v>
      </c>
      <c r="E874">
        <v>7</v>
      </c>
      <c r="G874">
        <f t="shared" si="122"/>
        <v>20.285714285714285</v>
      </c>
      <c r="H874">
        <v>50</v>
      </c>
      <c r="I874">
        <f t="shared" ref="I874" si="131">(G874+G875)/2</f>
        <v>21.142857142857142</v>
      </c>
      <c r="J874">
        <v>1</v>
      </c>
      <c r="K874">
        <f t="shared" si="123"/>
        <v>141</v>
      </c>
    </row>
    <row r="875" spans="1:14">
      <c r="A875" t="s">
        <v>220</v>
      </c>
      <c r="B875">
        <v>4</v>
      </c>
      <c r="C875">
        <v>2</v>
      </c>
      <c r="D875">
        <v>143</v>
      </c>
      <c r="E875">
        <v>6.5</v>
      </c>
      <c r="F875">
        <v>0</v>
      </c>
      <c r="G875">
        <f t="shared" si="122"/>
        <v>22</v>
      </c>
      <c r="H875">
        <v>50</v>
      </c>
      <c r="J875">
        <v>0</v>
      </c>
      <c r="K875">
        <f t="shared" si="123"/>
        <v>143</v>
      </c>
    </row>
    <row r="876" spans="1:14">
      <c r="A876" t="s">
        <v>220</v>
      </c>
      <c r="B876">
        <v>5.6</v>
      </c>
      <c r="C876">
        <v>1</v>
      </c>
      <c r="D876">
        <v>141</v>
      </c>
      <c r="E876">
        <v>7</v>
      </c>
      <c r="G876">
        <f t="shared" si="122"/>
        <v>20.142857142857142</v>
      </c>
      <c r="H876">
        <v>50</v>
      </c>
      <c r="I876">
        <f t="shared" ref="I876" si="132">(G876+G877)/2</f>
        <v>19.726600985221673</v>
      </c>
      <c r="J876">
        <v>1</v>
      </c>
      <c r="K876">
        <f t="shared" si="123"/>
        <v>140</v>
      </c>
    </row>
    <row r="877" spans="1:14">
      <c r="A877" t="s">
        <v>220</v>
      </c>
      <c r="B877">
        <v>5.6</v>
      </c>
      <c r="C877">
        <v>2</v>
      </c>
      <c r="D877">
        <v>140</v>
      </c>
      <c r="E877">
        <v>7.25</v>
      </c>
      <c r="F877">
        <v>0</v>
      </c>
      <c r="G877">
        <f t="shared" si="122"/>
        <v>19.310344827586206</v>
      </c>
      <c r="H877">
        <v>50</v>
      </c>
      <c r="J877">
        <v>0</v>
      </c>
      <c r="K877">
        <f t="shared" si="123"/>
        <v>140</v>
      </c>
    </row>
    <row r="878" spans="1:14">
      <c r="A878" t="s">
        <v>220</v>
      </c>
      <c r="B878">
        <v>8</v>
      </c>
      <c r="C878">
        <v>1</v>
      </c>
      <c r="G878" t="e">
        <f t="shared" si="122"/>
        <v>#DIV/0!</v>
      </c>
      <c r="I878" s="35" t="e">
        <f t="shared" ref="I878" si="133">(G878+G879)/2</f>
        <v>#DIV/0!</v>
      </c>
      <c r="J878" t="s">
        <v>285</v>
      </c>
      <c r="K878" t="e">
        <f t="shared" si="123"/>
        <v>#VALUE!</v>
      </c>
      <c r="L878" s="83" t="s">
        <v>270</v>
      </c>
      <c r="N878" s="35" t="s">
        <v>286</v>
      </c>
    </row>
    <row r="879" spans="1:14">
      <c r="A879" t="s">
        <v>220</v>
      </c>
      <c r="B879">
        <v>8</v>
      </c>
      <c r="C879">
        <v>2</v>
      </c>
      <c r="D879">
        <v>147</v>
      </c>
      <c r="E879">
        <v>6.75</v>
      </c>
      <c r="F879">
        <v>0</v>
      </c>
      <c r="G879">
        <f t="shared" si="122"/>
        <v>21.777777777777779</v>
      </c>
      <c r="H879">
        <v>50</v>
      </c>
      <c r="I879" s="35">
        <v>20.275862068965516</v>
      </c>
      <c r="J879">
        <v>1</v>
      </c>
      <c r="K879">
        <f t="shared" si="123"/>
        <v>146</v>
      </c>
    </row>
    <row r="880" spans="1:14">
      <c r="A880" t="s">
        <v>220</v>
      </c>
      <c r="B880">
        <v>11.3</v>
      </c>
      <c r="C880">
        <v>1</v>
      </c>
      <c r="D880">
        <v>140</v>
      </c>
      <c r="E880">
        <v>7.25</v>
      </c>
      <c r="G880">
        <f t="shared" si="122"/>
        <v>19.310344827586206</v>
      </c>
      <c r="H880">
        <v>50</v>
      </c>
      <c r="I880">
        <f t="shared" ref="I880" si="134">(G880+G881)/2</f>
        <v>18.588505747126437</v>
      </c>
      <c r="J880">
        <v>1</v>
      </c>
      <c r="K880">
        <f t="shared" si="123"/>
        <v>139</v>
      </c>
    </row>
    <row r="881" spans="1:11">
      <c r="A881" t="s">
        <v>220</v>
      </c>
      <c r="B881">
        <v>11.3</v>
      </c>
      <c r="C881">
        <v>2</v>
      </c>
      <c r="D881">
        <v>134</v>
      </c>
      <c r="E881">
        <v>7.5</v>
      </c>
      <c r="F881">
        <v>0</v>
      </c>
      <c r="G881">
        <f t="shared" si="122"/>
        <v>17.866666666666667</v>
      </c>
      <c r="H881">
        <v>40</v>
      </c>
      <c r="J881">
        <v>1</v>
      </c>
      <c r="K881">
        <f t="shared" si="123"/>
        <v>133</v>
      </c>
    </row>
    <row r="882" spans="1:11">
      <c r="A882" t="s">
        <v>220</v>
      </c>
      <c r="B882">
        <v>16</v>
      </c>
      <c r="C882">
        <v>1</v>
      </c>
      <c r="D882">
        <v>127</v>
      </c>
      <c r="E882">
        <v>7</v>
      </c>
      <c r="G882">
        <f t="shared" si="122"/>
        <v>18.142857142857142</v>
      </c>
      <c r="H882">
        <v>45</v>
      </c>
      <c r="I882">
        <f t="shared" ref="I882" si="135">(G882+G883)/2</f>
        <v>17.692118226600986</v>
      </c>
      <c r="J882">
        <v>1</v>
      </c>
      <c r="K882">
        <f t="shared" si="123"/>
        <v>126</v>
      </c>
    </row>
    <row r="883" spans="1:11">
      <c r="A883" t="s">
        <v>220</v>
      </c>
      <c r="B883">
        <v>16</v>
      </c>
      <c r="C883">
        <v>2</v>
      </c>
      <c r="D883">
        <v>125</v>
      </c>
      <c r="E883">
        <v>7.25</v>
      </c>
      <c r="F883">
        <v>0</v>
      </c>
      <c r="G883">
        <f t="shared" si="122"/>
        <v>17.241379310344829</v>
      </c>
      <c r="H883">
        <v>50</v>
      </c>
      <c r="J883">
        <v>2</v>
      </c>
      <c r="K883">
        <f t="shared" si="123"/>
        <v>123</v>
      </c>
    </row>
    <row r="884" spans="1:11">
      <c r="A884" t="s">
        <v>220</v>
      </c>
      <c r="B884">
        <v>22.6</v>
      </c>
      <c r="C884">
        <v>1</v>
      </c>
      <c r="D884">
        <v>92</v>
      </c>
      <c r="E884">
        <v>6.25</v>
      </c>
      <c r="G884">
        <f t="shared" si="122"/>
        <v>14.72</v>
      </c>
      <c r="H884">
        <v>35</v>
      </c>
      <c r="I884">
        <f t="shared" ref="I884" si="136">(G884+G885)/2</f>
        <v>14</v>
      </c>
      <c r="J884">
        <v>0</v>
      </c>
      <c r="K884">
        <f t="shared" si="123"/>
        <v>92</v>
      </c>
    </row>
    <row r="885" spans="1:11">
      <c r="A885" t="s">
        <v>220</v>
      </c>
      <c r="B885">
        <v>22.6</v>
      </c>
      <c r="C885">
        <v>2</v>
      </c>
      <c r="D885">
        <v>83</v>
      </c>
      <c r="E885">
        <v>6.25</v>
      </c>
      <c r="F885">
        <v>0</v>
      </c>
      <c r="G885">
        <f t="shared" si="122"/>
        <v>13.28</v>
      </c>
      <c r="H885">
        <v>35</v>
      </c>
      <c r="J885">
        <v>1</v>
      </c>
      <c r="K885">
        <f t="shared" si="123"/>
        <v>82</v>
      </c>
    </row>
    <row r="886" spans="1:11">
      <c r="A886" t="s">
        <v>220</v>
      </c>
      <c r="B886">
        <v>32</v>
      </c>
      <c r="C886">
        <v>1</v>
      </c>
      <c r="D886">
        <v>118</v>
      </c>
      <c r="E886">
        <v>6.75</v>
      </c>
      <c r="G886">
        <f t="shared" si="122"/>
        <v>17.481481481481481</v>
      </c>
      <c r="H886">
        <v>40</v>
      </c>
      <c r="I886">
        <f t="shared" ref="I886" si="137">(G886+G887)/2</f>
        <v>16.663817663817664</v>
      </c>
      <c r="J886">
        <v>2</v>
      </c>
      <c r="K886">
        <f t="shared" si="123"/>
        <v>116</v>
      </c>
    </row>
    <row r="887" spans="1:11">
      <c r="A887" t="s">
        <v>220</v>
      </c>
      <c r="B887">
        <v>32</v>
      </c>
      <c r="C887">
        <v>2</v>
      </c>
      <c r="D887">
        <v>103</v>
      </c>
      <c r="E887">
        <v>6.5</v>
      </c>
      <c r="F887">
        <v>0</v>
      </c>
      <c r="G887">
        <f t="shared" si="122"/>
        <v>15.846153846153847</v>
      </c>
      <c r="H887">
        <v>50</v>
      </c>
      <c r="J887">
        <v>1</v>
      </c>
      <c r="K887">
        <f t="shared" si="123"/>
        <v>102</v>
      </c>
    </row>
    <row r="890" spans="1:11" s="82" customFormat="1">
      <c r="A890" s="82" t="s">
        <v>221</v>
      </c>
      <c r="B890" s="82">
        <v>0.125</v>
      </c>
      <c r="C890" s="82">
        <v>1</v>
      </c>
      <c r="D890" s="82">
        <v>125</v>
      </c>
      <c r="E890" s="82">
        <v>8.5</v>
      </c>
      <c r="G890" s="82">
        <f>D890/E890</f>
        <v>14.705882352941176</v>
      </c>
      <c r="H890" s="82">
        <v>50</v>
      </c>
      <c r="I890" s="82">
        <f>(G890+G891)/2</f>
        <v>13.165441176470587</v>
      </c>
      <c r="J890" s="82">
        <v>2</v>
      </c>
      <c r="K890">
        <f>D890-J890</f>
        <v>123</v>
      </c>
    </row>
    <row r="891" spans="1:11">
      <c r="A891" t="s">
        <v>221</v>
      </c>
      <c r="B891">
        <v>0.125</v>
      </c>
      <c r="C891">
        <v>2</v>
      </c>
      <c r="D891">
        <v>93</v>
      </c>
      <c r="E891">
        <v>8</v>
      </c>
      <c r="G891">
        <f t="shared" ref="G891:G923" si="138">D891/E891</f>
        <v>11.625</v>
      </c>
      <c r="H891">
        <v>37</v>
      </c>
      <c r="J891">
        <v>1</v>
      </c>
      <c r="K891">
        <f t="shared" ref="K891:K921" si="139">D891-J891</f>
        <v>92</v>
      </c>
    </row>
    <row r="892" spans="1:11">
      <c r="A892" t="s">
        <v>221</v>
      </c>
      <c r="B892">
        <v>0.25</v>
      </c>
      <c r="C892">
        <v>1</v>
      </c>
      <c r="D892">
        <v>113</v>
      </c>
      <c r="E892">
        <v>7</v>
      </c>
      <c r="G892">
        <f t="shared" si="138"/>
        <v>16.142857142857142</v>
      </c>
      <c r="H892">
        <v>50</v>
      </c>
      <c r="I892">
        <f>(G892+G893)/2</f>
        <v>16.383928571428569</v>
      </c>
      <c r="J892">
        <v>0</v>
      </c>
      <c r="K892">
        <f t="shared" si="139"/>
        <v>113</v>
      </c>
    </row>
    <row r="893" spans="1:11">
      <c r="A893" t="s">
        <v>221</v>
      </c>
      <c r="B893">
        <v>0.25</v>
      </c>
      <c r="C893">
        <v>2</v>
      </c>
      <c r="D893">
        <v>133</v>
      </c>
      <c r="E893">
        <v>8</v>
      </c>
      <c r="G893">
        <f t="shared" si="138"/>
        <v>16.625</v>
      </c>
      <c r="H893">
        <v>50</v>
      </c>
      <c r="J893">
        <v>2</v>
      </c>
      <c r="K893">
        <f t="shared" si="139"/>
        <v>131</v>
      </c>
    </row>
    <row r="894" spans="1:11">
      <c r="A894" t="s">
        <v>221</v>
      </c>
      <c r="B894">
        <v>0.35</v>
      </c>
      <c r="C894">
        <v>1</v>
      </c>
      <c r="D894">
        <v>130</v>
      </c>
      <c r="E894">
        <v>7.5</v>
      </c>
      <c r="G894">
        <f t="shared" si="138"/>
        <v>17.333333333333332</v>
      </c>
      <c r="H894">
        <v>40</v>
      </c>
      <c r="I894">
        <f t="shared" ref="I894" si="140">(G894+G895)/2</f>
        <v>17.952380952380953</v>
      </c>
      <c r="J894">
        <v>2</v>
      </c>
      <c r="K894">
        <f t="shared" si="139"/>
        <v>128</v>
      </c>
    </row>
    <row r="895" spans="1:11">
      <c r="A895" t="s">
        <v>221</v>
      </c>
      <c r="B895">
        <v>0.35</v>
      </c>
      <c r="C895">
        <v>2</v>
      </c>
      <c r="D895">
        <v>130</v>
      </c>
      <c r="E895">
        <v>7</v>
      </c>
      <c r="G895">
        <f t="shared" si="138"/>
        <v>18.571428571428573</v>
      </c>
      <c r="H895">
        <v>50</v>
      </c>
      <c r="J895">
        <v>1</v>
      </c>
      <c r="K895">
        <f t="shared" si="139"/>
        <v>129</v>
      </c>
    </row>
    <row r="896" spans="1:11">
      <c r="A896" t="s">
        <v>221</v>
      </c>
      <c r="B896">
        <v>0.5</v>
      </c>
      <c r="C896">
        <v>1</v>
      </c>
      <c r="D896">
        <v>165</v>
      </c>
      <c r="E896">
        <v>8.75</v>
      </c>
      <c r="F896">
        <v>0</v>
      </c>
      <c r="G896">
        <f t="shared" si="138"/>
        <v>18.857142857142858</v>
      </c>
      <c r="H896">
        <v>50</v>
      </c>
      <c r="I896">
        <f t="shared" ref="I896" si="141">(G896+G897)/2</f>
        <v>18.742857142857144</v>
      </c>
      <c r="J896">
        <v>1</v>
      </c>
      <c r="K896">
        <f t="shared" si="139"/>
        <v>164</v>
      </c>
    </row>
    <row r="897" spans="1:12">
      <c r="A897" t="s">
        <v>221</v>
      </c>
      <c r="B897">
        <v>0.5</v>
      </c>
      <c r="C897">
        <v>2</v>
      </c>
      <c r="D897">
        <v>163</v>
      </c>
      <c r="E897">
        <v>8.75</v>
      </c>
      <c r="G897">
        <f t="shared" si="138"/>
        <v>18.62857142857143</v>
      </c>
      <c r="H897">
        <v>50</v>
      </c>
      <c r="J897" t="s">
        <v>284</v>
      </c>
      <c r="K897" t="e">
        <f t="shared" si="139"/>
        <v>#VALUE!</v>
      </c>
      <c r="L897" s="50" t="s">
        <v>246</v>
      </c>
    </row>
    <row r="898" spans="1:12">
      <c r="A898" t="s">
        <v>221</v>
      </c>
      <c r="B898">
        <v>0.7</v>
      </c>
      <c r="C898">
        <v>1</v>
      </c>
      <c r="D898">
        <v>190</v>
      </c>
      <c r="E898">
        <v>8.5</v>
      </c>
      <c r="G898">
        <f t="shared" si="138"/>
        <v>22.352941176470587</v>
      </c>
      <c r="H898">
        <v>45</v>
      </c>
      <c r="I898">
        <f t="shared" ref="I898" si="142">(G898+G899)/2</f>
        <v>21.882352941176471</v>
      </c>
      <c r="J898" t="s">
        <v>284</v>
      </c>
      <c r="K898" t="e">
        <f t="shared" si="139"/>
        <v>#VALUE!</v>
      </c>
    </row>
    <row r="899" spans="1:12">
      <c r="A899" t="s">
        <v>221</v>
      </c>
      <c r="B899">
        <v>0.7</v>
      </c>
      <c r="C899">
        <v>2</v>
      </c>
      <c r="D899">
        <v>182</v>
      </c>
      <c r="E899">
        <v>8.5</v>
      </c>
      <c r="G899">
        <f t="shared" si="138"/>
        <v>21.411764705882351</v>
      </c>
      <c r="H899">
        <v>45</v>
      </c>
      <c r="J899" t="s">
        <v>284</v>
      </c>
      <c r="K899" t="e">
        <f t="shared" si="139"/>
        <v>#VALUE!</v>
      </c>
    </row>
    <row r="900" spans="1:12">
      <c r="A900" t="s">
        <v>221</v>
      </c>
      <c r="B900">
        <v>1</v>
      </c>
      <c r="C900">
        <v>1</v>
      </c>
      <c r="D900">
        <v>170</v>
      </c>
      <c r="E900">
        <v>7.75</v>
      </c>
      <c r="F900">
        <v>0</v>
      </c>
      <c r="G900">
        <f t="shared" si="138"/>
        <v>21.93548387096774</v>
      </c>
      <c r="H900">
        <v>35</v>
      </c>
      <c r="I900">
        <f t="shared" ref="I900" si="143">(G900+G901)/2</f>
        <v>22.034408602150535</v>
      </c>
      <c r="J900">
        <v>2</v>
      </c>
      <c r="K900">
        <f t="shared" si="139"/>
        <v>168</v>
      </c>
    </row>
    <row r="901" spans="1:12">
      <c r="A901" t="s">
        <v>221</v>
      </c>
      <c r="B901">
        <v>1</v>
      </c>
      <c r="C901">
        <v>2</v>
      </c>
      <c r="D901">
        <v>166</v>
      </c>
      <c r="E901">
        <v>7.5</v>
      </c>
      <c r="G901">
        <f t="shared" si="138"/>
        <v>22.133333333333333</v>
      </c>
      <c r="H901">
        <v>40</v>
      </c>
      <c r="J901">
        <v>2</v>
      </c>
      <c r="K901">
        <f t="shared" si="139"/>
        <v>164</v>
      </c>
    </row>
    <row r="902" spans="1:12">
      <c r="A902" t="s">
        <v>221</v>
      </c>
      <c r="B902">
        <v>1.4</v>
      </c>
      <c r="C902">
        <v>1</v>
      </c>
      <c r="D902">
        <v>160</v>
      </c>
      <c r="E902">
        <v>8</v>
      </c>
      <c r="G902">
        <f t="shared" si="138"/>
        <v>20</v>
      </c>
      <c r="H902">
        <v>50</v>
      </c>
      <c r="I902">
        <f t="shared" ref="I902" si="144">(G902+G903)/2</f>
        <v>19.777777777777779</v>
      </c>
      <c r="J902">
        <v>1</v>
      </c>
      <c r="K902">
        <f t="shared" si="139"/>
        <v>159</v>
      </c>
    </row>
    <row r="903" spans="1:12">
      <c r="A903" t="s">
        <v>221</v>
      </c>
      <c r="B903">
        <v>1.4</v>
      </c>
      <c r="C903">
        <v>2</v>
      </c>
      <c r="D903">
        <v>176</v>
      </c>
      <c r="E903">
        <v>9</v>
      </c>
      <c r="G903">
        <f t="shared" si="138"/>
        <v>19.555555555555557</v>
      </c>
      <c r="H903">
        <v>50</v>
      </c>
      <c r="J903">
        <v>1</v>
      </c>
      <c r="K903">
        <f t="shared" si="139"/>
        <v>175</v>
      </c>
      <c r="L903" s="50" t="s">
        <v>247</v>
      </c>
    </row>
    <row r="904" spans="1:12">
      <c r="A904" t="s">
        <v>221</v>
      </c>
      <c r="B904">
        <v>2</v>
      </c>
      <c r="C904" s="49">
        <v>1</v>
      </c>
      <c r="D904">
        <v>163</v>
      </c>
      <c r="E904">
        <v>8</v>
      </c>
      <c r="F904">
        <v>0</v>
      </c>
      <c r="G904">
        <f t="shared" si="138"/>
        <v>20.375</v>
      </c>
      <c r="H904">
        <v>50</v>
      </c>
      <c r="I904">
        <f t="shared" ref="I904" si="145">(G904+G905)/2</f>
        <v>19.9375</v>
      </c>
      <c r="J904">
        <v>1</v>
      </c>
      <c r="K904">
        <f t="shared" si="139"/>
        <v>162</v>
      </c>
    </row>
    <row r="905" spans="1:12">
      <c r="A905" t="s">
        <v>221</v>
      </c>
      <c r="B905">
        <v>2</v>
      </c>
      <c r="C905">
        <v>2</v>
      </c>
      <c r="D905">
        <v>156</v>
      </c>
      <c r="E905">
        <v>8</v>
      </c>
      <c r="F905">
        <v>0</v>
      </c>
      <c r="G905">
        <f t="shared" si="138"/>
        <v>19.5</v>
      </c>
      <c r="H905">
        <v>50</v>
      </c>
      <c r="J905">
        <v>0</v>
      </c>
      <c r="K905">
        <f t="shared" si="139"/>
        <v>156</v>
      </c>
      <c r="L905" s="50" t="s">
        <v>248</v>
      </c>
    </row>
    <row r="906" spans="1:12">
      <c r="A906" t="s">
        <v>221</v>
      </c>
      <c r="B906">
        <v>2.8</v>
      </c>
      <c r="C906">
        <v>1</v>
      </c>
      <c r="D906">
        <v>149</v>
      </c>
      <c r="E906">
        <v>7.5</v>
      </c>
      <c r="F906">
        <v>0</v>
      </c>
      <c r="G906">
        <f t="shared" si="138"/>
        <v>19.866666666666667</v>
      </c>
      <c r="H906">
        <v>40</v>
      </c>
      <c r="I906">
        <f t="shared" ref="I906" si="146">(G906+G907)/2</f>
        <v>20.745833333333334</v>
      </c>
      <c r="J906">
        <v>0</v>
      </c>
      <c r="K906">
        <f t="shared" si="139"/>
        <v>149</v>
      </c>
    </row>
    <row r="907" spans="1:12">
      <c r="A907" t="s">
        <v>221</v>
      </c>
      <c r="B907">
        <v>2.8</v>
      </c>
      <c r="C907">
        <v>2</v>
      </c>
      <c r="D907">
        <v>173</v>
      </c>
      <c r="E907">
        <v>8</v>
      </c>
      <c r="G907">
        <f t="shared" si="138"/>
        <v>21.625</v>
      </c>
      <c r="H907">
        <v>45</v>
      </c>
      <c r="J907">
        <v>2</v>
      </c>
      <c r="K907">
        <f t="shared" si="139"/>
        <v>171</v>
      </c>
    </row>
    <row r="908" spans="1:12">
      <c r="A908" t="s">
        <v>221</v>
      </c>
      <c r="B908">
        <v>4</v>
      </c>
      <c r="C908">
        <v>1</v>
      </c>
      <c r="D908">
        <v>129</v>
      </c>
      <c r="E908">
        <v>6.75</v>
      </c>
      <c r="F908">
        <v>0</v>
      </c>
      <c r="G908">
        <f t="shared" si="138"/>
        <v>19.111111111111111</v>
      </c>
      <c r="H908">
        <v>50</v>
      </c>
      <c r="I908">
        <f t="shared" ref="I908" si="147">(G908+G909)/2</f>
        <v>19.055555555555557</v>
      </c>
      <c r="J908">
        <v>1</v>
      </c>
      <c r="K908">
        <f t="shared" si="139"/>
        <v>128</v>
      </c>
    </row>
    <row r="909" spans="1:12">
      <c r="A909" t="s">
        <v>221</v>
      </c>
      <c r="B909">
        <v>4</v>
      </c>
      <c r="C909">
        <v>2</v>
      </c>
      <c r="D909">
        <v>133</v>
      </c>
      <c r="E909">
        <v>7</v>
      </c>
      <c r="F909">
        <v>0</v>
      </c>
      <c r="G909">
        <f t="shared" si="138"/>
        <v>19</v>
      </c>
      <c r="H909">
        <v>40</v>
      </c>
      <c r="J909">
        <v>0</v>
      </c>
      <c r="K909">
        <f t="shared" si="139"/>
        <v>133</v>
      </c>
    </row>
    <row r="910" spans="1:12">
      <c r="A910" t="s">
        <v>221</v>
      </c>
      <c r="B910">
        <v>5.6</v>
      </c>
      <c r="C910">
        <v>1</v>
      </c>
      <c r="D910">
        <v>149</v>
      </c>
      <c r="E910">
        <v>7</v>
      </c>
      <c r="F910">
        <v>0</v>
      </c>
      <c r="G910">
        <f t="shared" si="138"/>
        <v>21.285714285714285</v>
      </c>
      <c r="H910">
        <v>50</v>
      </c>
      <c r="I910">
        <f t="shared" ref="I910" si="148">(G910+G911)/2</f>
        <v>19.785714285714285</v>
      </c>
      <c r="J910">
        <v>1</v>
      </c>
      <c r="K910">
        <f t="shared" si="139"/>
        <v>148</v>
      </c>
    </row>
    <row r="911" spans="1:12">
      <c r="A911" t="s">
        <v>221</v>
      </c>
      <c r="B911">
        <v>5.6</v>
      </c>
      <c r="C911">
        <v>2</v>
      </c>
      <c r="D911">
        <v>128</v>
      </c>
      <c r="E911">
        <v>7</v>
      </c>
      <c r="G911">
        <f t="shared" si="138"/>
        <v>18.285714285714285</v>
      </c>
      <c r="H911">
        <v>45</v>
      </c>
      <c r="J911">
        <v>0</v>
      </c>
      <c r="K911">
        <f t="shared" si="139"/>
        <v>128</v>
      </c>
    </row>
    <row r="912" spans="1:12">
      <c r="A912" t="s">
        <v>221</v>
      </c>
      <c r="B912">
        <v>8</v>
      </c>
      <c r="C912">
        <v>1</v>
      </c>
      <c r="D912">
        <v>132</v>
      </c>
      <c r="E912">
        <v>7</v>
      </c>
      <c r="F912">
        <v>0</v>
      </c>
      <c r="G912">
        <f t="shared" si="138"/>
        <v>18.857142857142858</v>
      </c>
      <c r="H912">
        <v>50</v>
      </c>
      <c r="I912">
        <f t="shared" ref="I912" si="149">(G912+G913)/2</f>
        <v>18.857142857142858</v>
      </c>
      <c r="J912">
        <v>0</v>
      </c>
      <c r="K912">
        <f t="shared" si="139"/>
        <v>132</v>
      </c>
    </row>
    <row r="913" spans="1:12">
      <c r="A913" t="s">
        <v>221</v>
      </c>
      <c r="B913">
        <v>8</v>
      </c>
      <c r="C913">
        <v>2</v>
      </c>
      <c r="D913">
        <v>132</v>
      </c>
      <c r="E913">
        <v>7</v>
      </c>
      <c r="G913">
        <f t="shared" si="138"/>
        <v>18.857142857142858</v>
      </c>
      <c r="H913">
        <v>45</v>
      </c>
      <c r="J913">
        <v>2</v>
      </c>
      <c r="K913">
        <f t="shared" si="139"/>
        <v>130</v>
      </c>
    </row>
    <row r="914" spans="1:12">
      <c r="A914" t="s">
        <v>221</v>
      </c>
      <c r="B914">
        <v>11.3</v>
      </c>
      <c r="C914">
        <v>1</v>
      </c>
      <c r="D914">
        <v>135</v>
      </c>
      <c r="E914">
        <v>7</v>
      </c>
      <c r="G914">
        <f t="shared" si="138"/>
        <v>19.285714285714285</v>
      </c>
      <c r="H914">
        <v>50</v>
      </c>
      <c r="I914">
        <f t="shared" ref="I914" si="150">(G914+G915)/2</f>
        <v>19.428571428571431</v>
      </c>
      <c r="J914">
        <v>1</v>
      </c>
      <c r="K914">
        <f t="shared" si="139"/>
        <v>134</v>
      </c>
    </row>
    <row r="915" spans="1:12">
      <c r="A915" t="s">
        <v>221</v>
      </c>
      <c r="B915">
        <v>11.3</v>
      </c>
      <c r="C915">
        <v>2</v>
      </c>
      <c r="D915">
        <v>137</v>
      </c>
      <c r="E915">
        <v>7</v>
      </c>
      <c r="G915">
        <f t="shared" si="138"/>
        <v>19.571428571428573</v>
      </c>
      <c r="H915">
        <v>50</v>
      </c>
      <c r="J915">
        <v>2</v>
      </c>
      <c r="K915">
        <f t="shared" si="139"/>
        <v>135</v>
      </c>
    </row>
    <row r="916" spans="1:12">
      <c r="A916" t="s">
        <v>221</v>
      </c>
      <c r="B916">
        <v>16</v>
      </c>
      <c r="C916">
        <v>1</v>
      </c>
      <c r="D916">
        <v>134</v>
      </c>
      <c r="E916">
        <v>7.25</v>
      </c>
      <c r="F916">
        <v>0</v>
      </c>
      <c r="G916">
        <f t="shared" si="138"/>
        <v>18.482758620689655</v>
      </c>
      <c r="H916">
        <v>50</v>
      </c>
      <c r="I916">
        <f t="shared" ref="I916" si="151">(G916+G917)/2</f>
        <v>17.389527458492978</v>
      </c>
      <c r="J916">
        <v>0</v>
      </c>
      <c r="K916">
        <f t="shared" si="139"/>
        <v>134</v>
      </c>
    </row>
    <row r="917" spans="1:12">
      <c r="A917" t="s">
        <v>221</v>
      </c>
      <c r="B917">
        <v>16</v>
      </c>
      <c r="C917">
        <v>2</v>
      </c>
      <c r="D917">
        <v>110</v>
      </c>
      <c r="E917">
        <v>6.75</v>
      </c>
      <c r="G917">
        <f t="shared" si="138"/>
        <v>16.296296296296298</v>
      </c>
      <c r="H917">
        <v>50</v>
      </c>
      <c r="J917">
        <v>1</v>
      </c>
      <c r="K917">
        <f t="shared" si="139"/>
        <v>109</v>
      </c>
    </row>
    <row r="918" spans="1:12">
      <c r="A918" t="s">
        <v>221</v>
      </c>
      <c r="B918">
        <v>22.6</v>
      </c>
      <c r="C918">
        <v>1</v>
      </c>
      <c r="D918">
        <v>108</v>
      </c>
      <c r="E918">
        <v>7.5</v>
      </c>
      <c r="G918">
        <f t="shared" si="138"/>
        <v>14.4</v>
      </c>
      <c r="H918">
        <v>45</v>
      </c>
      <c r="I918">
        <f t="shared" ref="I918" si="152">(G918+G919)/2</f>
        <v>14.842857142857143</v>
      </c>
      <c r="J918">
        <v>1</v>
      </c>
      <c r="K918">
        <f t="shared" si="139"/>
        <v>107</v>
      </c>
    </row>
    <row r="919" spans="1:12">
      <c r="A919" t="s">
        <v>221</v>
      </c>
      <c r="B919">
        <v>22.6</v>
      </c>
      <c r="C919">
        <v>2</v>
      </c>
      <c r="D919">
        <v>107</v>
      </c>
      <c r="E919">
        <v>7</v>
      </c>
      <c r="G919">
        <f t="shared" si="138"/>
        <v>15.285714285714286</v>
      </c>
      <c r="H919">
        <v>50</v>
      </c>
      <c r="J919">
        <v>1</v>
      </c>
      <c r="K919">
        <f t="shared" si="139"/>
        <v>106</v>
      </c>
    </row>
    <row r="920" spans="1:12">
      <c r="A920" t="s">
        <v>221</v>
      </c>
      <c r="B920">
        <v>32</v>
      </c>
      <c r="C920">
        <v>1</v>
      </c>
      <c r="D920">
        <v>58</v>
      </c>
      <c r="E920">
        <v>7</v>
      </c>
      <c r="F920">
        <v>0</v>
      </c>
      <c r="G920">
        <f t="shared" si="138"/>
        <v>8.2857142857142865</v>
      </c>
      <c r="H920">
        <v>30</v>
      </c>
      <c r="I920">
        <f t="shared" ref="I920" si="153">(G920+G921)/2</f>
        <v>8.2857142857142865</v>
      </c>
      <c r="J920">
        <v>0</v>
      </c>
      <c r="K920">
        <f t="shared" si="139"/>
        <v>58</v>
      </c>
    </row>
    <row r="921" spans="1:12">
      <c r="A921" t="s">
        <v>221</v>
      </c>
      <c r="B921">
        <v>32</v>
      </c>
      <c r="C921">
        <v>2</v>
      </c>
      <c r="D921">
        <v>58</v>
      </c>
      <c r="E921">
        <v>7</v>
      </c>
      <c r="G921">
        <f t="shared" si="138"/>
        <v>8.2857142857142865</v>
      </c>
      <c r="H921">
        <v>50</v>
      </c>
      <c r="J921">
        <v>0</v>
      </c>
      <c r="K921">
        <f t="shared" si="139"/>
        <v>58</v>
      </c>
    </row>
    <row r="922" spans="1:12">
      <c r="A922" t="s">
        <v>221</v>
      </c>
      <c r="B922">
        <v>45.2</v>
      </c>
      <c r="C922">
        <v>1</v>
      </c>
      <c r="G922" t="e">
        <f t="shared" si="138"/>
        <v>#DIV/0!</v>
      </c>
      <c r="I922" t="e">
        <f t="shared" ref="I922" si="154">(G922+G923)/2</f>
        <v>#DIV/0!</v>
      </c>
      <c r="L922" t="s">
        <v>233</v>
      </c>
    </row>
    <row r="923" spans="1:12">
      <c r="A923" t="s">
        <v>221</v>
      </c>
      <c r="B923">
        <v>45.2</v>
      </c>
      <c r="C923">
        <v>2</v>
      </c>
      <c r="G923" t="e">
        <f t="shared" si="138"/>
        <v>#DIV/0!</v>
      </c>
      <c r="L923" t="s">
        <v>233</v>
      </c>
    </row>
    <row r="927" spans="1:12" s="82" customFormat="1">
      <c r="A927" s="82" t="s">
        <v>222</v>
      </c>
      <c r="B927" s="82">
        <v>0.125</v>
      </c>
      <c r="C927" s="82">
        <v>1</v>
      </c>
      <c r="D927" s="82">
        <v>122</v>
      </c>
      <c r="E927" s="82">
        <v>10.25</v>
      </c>
      <c r="G927" s="82">
        <f>D927/E927</f>
        <v>11.902439024390244</v>
      </c>
      <c r="H927" s="82">
        <v>50</v>
      </c>
      <c r="I927" s="82">
        <f>(G927+G928)/2</f>
        <v>11.409552845528456</v>
      </c>
      <c r="K927" t="s">
        <v>13</v>
      </c>
      <c r="L927" s="82" t="s">
        <v>287</v>
      </c>
    </row>
    <row r="928" spans="1:12">
      <c r="A928" t="s">
        <v>222</v>
      </c>
      <c r="B928">
        <v>0.125</v>
      </c>
      <c r="C928">
        <v>2</v>
      </c>
      <c r="D928">
        <v>131</v>
      </c>
      <c r="E928">
        <v>12</v>
      </c>
      <c r="G928">
        <f t="shared" ref="G928:G960" si="155">D928/E928</f>
        <v>10.916666666666666</v>
      </c>
      <c r="H928">
        <v>50</v>
      </c>
      <c r="J928">
        <v>3</v>
      </c>
      <c r="K928">
        <f t="shared" ref="K928:K960" si="156">D928-J928</f>
        <v>128</v>
      </c>
      <c r="L928" t="s">
        <v>234</v>
      </c>
    </row>
    <row r="929" spans="1:12">
      <c r="A929" t="s">
        <v>222</v>
      </c>
      <c r="B929">
        <v>0.25</v>
      </c>
      <c r="C929">
        <v>1</v>
      </c>
      <c r="D929">
        <v>127</v>
      </c>
      <c r="E929">
        <v>10</v>
      </c>
      <c r="G929">
        <f t="shared" si="155"/>
        <v>12.7</v>
      </c>
      <c r="H929">
        <v>45</v>
      </c>
      <c r="I929">
        <f>(G929+G930)/2</f>
        <v>12.2</v>
      </c>
      <c r="J929">
        <v>1</v>
      </c>
      <c r="K929">
        <f t="shared" si="156"/>
        <v>126</v>
      </c>
    </row>
    <row r="930" spans="1:12">
      <c r="A930" t="s">
        <v>222</v>
      </c>
      <c r="B930">
        <v>0.25</v>
      </c>
      <c r="C930">
        <v>2</v>
      </c>
      <c r="D930">
        <v>117</v>
      </c>
      <c r="E930">
        <v>10</v>
      </c>
      <c r="G930">
        <f t="shared" si="155"/>
        <v>11.7</v>
      </c>
      <c r="H930">
        <v>50</v>
      </c>
      <c r="J930">
        <v>3</v>
      </c>
      <c r="K930">
        <f t="shared" si="156"/>
        <v>114</v>
      </c>
      <c r="L930" s="50" t="s">
        <v>244</v>
      </c>
    </row>
    <row r="931" spans="1:12">
      <c r="A931" t="s">
        <v>222</v>
      </c>
      <c r="B931">
        <v>0.35</v>
      </c>
      <c r="C931">
        <v>1</v>
      </c>
      <c r="D931">
        <v>105</v>
      </c>
      <c r="E931">
        <v>10</v>
      </c>
      <c r="G931">
        <f t="shared" si="155"/>
        <v>10.5</v>
      </c>
      <c r="H931">
        <v>50</v>
      </c>
      <c r="I931">
        <f t="shared" ref="I931" si="157">(G931+G932)/2</f>
        <v>12.355263157894736</v>
      </c>
      <c r="J931">
        <v>3</v>
      </c>
      <c r="K931">
        <f t="shared" si="156"/>
        <v>102</v>
      </c>
      <c r="L931" s="35" t="s">
        <v>235</v>
      </c>
    </row>
    <row r="932" spans="1:12">
      <c r="A932" t="s">
        <v>222</v>
      </c>
      <c r="B932">
        <v>0.35</v>
      </c>
      <c r="C932">
        <v>2</v>
      </c>
      <c r="D932">
        <v>135</v>
      </c>
      <c r="E932">
        <v>9.5</v>
      </c>
      <c r="G932">
        <f t="shared" si="155"/>
        <v>14.210526315789474</v>
      </c>
      <c r="H932">
        <v>50</v>
      </c>
      <c r="J932">
        <v>3</v>
      </c>
      <c r="K932">
        <f t="shared" si="156"/>
        <v>132</v>
      </c>
      <c r="L932" s="50" t="s">
        <v>249</v>
      </c>
    </row>
    <row r="933" spans="1:12">
      <c r="A933" t="s">
        <v>222</v>
      </c>
      <c r="B933">
        <v>0.5</v>
      </c>
      <c r="C933">
        <v>1</v>
      </c>
      <c r="D933">
        <v>127</v>
      </c>
      <c r="E933">
        <v>8</v>
      </c>
      <c r="F933">
        <v>0</v>
      </c>
      <c r="G933">
        <f t="shared" si="155"/>
        <v>15.875</v>
      </c>
      <c r="H933">
        <v>50</v>
      </c>
      <c r="I933">
        <f t="shared" ref="I933" si="158">(G933+G934)/2</f>
        <v>15.659722222222221</v>
      </c>
      <c r="J933">
        <v>2</v>
      </c>
      <c r="K933">
        <f t="shared" si="156"/>
        <v>125</v>
      </c>
    </row>
    <row r="934" spans="1:12">
      <c r="A934" t="s">
        <v>222</v>
      </c>
      <c r="B934">
        <v>0.5</v>
      </c>
      <c r="C934">
        <v>2</v>
      </c>
      <c r="D934">
        <v>139</v>
      </c>
      <c r="E934">
        <v>9</v>
      </c>
      <c r="G934">
        <f t="shared" si="155"/>
        <v>15.444444444444445</v>
      </c>
      <c r="H934">
        <v>50</v>
      </c>
      <c r="J934">
        <v>1</v>
      </c>
      <c r="K934">
        <f t="shared" si="156"/>
        <v>138</v>
      </c>
    </row>
    <row r="935" spans="1:12">
      <c r="A935" t="s">
        <v>222</v>
      </c>
      <c r="B935">
        <v>0.7</v>
      </c>
      <c r="C935">
        <v>1</v>
      </c>
      <c r="D935">
        <v>138</v>
      </c>
      <c r="E935">
        <v>9.5</v>
      </c>
      <c r="G935">
        <f t="shared" si="155"/>
        <v>14.526315789473685</v>
      </c>
      <c r="H935">
        <v>50</v>
      </c>
      <c r="I935">
        <f t="shared" ref="I935" si="159">(G935+G936)/2</f>
        <v>15.73374613003096</v>
      </c>
      <c r="J935">
        <v>1</v>
      </c>
      <c r="K935">
        <f t="shared" si="156"/>
        <v>137</v>
      </c>
    </row>
    <row r="936" spans="1:12">
      <c r="A936" t="s">
        <v>222</v>
      </c>
      <c r="B936">
        <v>0.7</v>
      </c>
      <c r="C936">
        <v>2</v>
      </c>
      <c r="D936">
        <v>144</v>
      </c>
      <c r="E936">
        <v>8.5</v>
      </c>
      <c r="G936">
        <f t="shared" si="155"/>
        <v>16.941176470588236</v>
      </c>
      <c r="H936">
        <v>50</v>
      </c>
      <c r="J936">
        <v>2</v>
      </c>
      <c r="K936">
        <f t="shared" si="156"/>
        <v>142</v>
      </c>
    </row>
    <row r="937" spans="1:12">
      <c r="A937" t="s">
        <v>222</v>
      </c>
      <c r="B937">
        <v>1</v>
      </c>
      <c r="C937">
        <v>1</v>
      </c>
      <c r="D937">
        <v>145</v>
      </c>
      <c r="E937">
        <v>9</v>
      </c>
      <c r="F937">
        <v>0</v>
      </c>
      <c r="G937">
        <f t="shared" si="155"/>
        <v>16.111111111111111</v>
      </c>
      <c r="H937">
        <v>50</v>
      </c>
      <c r="I937">
        <f t="shared" ref="I937" si="160">(G937+G938)/2</f>
        <v>16.166666666666664</v>
      </c>
      <c r="J937">
        <v>0</v>
      </c>
      <c r="K937">
        <f t="shared" si="156"/>
        <v>145</v>
      </c>
      <c r="L937" t="s">
        <v>243</v>
      </c>
    </row>
    <row r="938" spans="1:12">
      <c r="A938" t="s">
        <v>222</v>
      </c>
      <c r="B938">
        <v>1</v>
      </c>
      <c r="C938">
        <v>2</v>
      </c>
      <c r="D938">
        <v>146</v>
      </c>
      <c r="E938">
        <v>9</v>
      </c>
      <c r="G938">
        <f t="shared" si="155"/>
        <v>16.222222222222221</v>
      </c>
      <c r="H938">
        <v>50</v>
      </c>
      <c r="J938">
        <v>0</v>
      </c>
      <c r="K938">
        <f t="shared" si="156"/>
        <v>146</v>
      </c>
    </row>
    <row r="939" spans="1:12">
      <c r="A939" t="s">
        <v>222</v>
      </c>
      <c r="B939">
        <v>1.4</v>
      </c>
      <c r="C939">
        <v>1</v>
      </c>
      <c r="D939">
        <v>116</v>
      </c>
      <c r="E939">
        <v>8.25</v>
      </c>
      <c r="F939">
        <v>0</v>
      </c>
      <c r="G939">
        <f t="shared" si="155"/>
        <v>14.060606060606061</v>
      </c>
      <c r="H939">
        <v>50</v>
      </c>
      <c r="I939">
        <f t="shared" ref="I939" si="161">(G939+G940)/2</f>
        <v>15.757575757575758</v>
      </c>
      <c r="J939">
        <v>0</v>
      </c>
      <c r="K939">
        <f t="shared" si="156"/>
        <v>116</v>
      </c>
      <c r="L939" s="50"/>
    </row>
    <row r="940" spans="1:12">
      <c r="A940" t="s">
        <v>222</v>
      </c>
      <c r="B940">
        <v>1.4</v>
      </c>
      <c r="C940">
        <v>2</v>
      </c>
      <c r="D940">
        <v>144</v>
      </c>
      <c r="E940">
        <v>8.25</v>
      </c>
      <c r="G940">
        <f t="shared" si="155"/>
        <v>17.454545454545453</v>
      </c>
      <c r="H940">
        <v>50</v>
      </c>
      <c r="J940">
        <v>0</v>
      </c>
      <c r="K940">
        <f t="shared" si="156"/>
        <v>144</v>
      </c>
    </row>
    <row r="941" spans="1:12">
      <c r="A941" t="s">
        <v>222</v>
      </c>
      <c r="B941">
        <v>2</v>
      </c>
      <c r="C941" s="49">
        <v>1</v>
      </c>
      <c r="D941">
        <v>130</v>
      </c>
      <c r="E941">
        <v>7.5</v>
      </c>
      <c r="F941">
        <v>0</v>
      </c>
      <c r="G941">
        <f t="shared" si="155"/>
        <v>17.333333333333332</v>
      </c>
      <c r="H941">
        <v>35</v>
      </c>
      <c r="I941">
        <f t="shared" ref="I941" si="162">(G941+G942)/2</f>
        <v>16.666666666666664</v>
      </c>
      <c r="J941">
        <v>0</v>
      </c>
      <c r="K941">
        <f t="shared" si="156"/>
        <v>130</v>
      </c>
      <c r="L941" t="s">
        <v>243</v>
      </c>
    </row>
    <row r="942" spans="1:12">
      <c r="A942" t="s">
        <v>222</v>
      </c>
      <c r="B942">
        <v>2</v>
      </c>
      <c r="C942">
        <v>2</v>
      </c>
      <c r="D942">
        <v>128</v>
      </c>
      <c r="E942">
        <v>8</v>
      </c>
      <c r="G942">
        <f t="shared" si="155"/>
        <v>16</v>
      </c>
      <c r="H942">
        <v>50</v>
      </c>
      <c r="J942">
        <v>1</v>
      </c>
      <c r="K942">
        <f t="shared" si="156"/>
        <v>127</v>
      </c>
    </row>
    <row r="943" spans="1:12">
      <c r="A943" t="s">
        <v>222</v>
      </c>
      <c r="B943">
        <v>2.8</v>
      </c>
      <c r="C943">
        <v>1</v>
      </c>
      <c r="D943">
        <v>121</v>
      </c>
      <c r="E943">
        <v>7.5</v>
      </c>
      <c r="F943">
        <v>0</v>
      </c>
      <c r="G943">
        <f t="shared" si="155"/>
        <v>16.133333333333333</v>
      </c>
      <c r="H943">
        <v>35</v>
      </c>
      <c r="I943">
        <f t="shared" ref="I943" si="163">(G943+G944)/2</f>
        <v>16.389247311827958</v>
      </c>
      <c r="J943">
        <v>0</v>
      </c>
      <c r="K943">
        <f t="shared" si="156"/>
        <v>121</v>
      </c>
      <c r="L943" t="s">
        <v>243</v>
      </c>
    </row>
    <row r="944" spans="1:12">
      <c r="A944" t="s">
        <v>222</v>
      </c>
      <c r="B944">
        <v>2.8</v>
      </c>
      <c r="C944">
        <v>2</v>
      </c>
      <c r="D944">
        <v>129</v>
      </c>
      <c r="E944">
        <v>7.75</v>
      </c>
      <c r="G944">
        <f t="shared" si="155"/>
        <v>16.64516129032258</v>
      </c>
      <c r="H944">
        <v>50</v>
      </c>
      <c r="J944">
        <v>1</v>
      </c>
      <c r="K944">
        <f t="shared" si="156"/>
        <v>128</v>
      </c>
    </row>
    <row r="945" spans="1:12">
      <c r="A945" t="s">
        <v>222</v>
      </c>
      <c r="B945">
        <v>4</v>
      </c>
      <c r="C945">
        <v>1</v>
      </c>
      <c r="D945">
        <v>93</v>
      </c>
      <c r="E945">
        <v>8</v>
      </c>
      <c r="F945">
        <v>0</v>
      </c>
      <c r="G945">
        <f t="shared" si="155"/>
        <v>11.625</v>
      </c>
      <c r="H945">
        <v>35</v>
      </c>
      <c r="I945">
        <f t="shared" ref="I945" si="164">(G945+G946)/2</f>
        <v>12.125</v>
      </c>
      <c r="J945">
        <v>0</v>
      </c>
      <c r="K945">
        <f t="shared" si="156"/>
        <v>93</v>
      </c>
      <c r="L945" t="s">
        <v>243</v>
      </c>
    </row>
    <row r="946" spans="1:12">
      <c r="A946" t="s">
        <v>222</v>
      </c>
      <c r="B946">
        <v>4</v>
      </c>
      <c r="C946">
        <v>2</v>
      </c>
      <c r="D946">
        <v>101</v>
      </c>
      <c r="E946">
        <v>8</v>
      </c>
      <c r="F946">
        <v>0</v>
      </c>
      <c r="G946">
        <f t="shared" si="155"/>
        <v>12.625</v>
      </c>
      <c r="H946">
        <v>35</v>
      </c>
      <c r="J946">
        <v>0</v>
      </c>
      <c r="K946">
        <f t="shared" si="156"/>
        <v>101</v>
      </c>
    </row>
    <row r="947" spans="1:12">
      <c r="A947" t="s">
        <v>222</v>
      </c>
      <c r="B947">
        <v>5.6</v>
      </c>
      <c r="C947">
        <v>1</v>
      </c>
      <c r="D947">
        <v>108</v>
      </c>
      <c r="E947">
        <v>8.25</v>
      </c>
      <c r="F947">
        <v>0</v>
      </c>
      <c r="G947">
        <f t="shared" si="155"/>
        <v>13.090909090909092</v>
      </c>
      <c r="H947">
        <v>40</v>
      </c>
      <c r="I947">
        <f t="shared" ref="I947" si="165">(G947+G948)/2</f>
        <v>13.045454545454547</v>
      </c>
      <c r="J947">
        <v>0</v>
      </c>
      <c r="K947">
        <f t="shared" si="156"/>
        <v>108</v>
      </c>
      <c r="L947" t="s">
        <v>243</v>
      </c>
    </row>
    <row r="948" spans="1:12">
      <c r="A948" t="s">
        <v>222</v>
      </c>
      <c r="B948">
        <v>5.6</v>
      </c>
      <c r="C948">
        <v>2</v>
      </c>
      <c r="D948">
        <v>104</v>
      </c>
      <c r="E948">
        <v>8</v>
      </c>
      <c r="G948">
        <f t="shared" si="155"/>
        <v>13</v>
      </c>
      <c r="H948">
        <v>45</v>
      </c>
      <c r="J948">
        <v>0</v>
      </c>
      <c r="K948">
        <f t="shared" si="156"/>
        <v>104</v>
      </c>
    </row>
    <row r="949" spans="1:12">
      <c r="A949" t="s">
        <v>222</v>
      </c>
      <c r="B949">
        <v>8</v>
      </c>
      <c r="C949">
        <v>1</v>
      </c>
      <c r="D949">
        <v>143</v>
      </c>
      <c r="E949">
        <v>7</v>
      </c>
      <c r="F949">
        <v>0</v>
      </c>
      <c r="G949">
        <f t="shared" si="155"/>
        <v>20.428571428571427</v>
      </c>
      <c r="H949">
        <v>45</v>
      </c>
      <c r="I949">
        <f t="shared" ref="I949" si="166">(G949+G950)/2</f>
        <v>17.547619047619047</v>
      </c>
      <c r="J949">
        <v>1</v>
      </c>
      <c r="K949">
        <f t="shared" si="156"/>
        <v>142</v>
      </c>
      <c r="L949" t="s">
        <v>243</v>
      </c>
    </row>
    <row r="950" spans="1:12">
      <c r="A950" t="s">
        <v>222</v>
      </c>
      <c r="B950">
        <v>8</v>
      </c>
      <c r="C950">
        <v>2</v>
      </c>
      <c r="D950">
        <v>110</v>
      </c>
      <c r="E950">
        <v>7.5</v>
      </c>
      <c r="F950">
        <v>0</v>
      </c>
      <c r="G950">
        <f t="shared" si="155"/>
        <v>14.666666666666666</v>
      </c>
      <c r="H950">
        <v>50</v>
      </c>
      <c r="J950">
        <v>1</v>
      </c>
      <c r="K950">
        <f t="shared" si="156"/>
        <v>109</v>
      </c>
    </row>
    <row r="951" spans="1:12">
      <c r="A951" t="s">
        <v>222</v>
      </c>
      <c r="B951">
        <v>11.3</v>
      </c>
      <c r="C951">
        <v>1</v>
      </c>
      <c r="D951">
        <v>90</v>
      </c>
      <c r="E951">
        <v>8.25</v>
      </c>
      <c r="G951">
        <f t="shared" si="155"/>
        <v>10.909090909090908</v>
      </c>
      <c r="H951">
        <v>50</v>
      </c>
      <c r="I951">
        <f t="shared" ref="I951" si="167">(G951+G952)/2</f>
        <v>13.392045454545453</v>
      </c>
      <c r="J951">
        <v>0</v>
      </c>
      <c r="K951">
        <f t="shared" si="156"/>
        <v>90</v>
      </c>
      <c r="L951" s="50"/>
    </row>
    <row r="952" spans="1:12">
      <c r="A952" t="s">
        <v>222</v>
      </c>
      <c r="B952">
        <v>11.3</v>
      </c>
      <c r="C952">
        <v>2</v>
      </c>
      <c r="D952">
        <v>127</v>
      </c>
      <c r="E952">
        <v>8</v>
      </c>
      <c r="F952">
        <v>0</v>
      </c>
      <c r="G952">
        <f t="shared" si="155"/>
        <v>15.875</v>
      </c>
      <c r="H952">
        <v>50</v>
      </c>
      <c r="J952">
        <v>1</v>
      </c>
      <c r="K952">
        <f t="shared" si="156"/>
        <v>126</v>
      </c>
    </row>
    <row r="953" spans="1:12">
      <c r="A953" t="s">
        <v>222</v>
      </c>
      <c r="B953">
        <v>16</v>
      </c>
      <c r="C953">
        <v>1</v>
      </c>
      <c r="D953">
        <v>118</v>
      </c>
      <c r="E953">
        <v>8.25</v>
      </c>
      <c r="F953">
        <v>0</v>
      </c>
      <c r="G953">
        <f t="shared" si="155"/>
        <v>14.303030303030303</v>
      </c>
      <c r="H953">
        <v>50</v>
      </c>
      <c r="I953">
        <f t="shared" ref="I953" si="168">(G953+G954)/2</f>
        <v>14.680926916221033</v>
      </c>
      <c r="J953">
        <v>0</v>
      </c>
      <c r="K953">
        <f t="shared" si="156"/>
        <v>118</v>
      </c>
      <c r="L953" t="s">
        <v>243</v>
      </c>
    </row>
    <row r="954" spans="1:12">
      <c r="A954" t="s">
        <v>222</v>
      </c>
      <c r="B954">
        <v>16</v>
      </c>
      <c r="C954">
        <v>2</v>
      </c>
      <c r="D954">
        <v>128</v>
      </c>
      <c r="E954">
        <v>8.5</v>
      </c>
      <c r="G954">
        <f t="shared" si="155"/>
        <v>15.058823529411764</v>
      </c>
      <c r="H954">
        <v>50</v>
      </c>
      <c r="J954">
        <v>1</v>
      </c>
      <c r="K954">
        <f t="shared" si="156"/>
        <v>127</v>
      </c>
    </row>
    <row r="955" spans="1:12">
      <c r="A955" t="s">
        <v>222</v>
      </c>
      <c r="B955">
        <v>22.6</v>
      </c>
      <c r="C955">
        <v>1</v>
      </c>
      <c r="D955">
        <v>120</v>
      </c>
      <c r="E955">
        <v>8.5</v>
      </c>
      <c r="F955">
        <v>0</v>
      </c>
      <c r="G955">
        <f t="shared" si="155"/>
        <v>14.117647058823529</v>
      </c>
      <c r="H955">
        <v>50</v>
      </c>
      <c r="I955">
        <f t="shared" ref="I955" si="169">(G955+G956)/2</f>
        <v>13.907308377896612</v>
      </c>
      <c r="J955">
        <v>0</v>
      </c>
      <c r="K955">
        <f t="shared" si="156"/>
        <v>120</v>
      </c>
    </row>
    <row r="956" spans="1:12">
      <c r="A956" t="s">
        <v>222</v>
      </c>
      <c r="B956">
        <v>22.6</v>
      </c>
      <c r="C956">
        <v>2</v>
      </c>
      <c r="D956">
        <v>113</v>
      </c>
      <c r="E956">
        <v>8.25</v>
      </c>
      <c r="G956">
        <f t="shared" si="155"/>
        <v>13.696969696969697</v>
      </c>
      <c r="H956">
        <v>50</v>
      </c>
      <c r="J956">
        <v>1</v>
      </c>
      <c r="K956">
        <f t="shared" si="156"/>
        <v>112</v>
      </c>
    </row>
    <row r="957" spans="1:12">
      <c r="A957" t="s">
        <v>222</v>
      </c>
      <c r="B957">
        <v>32</v>
      </c>
      <c r="C957">
        <v>1</v>
      </c>
      <c r="D957">
        <v>76</v>
      </c>
      <c r="E957">
        <v>7.5</v>
      </c>
      <c r="F957">
        <v>0</v>
      </c>
      <c r="G957">
        <f t="shared" si="155"/>
        <v>10.133333333333333</v>
      </c>
      <c r="H957">
        <v>50</v>
      </c>
      <c r="I957">
        <f t="shared" ref="I957" si="170">(G957+G958)/2</f>
        <v>10.495238095238095</v>
      </c>
      <c r="J957">
        <v>2</v>
      </c>
      <c r="K957">
        <f t="shared" si="156"/>
        <v>74</v>
      </c>
      <c r="L957" t="s">
        <v>243</v>
      </c>
    </row>
    <row r="958" spans="1:12">
      <c r="A958" t="s">
        <v>222</v>
      </c>
      <c r="B958">
        <v>32</v>
      </c>
      <c r="C958">
        <v>2</v>
      </c>
      <c r="D958">
        <v>76</v>
      </c>
      <c r="E958">
        <v>7</v>
      </c>
      <c r="G958">
        <f t="shared" si="155"/>
        <v>10.857142857142858</v>
      </c>
      <c r="H958">
        <v>50</v>
      </c>
      <c r="J958">
        <v>0</v>
      </c>
      <c r="K958">
        <f t="shared" si="156"/>
        <v>76</v>
      </c>
    </row>
    <row r="959" spans="1:12">
      <c r="A959" t="s">
        <v>222</v>
      </c>
      <c r="B959">
        <v>45.2</v>
      </c>
      <c r="C959">
        <v>1</v>
      </c>
      <c r="D959">
        <v>69</v>
      </c>
      <c r="E959">
        <v>7</v>
      </c>
      <c r="G959">
        <f t="shared" si="155"/>
        <v>9.8571428571428577</v>
      </c>
      <c r="H959">
        <v>35</v>
      </c>
      <c r="I959">
        <f t="shared" ref="I959" si="171">(G959+G960)/2</f>
        <v>8.5285714285714285</v>
      </c>
      <c r="J959">
        <v>0</v>
      </c>
      <c r="K959">
        <f t="shared" si="156"/>
        <v>69</v>
      </c>
      <c r="L959" s="50"/>
    </row>
    <row r="960" spans="1:12">
      <c r="A960" t="s">
        <v>222</v>
      </c>
      <c r="B960">
        <v>45.2</v>
      </c>
      <c r="C960">
        <v>2</v>
      </c>
      <c r="D960">
        <v>45</v>
      </c>
      <c r="E960">
        <v>6.25</v>
      </c>
      <c r="F960">
        <v>1</v>
      </c>
      <c r="G960">
        <f t="shared" si="155"/>
        <v>7.2</v>
      </c>
      <c r="H960">
        <v>25</v>
      </c>
      <c r="J960" t="s">
        <v>284</v>
      </c>
      <c r="K960" t="e">
        <f t="shared" si="156"/>
        <v>#VALUE!</v>
      </c>
      <c r="L960" s="51" t="s">
        <v>231</v>
      </c>
    </row>
    <row r="963" spans="1:11" s="82" customFormat="1">
      <c r="A963" s="82" t="s">
        <v>223</v>
      </c>
      <c r="B963" s="82">
        <v>0.125</v>
      </c>
      <c r="C963" s="82">
        <v>1</v>
      </c>
      <c r="D963" s="82">
        <v>106</v>
      </c>
      <c r="E963" s="82">
        <v>10</v>
      </c>
      <c r="F963" s="82">
        <v>0</v>
      </c>
      <c r="G963" s="82">
        <f>D963/E963</f>
        <v>10.6</v>
      </c>
      <c r="H963" s="82">
        <v>40</v>
      </c>
      <c r="I963" s="82">
        <f>(G963+G964)/2</f>
        <v>10.008333333333333</v>
      </c>
      <c r="J963" s="82">
        <v>3</v>
      </c>
      <c r="K963">
        <f>D963-J963</f>
        <v>103</v>
      </c>
    </row>
    <row r="964" spans="1:11">
      <c r="A964" t="s">
        <v>223</v>
      </c>
      <c r="B964">
        <v>0.125</v>
      </c>
      <c r="C964">
        <v>2</v>
      </c>
      <c r="D964">
        <v>113</v>
      </c>
      <c r="E964">
        <v>12</v>
      </c>
      <c r="G964">
        <f t="shared" ref="G964:G996" si="172">D964/E964</f>
        <v>9.4166666666666661</v>
      </c>
      <c r="H964">
        <v>40</v>
      </c>
      <c r="J964">
        <v>2</v>
      </c>
      <c r="K964">
        <f t="shared" ref="K964:K996" si="173">D964-J964</f>
        <v>111</v>
      </c>
    </row>
    <row r="965" spans="1:11">
      <c r="A965" t="s">
        <v>223</v>
      </c>
      <c r="B965">
        <v>0.25</v>
      </c>
      <c r="C965">
        <v>1</v>
      </c>
      <c r="D965">
        <v>108</v>
      </c>
      <c r="E965">
        <v>9</v>
      </c>
      <c r="G965">
        <f t="shared" si="172"/>
        <v>12</v>
      </c>
      <c r="H965">
        <v>50</v>
      </c>
      <c r="I965">
        <f>(G965+G966)/2</f>
        <v>11.777777777777779</v>
      </c>
      <c r="J965">
        <v>0</v>
      </c>
      <c r="K965">
        <f t="shared" si="173"/>
        <v>108</v>
      </c>
    </row>
    <row r="966" spans="1:11">
      <c r="A966" t="s">
        <v>223</v>
      </c>
      <c r="B966">
        <v>0.25</v>
      </c>
      <c r="C966">
        <v>2</v>
      </c>
      <c r="D966">
        <v>130</v>
      </c>
      <c r="E966">
        <v>11.25</v>
      </c>
      <c r="G966">
        <f t="shared" si="172"/>
        <v>11.555555555555555</v>
      </c>
      <c r="H966">
        <v>50</v>
      </c>
      <c r="J966">
        <v>2</v>
      </c>
      <c r="K966">
        <f t="shared" si="173"/>
        <v>128</v>
      </c>
    </row>
    <row r="967" spans="1:11">
      <c r="A967" t="s">
        <v>223</v>
      </c>
      <c r="B967">
        <v>0.35</v>
      </c>
      <c r="C967">
        <v>1</v>
      </c>
      <c r="D967">
        <v>125</v>
      </c>
      <c r="E967">
        <v>9.25</v>
      </c>
      <c r="F967">
        <v>0</v>
      </c>
      <c r="G967">
        <f t="shared" si="172"/>
        <v>13.513513513513514</v>
      </c>
      <c r="H967">
        <v>40</v>
      </c>
      <c r="I967">
        <f t="shared" ref="I967" si="174">(G967+G968)/2</f>
        <v>13.837837837837839</v>
      </c>
      <c r="J967">
        <v>1</v>
      </c>
      <c r="K967">
        <f t="shared" si="173"/>
        <v>124</v>
      </c>
    </row>
    <row r="968" spans="1:11">
      <c r="A968" t="s">
        <v>223</v>
      </c>
      <c r="B968">
        <v>0.35</v>
      </c>
      <c r="C968">
        <v>2</v>
      </c>
      <c r="D968">
        <v>131</v>
      </c>
      <c r="E968">
        <v>9.25</v>
      </c>
      <c r="G968">
        <f t="shared" si="172"/>
        <v>14.162162162162161</v>
      </c>
      <c r="H968">
        <v>40</v>
      </c>
      <c r="J968">
        <v>0</v>
      </c>
      <c r="K968">
        <f t="shared" si="173"/>
        <v>131</v>
      </c>
    </row>
    <row r="969" spans="1:11">
      <c r="A969" t="s">
        <v>223</v>
      </c>
      <c r="B969">
        <v>0.5</v>
      </c>
      <c r="C969">
        <v>1</v>
      </c>
      <c r="D969">
        <v>129</v>
      </c>
      <c r="E969">
        <v>9</v>
      </c>
      <c r="F969">
        <v>0</v>
      </c>
      <c r="G969">
        <f t="shared" si="172"/>
        <v>14.333333333333334</v>
      </c>
      <c r="H969">
        <v>45</v>
      </c>
      <c r="I969">
        <f t="shared" ref="I969" si="175">(G969+G970)/2</f>
        <v>13.745614035087719</v>
      </c>
      <c r="J969">
        <v>1</v>
      </c>
      <c r="K969">
        <f t="shared" si="173"/>
        <v>128</v>
      </c>
    </row>
    <row r="970" spans="1:11">
      <c r="A970" t="s">
        <v>223</v>
      </c>
      <c r="B970">
        <v>0.5</v>
      </c>
      <c r="C970">
        <v>2</v>
      </c>
      <c r="D970">
        <v>125</v>
      </c>
      <c r="E970">
        <v>9.5</v>
      </c>
      <c r="G970">
        <f t="shared" si="172"/>
        <v>13.157894736842104</v>
      </c>
      <c r="H970">
        <v>45</v>
      </c>
      <c r="J970">
        <v>0</v>
      </c>
      <c r="K970">
        <f t="shared" si="173"/>
        <v>125</v>
      </c>
    </row>
    <row r="971" spans="1:11">
      <c r="A971" t="s">
        <v>223</v>
      </c>
      <c r="B971">
        <v>0.7</v>
      </c>
      <c r="C971">
        <v>1</v>
      </c>
      <c r="D971">
        <v>139</v>
      </c>
      <c r="E971">
        <v>8.75</v>
      </c>
      <c r="G971">
        <f t="shared" si="172"/>
        <v>15.885714285714286</v>
      </c>
      <c r="H971">
        <v>50</v>
      </c>
      <c r="I971">
        <f t="shared" ref="I971" si="176">(G971+G972)/2</f>
        <v>14.67012987012987</v>
      </c>
      <c r="J971">
        <v>2</v>
      </c>
      <c r="K971">
        <f t="shared" si="173"/>
        <v>137</v>
      </c>
    </row>
    <row r="972" spans="1:11">
      <c r="A972" t="s">
        <v>223</v>
      </c>
      <c r="B972">
        <v>0.7</v>
      </c>
      <c r="C972">
        <v>2</v>
      </c>
      <c r="D972">
        <v>111</v>
      </c>
      <c r="E972">
        <v>8.25</v>
      </c>
      <c r="G972">
        <f t="shared" si="172"/>
        <v>13.454545454545455</v>
      </c>
      <c r="H972">
        <v>50</v>
      </c>
      <c r="J972">
        <v>2</v>
      </c>
      <c r="K972">
        <f t="shared" si="173"/>
        <v>109</v>
      </c>
    </row>
    <row r="973" spans="1:11">
      <c r="A973" t="s">
        <v>223</v>
      </c>
      <c r="B973">
        <v>1</v>
      </c>
      <c r="C973">
        <v>1</v>
      </c>
      <c r="D973">
        <v>123</v>
      </c>
      <c r="E973">
        <v>8.5</v>
      </c>
      <c r="F973">
        <v>0</v>
      </c>
      <c r="G973">
        <f t="shared" si="172"/>
        <v>14.470588235294118</v>
      </c>
      <c r="H973">
        <v>45</v>
      </c>
      <c r="I973">
        <f t="shared" ref="I973" si="177">(G973+G974)/2</f>
        <v>14.083778966131907</v>
      </c>
      <c r="J973">
        <v>0</v>
      </c>
      <c r="K973">
        <f t="shared" si="173"/>
        <v>123</v>
      </c>
    </row>
    <row r="974" spans="1:11">
      <c r="A974" t="s">
        <v>223</v>
      </c>
      <c r="B974">
        <v>1</v>
      </c>
      <c r="C974">
        <v>2</v>
      </c>
      <c r="D974">
        <v>113</v>
      </c>
      <c r="E974">
        <v>8.25</v>
      </c>
      <c r="G974">
        <f t="shared" si="172"/>
        <v>13.696969696969697</v>
      </c>
      <c r="H974">
        <v>45</v>
      </c>
      <c r="J974">
        <v>1</v>
      </c>
      <c r="K974">
        <f t="shared" si="173"/>
        <v>112</v>
      </c>
    </row>
    <row r="975" spans="1:11">
      <c r="A975" t="s">
        <v>223</v>
      </c>
      <c r="B975">
        <v>1.4</v>
      </c>
      <c r="C975">
        <v>1</v>
      </c>
      <c r="D975">
        <v>150</v>
      </c>
      <c r="E975">
        <v>8.5</v>
      </c>
      <c r="G975">
        <f t="shared" si="172"/>
        <v>17.647058823529413</v>
      </c>
      <c r="H975">
        <v>45</v>
      </c>
      <c r="I975">
        <f t="shared" ref="I975" si="178">(G975+G976)/2</f>
        <v>18.194957983193277</v>
      </c>
      <c r="J975">
        <v>0</v>
      </c>
      <c r="K975">
        <f t="shared" si="173"/>
        <v>150</v>
      </c>
    </row>
    <row r="976" spans="1:11">
      <c r="A976" t="s">
        <v>223</v>
      </c>
      <c r="B976">
        <v>1.4</v>
      </c>
      <c r="C976">
        <v>2</v>
      </c>
      <c r="D976">
        <v>164</v>
      </c>
      <c r="E976">
        <v>8.75</v>
      </c>
      <c r="G976">
        <f t="shared" si="172"/>
        <v>18.742857142857144</v>
      </c>
      <c r="H976">
        <v>50</v>
      </c>
      <c r="J976">
        <v>0</v>
      </c>
      <c r="K976">
        <f t="shared" si="173"/>
        <v>164</v>
      </c>
    </row>
    <row r="977" spans="1:12">
      <c r="A977" t="s">
        <v>223</v>
      </c>
      <c r="B977">
        <v>2</v>
      </c>
      <c r="C977" s="49">
        <v>1</v>
      </c>
      <c r="D977">
        <v>147</v>
      </c>
      <c r="E977">
        <v>8.5</v>
      </c>
      <c r="F977">
        <v>0</v>
      </c>
      <c r="G977">
        <f t="shared" si="172"/>
        <v>17.294117647058822</v>
      </c>
      <c r="H977">
        <v>40</v>
      </c>
      <c r="I977">
        <f t="shared" ref="I977" si="179">(G977+G978)/2</f>
        <v>16.772058823529413</v>
      </c>
      <c r="J977">
        <v>0</v>
      </c>
      <c r="K977">
        <f t="shared" si="173"/>
        <v>147</v>
      </c>
      <c r="L977" t="s">
        <v>243</v>
      </c>
    </row>
    <row r="978" spans="1:12">
      <c r="A978" t="s">
        <v>223</v>
      </c>
      <c r="B978">
        <v>2</v>
      </c>
      <c r="C978">
        <v>2</v>
      </c>
      <c r="D978">
        <v>130</v>
      </c>
      <c r="E978">
        <v>8</v>
      </c>
      <c r="G978">
        <f t="shared" si="172"/>
        <v>16.25</v>
      </c>
      <c r="H978">
        <v>50</v>
      </c>
      <c r="J978">
        <v>0</v>
      </c>
      <c r="K978">
        <f t="shared" si="173"/>
        <v>130</v>
      </c>
    </row>
    <row r="979" spans="1:12">
      <c r="A979" t="s">
        <v>223</v>
      </c>
      <c r="B979">
        <v>2.8</v>
      </c>
      <c r="C979">
        <v>1</v>
      </c>
      <c r="D979">
        <v>124</v>
      </c>
      <c r="E979">
        <v>8</v>
      </c>
      <c r="F979">
        <v>0</v>
      </c>
      <c r="G979">
        <f t="shared" si="172"/>
        <v>15.5</v>
      </c>
      <c r="H979">
        <v>50</v>
      </c>
      <c r="I979">
        <f t="shared" ref="I979" si="180">(G979+G980)/2</f>
        <v>15.992424242424242</v>
      </c>
      <c r="J979">
        <v>0</v>
      </c>
      <c r="K979">
        <f t="shared" si="173"/>
        <v>124</v>
      </c>
    </row>
    <row r="980" spans="1:12">
      <c r="A980" t="s">
        <v>223</v>
      </c>
      <c r="B980">
        <v>2.8</v>
      </c>
      <c r="C980">
        <v>2</v>
      </c>
      <c r="D980">
        <v>136</v>
      </c>
      <c r="E980">
        <v>8.25</v>
      </c>
      <c r="G980">
        <f t="shared" si="172"/>
        <v>16.484848484848484</v>
      </c>
      <c r="H980">
        <v>50</v>
      </c>
      <c r="J980">
        <v>1</v>
      </c>
      <c r="K980">
        <f t="shared" si="173"/>
        <v>135</v>
      </c>
    </row>
    <row r="981" spans="1:12">
      <c r="A981" t="s">
        <v>223</v>
      </c>
      <c r="B981">
        <v>4</v>
      </c>
      <c r="C981">
        <v>1</v>
      </c>
      <c r="D981">
        <v>146</v>
      </c>
      <c r="E981">
        <v>7.5</v>
      </c>
      <c r="F981">
        <v>0</v>
      </c>
      <c r="G981">
        <f t="shared" si="172"/>
        <v>19.466666666666665</v>
      </c>
      <c r="H981">
        <v>40</v>
      </c>
      <c r="I981">
        <f t="shared" ref="I981" si="181">(G981+G982)/2</f>
        <v>18.836781609195402</v>
      </c>
      <c r="J981">
        <v>1</v>
      </c>
      <c r="K981">
        <f t="shared" si="173"/>
        <v>145</v>
      </c>
    </row>
    <row r="982" spans="1:12">
      <c r="A982" t="s">
        <v>223</v>
      </c>
      <c r="B982">
        <v>4</v>
      </c>
      <c r="C982">
        <v>2</v>
      </c>
      <c r="D982">
        <v>132</v>
      </c>
      <c r="E982">
        <v>7.25</v>
      </c>
      <c r="F982">
        <v>0</v>
      </c>
      <c r="G982">
        <f t="shared" si="172"/>
        <v>18.206896551724139</v>
      </c>
      <c r="H982">
        <v>50</v>
      </c>
      <c r="J982">
        <v>0</v>
      </c>
      <c r="K982">
        <f t="shared" si="173"/>
        <v>132</v>
      </c>
    </row>
    <row r="983" spans="1:12">
      <c r="A983" t="s">
        <v>223</v>
      </c>
      <c r="B983">
        <v>5.6</v>
      </c>
      <c r="C983">
        <v>1</v>
      </c>
      <c r="D983">
        <v>134</v>
      </c>
      <c r="E983">
        <v>8</v>
      </c>
      <c r="F983">
        <v>0</v>
      </c>
      <c r="G983">
        <f t="shared" si="172"/>
        <v>16.75</v>
      </c>
      <c r="H983">
        <v>35</v>
      </c>
      <c r="I983">
        <f t="shared" ref="I983" si="182">(G983+G984)/2</f>
        <v>16.5625</v>
      </c>
      <c r="J983">
        <v>0</v>
      </c>
      <c r="K983">
        <f t="shared" si="173"/>
        <v>134</v>
      </c>
    </row>
    <row r="984" spans="1:12">
      <c r="A984" t="s">
        <v>223</v>
      </c>
      <c r="B984">
        <v>5.6</v>
      </c>
      <c r="C984">
        <v>2</v>
      </c>
      <c r="D984">
        <v>131</v>
      </c>
      <c r="E984">
        <v>8</v>
      </c>
      <c r="F984">
        <v>0</v>
      </c>
      <c r="G984">
        <f t="shared" si="172"/>
        <v>16.375</v>
      </c>
      <c r="H984">
        <v>40</v>
      </c>
      <c r="J984">
        <v>0</v>
      </c>
      <c r="K984">
        <f t="shared" si="173"/>
        <v>131</v>
      </c>
    </row>
    <row r="985" spans="1:12">
      <c r="A985" t="s">
        <v>223</v>
      </c>
      <c r="B985">
        <v>8</v>
      </c>
      <c r="C985">
        <v>1</v>
      </c>
      <c r="D985">
        <v>135</v>
      </c>
      <c r="E985">
        <v>8.25</v>
      </c>
      <c r="F985">
        <v>0</v>
      </c>
      <c r="G985">
        <f t="shared" si="172"/>
        <v>16.363636363636363</v>
      </c>
      <c r="H985">
        <v>50</v>
      </c>
      <c r="I985">
        <f t="shared" ref="I985" si="183">(G985+G986)/2</f>
        <v>16.242424242424242</v>
      </c>
      <c r="J985">
        <v>1</v>
      </c>
      <c r="K985">
        <f t="shared" si="173"/>
        <v>134</v>
      </c>
    </row>
    <row r="986" spans="1:12">
      <c r="A986" t="s">
        <v>223</v>
      </c>
      <c r="B986">
        <v>8</v>
      </c>
      <c r="C986">
        <v>2</v>
      </c>
      <c r="D986">
        <v>133</v>
      </c>
      <c r="E986">
        <v>8.25</v>
      </c>
      <c r="G986">
        <f t="shared" si="172"/>
        <v>16.121212121212121</v>
      </c>
      <c r="H986">
        <v>50</v>
      </c>
      <c r="J986">
        <v>0</v>
      </c>
      <c r="K986">
        <f t="shared" si="173"/>
        <v>133</v>
      </c>
    </row>
    <row r="987" spans="1:12">
      <c r="A987" t="s">
        <v>223</v>
      </c>
      <c r="B987">
        <v>11.3</v>
      </c>
      <c r="C987">
        <v>1</v>
      </c>
      <c r="D987">
        <v>150</v>
      </c>
      <c r="E987">
        <v>8.25</v>
      </c>
      <c r="G987">
        <f t="shared" si="172"/>
        <v>18.181818181818183</v>
      </c>
      <c r="H987">
        <v>50</v>
      </c>
      <c r="I987">
        <f t="shared" ref="I987" si="184">(G987+G988)/2</f>
        <v>17.81818181818182</v>
      </c>
      <c r="J987">
        <v>0</v>
      </c>
      <c r="K987">
        <f t="shared" si="173"/>
        <v>150</v>
      </c>
    </row>
    <row r="988" spans="1:12">
      <c r="A988" t="s">
        <v>223</v>
      </c>
      <c r="B988">
        <v>11.3</v>
      </c>
      <c r="C988">
        <v>2</v>
      </c>
      <c r="D988">
        <v>144</v>
      </c>
      <c r="E988">
        <v>8.25</v>
      </c>
      <c r="G988">
        <f t="shared" si="172"/>
        <v>17.454545454545453</v>
      </c>
      <c r="H988">
        <v>50</v>
      </c>
      <c r="J988">
        <v>1</v>
      </c>
      <c r="K988">
        <f t="shared" si="173"/>
        <v>143</v>
      </c>
    </row>
    <row r="989" spans="1:12">
      <c r="A989" t="s">
        <v>223</v>
      </c>
      <c r="B989">
        <v>16</v>
      </c>
      <c r="C989">
        <v>1</v>
      </c>
      <c r="D989">
        <v>130</v>
      </c>
      <c r="E989">
        <v>8.5</v>
      </c>
      <c r="F989">
        <v>0</v>
      </c>
      <c r="G989">
        <f t="shared" si="172"/>
        <v>15.294117647058824</v>
      </c>
      <c r="H989">
        <v>45</v>
      </c>
      <c r="I989">
        <f t="shared" ref="I989" si="185">(G989+G990)/2</f>
        <v>14.789915966386555</v>
      </c>
      <c r="J989">
        <v>0</v>
      </c>
      <c r="K989">
        <f t="shared" si="173"/>
        <v>130</v>
      </c>
    </row>
    <row r="990" spans="1:12">
      <c r="A990" t="s">
        <v>223</v>
      </c>
      <c r="B990">
        <v>16</v>
      </c>
      <c r="C990">
        <v>2</v>
      </c>
      <c r="D990">
        <v>125</v>
      </c>
      <c r="E990">
        <v>8.75</v>
      </c>
      <c r="G990">
        <f t="shared" si="172"/>
        <v>14.285714285714286</v>
      </c>
      <c r="H990">
        <v>40</v>
      </c>
      <c r="J990">
        <v>0</v>
      </c>
      <c r="K990">
        <f t="shared" si="173"/>
        <v>125</v>
      </c>
    </row>
    <row r="991" spans="1:12">
      <c r="A991" t="s">
        <v>223</v>
      </c>
      <c r="B991">
        <v>22.6</v>
      </c>
      <c r="C991">
        <v>1</v>
      </c>
      <c r="D991">
        <v>105</v>
      </c>
      <c r="E991">
        <v>7.75</v>
      </c>
      <c r="G991">
        <f t="shared" si="172"/>
        <v>13.548387096774194</v>
      </c>
      <c r="H991">
        <v>50</v>
      </c>
      <c r="I991">
        <f t="shared" ref="I991" si="186">(G991+G992)/2</f>
        <v>14.307526881720431</v>
      </c>
      <c r="J991">
        <v>1</v>
      </c>
      <c r="K991">
        <f t="shared" si="173"/>
        <v>104</v>
      </c>
    </row>
    <row r="992" spans="1:12">
      <c r="A992" t="s">
        <v>223</v>
      </c>
      <c r="B992">
        <v>22.6</v>
      </c>
      <c r="C992">
        <v>2</v>
      </c>
      <c r="D992">
        <v>113</v>
      </c>
      <c r="E992">
        <v>7.5</v>
      </c>
      <c r="G992">
        <f t="shared" si="172"/>
        <v>15.066666666666666</v>
      </c>
      <c r="H992">
        <v>50</v>
      </c>
      <c r="J992">
        <v>2</v>
      </c>
      <c r="K992">
        <f t="shared" si="173"/>
        <v>111</v>
      </c>
    </row>
    <row r="993" spans="1:13">
      <c r="A993" t="s">
        <v>223</v>
      </c>
      <c r="B993">
        <v>32</v>
      </c>
      <c r="C993">
        <v>1</v>
      </c>
      <c r="D993">
        <v>76</v>
      </c>
      <c r="E993">
        <v>7.25</v>
      </c>
      <c r="F993">
        <v>0</v>
      </c>
      <c r="G993">
        <f t="shared" si="172"/>
        <v>10.482758620689655</v>
      </c>
      <c r="H993">
        <v>50</v>
      </c>
      <c r="I993">
        <f t="shared" ref="I993" si="187">(G993+G994)/2</f>
        <v>11.041379310344826</v>
      </c>
      <c r="J993">
        <v>0</v>
      </c>
      <c r="K993">
        <f t="shared" si="173"/>
        <v>76</v>
      </c>
    </row>
    <row r="994" spans="1:13">
      <c r="A994" t="s">
        <v>223</v>
      </c>
      <c r="B994">
        <v>32</v>
      </c>
      <c r="C994">
        <v>2</v>
      </c>
      <c r="D994">
        <v>87</v>
      </c>
      <c r="E994">
        <v>7.5</v>
      </c>
      <c r="G994">
        <f t="shared" si="172"/>
        <v>11.6</v>
      </c>
      <c r="H994">
        <v>50</v>
      </c>
      <c r="J994">
        <v>1</v>
      </c>
      <c r="K994">
        <f t="shared" si="173"/>
        <v>86</v>
      </c>
    </row>
    <row r="995" spans="1:13">
      <c r="A995" t="s">
        <v>223</v>
      </c>
      <c r="B995">
        <v>45.2</v>
      </c>
      <c r="C995">
        <v>1</v>
      </c>
      <c r="D995">
        <v>90</v>
      </c>
      <c r="E995">
        <v>7.5</v>
      </c>
      <c r="G995">
        <f t="shared" si="172"/>
        <v>12</v>
      </c>
      <c r="H995">
        <v>25</v>
      </c>
      <c r="I995">
        <f t="shared" ref="I995" si="188">(G995+G996)/2</f>
        <v>10.972972972972972</v>
      </c>
      <c r="K995">
        <f t="shared" si="173"/>
        <v>90</v>
      </c>
      <c r="L995" s="50" t="s">
        <v>250</v>
      </c>
    </row>
    <row r="996" spans="1:13">
      <c r="A996" t="s">
        <v>223</v>
      </c>
      <c r="B996">
        <v>45.2</v>
      </c>
      <c r="C996">
        <v>2</v>
      </c>
      <c r="D996">
        <v>92</v>
      </c>
      <c r="E996">
        <v>9.25</v>
      </c>
      <c r="G996">
        <f t="shared" si="172"/>
        <v>9.9459459459459456</v>
      </c>
      <c r="H996">
        <v>25</v>
      </c>
      <c r="K996">
        <f t="shared" si="173"/>
        <v>92</v>
      </c>
      <c r="L996" s="50" t="s">
        <v>250</v>
      </c>
    </row>
    <row r="999" spans="1:13" s="82" customFormat="1">
      <c r="A999" s="82" t="s">
        <v>224</v>
      </c>
      <c r="B999" s="82">
        <v>0.125</v>
      </c>
      <c r="C999" s="82">
        <v>1</v>
      </c>
      <c r="D999" s="82">
        <v>123</v>
      </c>
      <c r="E999" s="82">
        <v>11</v>
      </c>
      <c r="F999" s="82">
        <v>0</v>
      </c>
      <c r="G999" s="82">
        <f>D999/E999</f>
        <v>11.181818181818182</v>
      </c>
      <c r="H999" s="82">
        <v>45</v>
      </c>
      <c r="I999" s="82">
        <f>(G999+G1000)/2</f>
        <v>11.40909090909091</v>
      </c>
      <c r="J999" s="82">
        <v>1</v>
      </c>
      <c r="K999">
        <f>D999-J999</f>
        <v>122</v>
      </c>
      <c r="L999" s="82" t="s">
        <v>229</v>
      </c>
      <c r="M999" s="82" t="s">
        <v>243</v>
      </c>
    </row>
    <row r="1000" spans="1:13">
      <c r="A1000" t="s">
        <v>224</v>
      </c>
      <c r="B1000">
        <v>0.125</v>
      </c>
      <c r="C1000">
        <v>2</v>
      </c>
      <c r="D1000">
        <v>128</v>
      </c>
      <c r="E1000">
        <v>11</v>
      </c>
      <c r="G1000">
        <f t="shared" ref="G1000:G1063" si="189">D1000/E1000</f>
        <v>11.636363636363637</v>
      </c>
      <c r="H1000">
        <v>50</v>
      </c>
      <c r="J1000">
        <v>2</v>
      </c>
      <c r="K1000">
        <f t="shared" ref="K1000:K1030" si="190">D1000-J1000</f>
        <v>126</v>
      </c>
    </row>
    <row r="1001" spans="1:13">
      <c r="A1001" t="s">
        <v>224</v>
      </c>
      <c r="B1001">
        <v>0.25</v>
      </c>
      <c r="C1001">
        <v>1</v>
      </c>
      <c r="D1001">
        <v>134</v>
      </c>
      <c r="E1001">
        <v>11</v>
      </c>
      <c r="G1001">
        <f t="shared" si="189"/>
        <v>12.181818181818182</v>
      </c>
      <c r="H1001">
        <v>50</v>
      </c>
      <c r="I1001">
        <f>(G1001+G1002)/2</f>
        <v>11.706293706293707</v>
      </c>
      <c r="J1001">
        <v>1</v>
      </c>
      <c r="K1001">
        <f t="shared" si="190"/>
        <v>133</v>
      </c>
    </row>
    <row r="1002" spans="1:13">
      <c r="A1002" t="s">
        <v>224</v>
      </c>
      <c r="B1002">
        <v>0.25</v>
      </c>
      <c r="C1002">
        <v>2</v>
      </c>
      <c r="D1002">
        <v>146</v>
      </c>
      <c r="E1002">
        <v>13</v>
      </c>
      <c r="G1002">
        <f t="shared" si="189"/>
        <v>11.23076923076923</v>
      </c>
      <c r="H1002">
        <v>50</v>
      </c>
      <c r="J1002">
        <v>1</v>
      </c>
      <c r="K1002">
        <f t="shared" si="190"/>
        <v>145</v>
      </c>
    </row>
    <row r="1003" spans="1:13">
      <c r="A1003" t="s">
        <v>224</v>
      </c>
      <c r="B1003">
        <v>0.35</v>
      </c>
      <c r="C1003">
        <v>1</v>
      </c>
      <c r="D1003">
        <v>122</v>
      </c>
      <c r="E1003">
        <v>10.5</v>
      </c>
      <c r="G1003">
        <f t="shared" si="189"/>
        <v>11.619047619047619</v>
      </c>
      <c r="H1003">
        <v>50</v>
      </c>
      <c r="I1003">
        <f t="shared" ref="I1003" si="191">(G1003+G1004)/2</f>
        <v>10.924908424908423</v>
      </c>
      <c r="J1003">
        <v>1</v>
      </c>
      <c r="K1003">
        <f t="shared" si="190"/>
        <v>121</v>
      </c>
    </row>
    <row r="1004" spans="1:13">
      <c r="A1004" t="s">
        <v>224</v>
      </c>
      <c r="B1004">
        <v>0.35</v>
      </c>
      <c r="C1004">
        <v>2</v>
      </c>
      <c r="D1004">
        <v>133</v>
      </c>
      <c r="E1004">
        <v>13</v>
      </c>
      <c r="G1004">
        <f t="shared" si="189"/>
        <v>10.23076923076923</v>
      </c>
      <c r="H1004">
        <v>50</v>
      </c>
      <c r="J1004">
        <v>2</v>
      </c>
      <c r="K1004">
        <f t="shared" si="190"/>
        <v>131</v>
      </c>
    </row>
    <row r="1005" spans="1:13">
      <c r="A1005" t="s">
        <v>224</v>
      </c>
      <c r="B1005">
        <v>0.5</v>
      </c>
      <c r="C1005">
        <v>1</v>
      </c>
      <c r="D1005">
        <v>159</v>
      </c>
      <c r="E1005">
        <v>10</v>
      </c>
      <c r="F1005">
        <v>0</v>
      </c>
      <c r="G1005">
        <f t="shared" si="189"/>
        <v>15.9</v>
      </c>
      <c r="H1005">
        <v>50</v>
      </c>
      <c r="I1005">
        <f t="shared" ref="I1005" si="192">(G1005+G1006)/2</f>
        <v>15.897368421052633</v>
      </c>
      <c r="J1005">
        <v>0</v>
      </c>
      <c r="K1005">
        <f t="shared" si="190"/>
        <v>159</v>
      </c>
    </row>
    <row r="1006" spans="1:13">
      <c r="A1006" t="s">
        <v>224</v>
      </c>
      <c r="B1006">
        <v>0.5</v>
      </c>
      <c r="C1006">
        <v>2</v>
      </c>
      <c r="D1006">
        <v>151</v>
      </c>
      <c r="E1006">
        <v>9.5</v>
      </c>
      <c r="G1006">
        <f t="shared" si="189"/>
        <v>15.894736842105264</v>
      </c>
      <c r="H1006">
        <v>50</v>
      </c>
      <c r="J1006">
        <v>0</v>
      </c>
      <c r="K1006">
        <f t="shared" si="190"/>
        <v>151</v>
      </c>
    </row>
    <row r="1007" spans="1:13">
      <c r="A1007" t="s">
        <v>224</v>
      </c>
      <c r="B1007">
        <v>0.7</v>
      </c>
      <c r="C1007">
        <v>1</v>
      </c>
      <c r="D1007">
        <v>138</v>
      </c>
      <c r="E1007">
        <v>9.5</v>
      </c>
      <c r="G1007">
        <f t="shared" si="189"/>
        <v>14.526315789473685</v>
      </c>
      <c r="H1007">
        <v>50</v>
      </c>
      <c r="I1007">
        <f t="shared" ref="I1007" si="193">(G1007+G1008)/2</f>
        <v>15.145510835913313</v>
      </c>
      <c r="J1007">
        <v>0</v>
      </c>
      <c r="K1007">
        <f t="shared" si="190"/>
        <v>138</v>
      </c>
    </row>
    <row r="1008" spans="1:13">
      <c r="A1008" t="s">
        <v>224</v>
      </c>
      <c r="B1008">
        <v>0.7</v>
      </c>
      <c r="C1008">
        <v>2</v>
      </c>
      <c r="D1008">
        <v>134</v>
      </c>
      <c r="E1008">
        <v>8.5</v>
      </c>
      <c r="G1008">
        <f t="shared" si="189"/>
        <v>15.764705882352942</v>
      </c>
      <c r="H1008">
        <v>50</v>
      </c>
      <c r="J1008">
        <v>0</v>
      </c>
      <c r="K1008">
        <f t="shared" si="190"/>
        <v>134</v>
      </c>
    </row>
    <row r="1009" spans="1:12">
      <c r="A1009" t="s">
        <v>224</v>
      </c>
      <c r="B1009">
        <v>1</v>
      </c>
      <c r="C1009">
        <v>1</v>
      </c>
      <c r="D1009">
        <v>136</v>
      </c>
      <c r="E1009">
        <v>8.25</v>
      </c>
      <c r="F1009">
        <v>0</v>
      </c>
      <c r="G1009">
        <f t="shared" si="189"/>
        <v>16.484848484848484</v>
      </c>
      <c r="H1009">
        <v>45</v>
      </c>
      <c r="I1009">
        <f t="shared" ref="I1009" si="194">(G1009+G1010)/2</f>
        <v>16.56500488758553</v>
      </c>
      <c r="J1009">
        <v>1</v>
      </c>
      <c r="K1009">
        <f t="shared" si="190"/>
        <v>135</v>
      </c>
    </row>
    <row r="1010" spans="1:12">
      <c r="A1010" t="s">
        <v>224</v>
      </c>
      <c r="B1010">
        <v>1</v>
      </c>
      <c r="C1010">
        <v>2</v>
      </c>
      <c r="D1010">
        <v>129</v>
      </c>
      <c r="E1010">
        <v>7.75</v>
      </c>
      <c r="G1010">
        <f t="shared" si="189"/>
        <v>16.64516129032258</v>
      </c>
      <c r="J1010">
        <v>2</v>
      </c>
      <c r="K1010">
        <f t="shared" si="190"/>
        <v>127</v>
      </c>
    </row>
    <row r="1011" spans="1:12">
      <c r="A1011" t="s">
        <v>224</v>
      </c>
      <c r="B1011">
        <v>1.4</v>
      </c>
      <c r="C1011">
        <v>1</v>
      </c>
      <c r="D1011">
        <v>136</v>
      </c>
      <c r="E1011">
        <v>7.5</v>
      </c>
      <c r="G1011">
        <f t="shared" si="189"/>
        <v>18.133333333333333</v>
      </c>
      <c r="H1011">
        <v>50</v>
      </c>
      <c r="I1011">
        <f t="shared" ref="I1011" si="195">(G1011+G1012)/2</f>
        <v>18.733333333333334</v>
      </c>
      <c r="J1011">
        <v>0</v>
      </c>
      <c r="K1011">
        <f t="shared" si="190"/>
        <v>136</v>
      </c>
    </row>
    <row r="1012" spans="1:12">
      <c r="A1012" t="s">
        <v>224</v>
      </c>
      <c r="B1012">
        <v>1.4</v>
      </c>
      <c r="C1012">
        <v>2</v>
      </c>
      <c r="D1012">
        <v>145</v>
      </c>
      <c r="E1012">
        <v>7.5</v>
      </c>
      <c r="G1012">
        <f t="shared" si="189"/>
        <v>19.333333333333332</v>
      </c>
      <c r="H1012">
        <v>50</v>
      </c>
      <c r="J1012">
        <v>1</v>
      </c>
      <c r="K1012">
        <f t="shared" si="190"/>
        <v>144</v>
      </c>
    </row>
    <row r="1013" spans="1:12">
      <c r="A1013" t="s">
        <v>224</v>
      </c>
      <c r="B1013">
        <v>2</v>
      </c>
      <c r="C1013" s="49">
        <v>1</v>
      </c>
      <c r="D1013">
        <v>136</v>
      </c>
      <c r="E1013">
        <v>8.25</v>
      </c>
      <c r="F1013">
        <v>0</v>
      </c>
      <c r="G1013">
        <f t="shared" si="189"/>
        <v>16.484848484848484</v>
      </c>
      <c r="H1013">
        <v>45</v>
      </c>
      <c r="I1013">
        <f t="shared" ref="I1013" si="196">(G1013+G1014)/2</f>
        <v>16.709090909090911</v>
      </c>
      <c r="J1013">
        <v>0</v>
      </c>
      <c r="K1013">
        <f t="shared" si="190"/>
        <v>136</v>
      </c>
    </row>
    <row r="1014" spans="1:12">
      <c r="A1014" t="s">
        <v>224</v>
      </c>
      <c r="B1014">
        <v>2</v>
      </c>
      <c r="C1014">
        <v>2</v>
      </c>
      <c r="D1014">
        <v>127</v>
      </c>
      <c r="E1014">
        <v>7.5</v>
      </c>
      <c r="G1014">
        <f t="shared" si="189"/>
        <v>16.933333333333334</v>
      </c>
      <c r="H1014">
        <v>50</v>
      </c>
      <c r="J1014">
        <v>1</v>
      </c>
      <c r="K1014">
        <f t="shared" si="190"/>
        <v>126</v>
      </c>
    </row>
    <row r="1015" spans="1:12">
      <c r="A1015" t="s">
        <v>224</v>
      </c>
      <c r="B1015">
        <v>2.8</v>
      </c>
      <c r="C1015">
        <v>1</v>
      </c>
      <c r="D1015">
        <v>110</v>
      </c>
      <c r="E1015">
        <v>7.5</v>
      </c>
      <c r="F1015">
        <v>0</v>
      </c>
      <c r="G1015">
        <f t="shared" si="189"/>
        <v>14.666666666666666</v>
      </c>
      <c r="H1015">
        <v>45</v>
      </c>
      <c r="I1015">
        <f t="shared" ref="I1015" si="197">(G1015+G1016)/2</f>
        <v>14.466666666666667</v>
      </c>
      <c r="J1015">
        <v>0</v>
      </c>
      <c r="K1015">
        <f t="shared" si="190"/>
        <v>110</v>
      </c>
    </row>
    <row r="1016" spans="1:12">
      <c r="A1016" t="s">
        <v>224</v>
      </c>
      <c r="B1016">
        <v>2.8</v>
      </c>
      <c r="C1016">
        <v>2</v>
      </c>
      <c r="D1016">
        <v>107</v>
      </c>
      <c r="E1016">
        <v>7.5</v>
      </c>
      <c r="G1016">
        <f t="shared" si="189"/>
        <v>14.266666666666667</v>
      </c>
      <c r="H1016">
        <v>50</v>
      </c>
      <c r="J1016">
        <v>0</v>
      </c>
      <c r="K1016">
        <f t="shared" si="190"/>
        <v>107</v>
      </c>
    </row>
    <row r="1017" spans="1:12">
      <c r="A1017" t="s">
        <v>224</v>
      </c>
      <c r="B1017">
        <v>4</v>
      </c>
      <c r="C1017">
        <v>1</v>
      </c>
      <c r="D1017">
        <v>158</v>
      </c>
      <c r="E1017">
        <v>8</v>
      </c>
      <c r="F1017">
        <v>0</v>
      </c>
      <c r="G1017">
        <f t="shared" si="189"/>
        <v>19.75</v>
      </c>
      <c r="H1017">
        <v>45</v>
      </c>
      <c r="I1017">
        <f t="shared" ref="I1017" si="198">(G1017+G1018)/2</f>
        <v>19.423387096774192</v>
      </c>
      <c r="J1017">
        <v>0</v>
      </c>
      <c r="K1017">
        <f t="shared" si="190"/>
        <v>158</v>
      </c>
    </row>
    <row r="1018" spans="1:12">
      <c r="A1018" t="s">
        <v>224</v>
      </c>
      <c r="B1018">
        <v>4</v>
      </c>
      <c r="C1018">
        <v>2</v>
      </c>
      <c r="D1018">
        <v>148</v>
      </c>
      <c r="E1018">
        <v>7.75</v>
      </c>
      <c r="G1018">
        <f t="shared" si="189"/>
        <v>19.096774193548388</v>
      </c>
      <c r="H1018">
        <v>50</v>
      </c>
      <c r="J1018">
        <v>0</v>
      </c>
      <c r="K1018">
        <f t="shared" si="190"/>
        <v>148</v>
      </c>
      <c r="L1018" s="81" t="s">
        <v>251</v>
      </c>
    </row>
    <row r="1019" spans="1:12">
      <c r="A1019" t="s">
        <v>224</v>
      </c>
      <c r="B1019">
        <v>5.6</v>
      </c>
      <c r="C1019">
        <v>1</v>
      </c>
      <c r="D1019">
        <v>130</v>
      </c>
      <c r="E1019">
        <v>7</v>
      </c>
      <c r="F1019">
        <v>0</v>
      </c>
      <c r="G1019">
        <f t="shared" si="189"/>
        <v>18.571428571428573</v>
      </c>
      <c r="H1019">
        <v>50</v>
      </c>
      <c r="I1019">
        <f t="shared" ref="I1019" si="199">(G1019+G1020)/2</f>
        <v>18.285714285714285</v>
      </c>
      <c r="J1019">
        <v>0</v>
      </c>
      <c r="K1019">
        <f t="shared" si="190"/>
        <v>130</v>
      </c>
    </row>
    <row r="1020" spans="1:12">
      <c r="A1020" t="s">
        <v>224</v>
      </c>
      <c r="B1020">
        <v>5.6</v>
      </c>
      <c r="C1020">
        <v>2</v>
      </c>
      <c r="D1020">
        <v>135</v>
      </c>
      <c r="E1020">
        <v>7.5</v>
      </c>
      <c r="G1020">
        <f t="shared" si="189"/>
        <v>18</v>
      </c>
      <c r="H1020">
        <v>50</v>
      </c>
      <c r="J1020">
        <v>0</v>
      </c>
      <c r="K1020">
        <f t="shared" si="190"/>
        <v>135</v>
      </c>
    </row>
    <row r="1021" spans="1:12">
      <c r="A1021" t="s">
        <v>224</v>
      </c>
      <c r="B1021">
        <v>8</v>
      </c>
      <c r="C1021">
        <v>1</v>
      </c>
      <c r="D1021">
        <v>132</v>
      </c>
      <c r="E1021">
        <v>8</v>
      </c>
      <c r="F1021">
        <v>0</v>
      </c>
      <c r="G1021">
        <f t="shared" si="189"/>
        <v>16.5</v>
      </c>
      <c r="H1021">
        <v>35</v>
      </c>
      <c r="I1021">
        <f t="shared" ref="I1021" si="200">(G1021+G1022)/2</f>
        <v>16.625</v>
      </c>
      <c r="J1021">
        <v>1</v>
      </c>
      <c r="K1021">
        <f t="shared" si="190"/>
        <v>131</v>
      </c>
    </row>
    <row r="1022" spans="1:12">
      <c r="A1022" t="s">
        <v>224</v>
      </c>
      <c r="B1022">
        <v>8</v>
      </c>
      <c r="C1022">
        <v>2</v>
      </c>
      <c r="D1022">
        <v>134</v>
      </c>
      <c r="E1022">
        <v>8</v>
      </c>
      <c r="G1022">
        <f t="shared" si="189"/>
        <v>16.75</v>
      </c>
      <c r="H1022">
        <v>50</v>
      </c>
      <c r="J1022">
        <v>0</v>
      </c>
      <c r="K1022">
        <f t="shared" si="190"/>
        <v>134</v>
      </c>
    </row>
    <row r="1023" spans="1:12">
      <c r="A1023" t="s">
        <v>224</v>
      </c>
      <c r="B1023">
        <v>11.3</v>
      </c>
      <c r="C1023">
        <v>1</v>
      </c>
      <c r="D1023">
        <v>151</v>
      </c>
      <c r="E1023">
        <v>8.25</v>
      </c>
      <c r="G1023">
        <f t="shared" si="189"/>
        <v>18.303030303030305</v>
      </c>
      <c r="H1023">
        <v>40</v>
      </c>
      <c r="I1023">
        <f t="shared" ref="I1023" si="201">(G1023+G1024)/2</f>
        <v>16.401515151515152</v>
      </c>
      <c r="J1023">
        <v>0</v>
      </c>
      <c r="K1023">
        <f t="shared" si="190"/>
        <v>151</v>
      </c>
    </row>
    <row r="1024" spans="1:12">
      <c r="A1024" t="s">
        <v>224</v>
      </c>
      <c r="B1024">
        <v>11.3</v>
      </c>
      <c r="C1024">
        <v>2</v>
      </c>
      <c r="D1024">
        <v>116</v>
      </c>
      <c r="E1024">
        <v>8</v>
      </c>
      <c r="G1024">
        <f t="shared" si="189"/>
        <v>14.5</v>
      </c>
      <c r="H1024">
        <v>40</v>
      </c>
      <c r="J1024">
        <v>2</v>
      </c>
      <c r="K1024">
        <f t="shared" si="190"/>
        <v>114</v>
      </c>
    </row>
    <row r="1025" spans="1:12">
      <c r="A1025" t="s">
        <v>224</v>
      </c>
      <c r="B1025">
        <v>16</v>
      </c>
      <c r="C1025">
        <v>1</v>
      </c>
      <c r="D1025">
        <v>99</v>
      </c>
      <c r="E1025">
        <v>8</v>
      </c>
      <c r="F1025">
        <v>0</v>
      </c>
      <c r="G1025">
        <f t="shared" si="189"/>
        <v>12.375</v>
      </c>
      <c r="H1025">
        <v>40</v>
      </c>
      <c r="I1025">
        <f t="shared" ref="I1025" si="202">(G1025+G1026)/2</f>
        <v>12.0625</v>
      </c>
      <c r="J1025">
        <v>2</v>
      </c>
      <c r="K1025">
        <f t="shared" si="190"/>
        <v>97</v>
      </c>
    </row>
    <row r="1026" spans="1:12">
      <c r="A1026" t="s">
        <v>224</v>
      </c>
      <c r="B1026">
        <v>16</v>
      </c>
      <c r="C1026">
        <v>2</v>
      </c>
      <c r="D1026">
        <v>94</v>
      </c>
      <c r="E1026">
        <v>8</v>
      </c>
      <c r="G1026">
        <f t="shared" si="189"/>
        <v>11.75</v>
      </c>
      <c r="H1026">
        <v>50</v>
      </c>
      <c r="J1026">
        <v>1</v>
      </c>
      <c r="K1026">
        <f t="shared" si="190"/>
        <v>93</v>
      </c>
    </row>
    <row r="1027" spans="1:12">
      <c r="A1027" t="s">
        <v>224</v>
      </c>
      <c r="B1027">
        <v>22.6</v>
      </c>
      <c r="C1027">
        <v>1</v>
      </c>
      <c r="D1027">
        <v>96</v>
      </c>
      <c r="E1027">
        <v>7</v>
      </c>
      <c r="G1027">
        <f t="shared" si="189"/>
        <v>13.714285714285714</v>
      </c>
      <c r="H1027">
        <v>50</v>
      </c>
      <c r="I1027">
        <f t="shared" ref="I1027" si="203">(G1027+G1028)/2</f>
        <v>12.857142857142858</v>
      </c>
      <c r="J1027">
        <v>2</v>
      </c>
      <c r="K1027">
        <f t="shared" si="190"/>
        <v>94</v>
      </c>
    </row>
    <row r="1028" spans="1:12">
      <c r="A1028" t="s">
        <v>224</v>
      </c>
      <c r="B1028">
        <v>22.6</v>
      </c>
      <c r="C1028">
        <v>2</v>
      </c>
      <c r="D1028">
        <v>90</v>
      </c>
      <c r="E1028">
        <v>7.5</v>
      </c>
      <c r="G1028">
        <f t="shared" si="189"/>
        <v>12</v>
      </c>
      <c r="H1028">
        <v>50</v>
      </c>
      <c r="J1028">
        <v>3</v>
      </c>
      <c r="K1028">
        <f t="shared" si="190"/>
        <v>87</v>
      </c>
    </row>
    <row r="1029" spans="1:12">
      <c r="A1029" t="s">
        <v>224</v>
      </c>
      <c r="B1029">
        <v>32</v>
      </c>
      <c r="C1029">
        <v>1</v>
      </c>
      <c r="D1029">
        <v>31</v>
      </c>
      <c r="E1029">
        <v>3</v>
      </c>
      <c r="F1029">
        <v>5</v>
      </c>
      <c r="G1029">
        <f t="shared" si="189"/>
        <v>10.333333333333334</v>
      </c>
      <c r="H1029">
        <v>50</v>
      </c>
      <c r="I1029">
        <f t="shared" ref="I1029" si="204">(G1029+G1030)/2</f>
        <v>7.9666666666666668</v>
      </c>
      <c r="J1029">
        <v>0</v>
      </c>
      <c r="K1029">
        <f t="shared" si="190"/>
        <v>31</v>
      </c>
    </row>
    <row r="1030" spans="1:12">
      <c r="A1030" t="s">
        <v>224</v>
      </c>
      <c r="B1030">
        <v>32</v>
      </c>
      <c r="C1030">
        <v>2</v>
      </c>
      <c r="D1030">
        <v>14</v>
      </c>
      <c r="E1030">
        <v>2.5</v>
      </c>
      <c r="F1030">
        <v>5.5</v>
      </c>
      <c r="G1030">
        <f t="shared" si="189"/>
        <v>5.6</v>
      </c>
      <c r="H1030">
        <v>45</v>
      </c>
      <c r="J1030">
        <v>0</v>
      </c>
      <c r="K1030">
        <f t="shared" si="190"/>
        <v>14</v>
      </c>
      <c r="L1030" s="50"/>
    </row>
    <row r="1033" spans="1:12" s="82" customFormat="1">
      <c r="A1033" s="82" t="s">
        <v>225</v>
      </c>
      <c r="B1033" s="82">
        <v>0.125</v>
      </c>
      <c r="C1033" s="82">
        <v>1</v>
      </c>
      <c r="D1033" s="82">
        <v>122</v>
      </c>
      <c r="E1033" s="82">
        <v>11</v>
      </c>
      <c r="G1033" s="82">
        <f>D1033/E1033</f>
        <v>11.090909090909092</v>
      </c>
      <c r="H1033" s="82">
        <v>50</v>
      </c>
      <c r="I1033" s="82">
        <f>(G1033+G1034)/2</f>
        <v>11.090909090909092</v>
      </c>
      <c r="J1033" s="82">
        <v>0</v>
      </c>
      <c r="K1033">
        <f>D1033-J1033</f>
        <v>122</v>
      </c>
    </row>
    <row r="1034" spans="1:12">
      <c r="A1034" t="s">
        <v>225</v>
      </c>
      <c r="B1034">
        <v>0.125</v>
      </c>
      <c r="C1034">
        <v>2</v>
      </c>
      <c r="D1034">
        <v>122</v>
      </c>
      <c r="E1034">
        <v>11</v>
      </c>
      <c r="G1034">
        <f t="shared" si="189"/>
        <v>11.090909090909092</v>
      </c>
      <c r="H1034">
        <v>50</v>
      </c>
      <c r="J1034">
        <v>1</v>
      </c>
      <c r="K1034">
        <f t="shared" ref="K1034:K1062" si="205">D1034-J1034</f>
        <v>121</v>
      </c>
    </row>
    <row r="1035" spans="1:12">
      <c r="A1035" t="s">
        <v>225</v>
      </c>
      <c r="B1035">
        <v>0.25</v>
      </c>
      <c r="C1035">
        <v>1</v>
      </c>
      <c r="D1035">
        <v>138</v>
      </c>
      <c r="E1035">
        <v>13.5</v>
      </c>
      <c r="G1035">
        <f t="shared" si="189"/>
        <v>10.222222222222221</v>
      </c>
      <c r="H1035">
        <v>50</v>
      </c>
      <c r="I1035">
        <f>(G1035+G1036)/2</f>
        <v>10.702947845804989</v>
      </c>
      <c r="J1035">
        <v>1</v>
      </c>
      <c r="K1035">
        <f t="shared" si="205"/>
        <v>137</v>
      </c>
    </row>
    <row r="1036" spans="1:12">
      <c r="A1036" t="s">
        <v>225</v>
      </c>
      <c r="B1036">
        <v>0.25</v>
      </c>
      <c r="C1036">
        <v>2</v>
      </c>
      <c r="D1036">
        <v>137</v>
      </c>
      <c r="E1036">
        <v>12.25</v>
      </c>
      <c r="G1036">
        <f t="shared" si="189"/>
        <v>11.183673469387756</v>
      </c>
      <c r="H1036">
        <v>50</v>
      </c>
      <c r="J1036">
        <v>0</v>
      </c>
      <c r="K1036">
        <f t="shared" si="205"/>
        <v>137</v>
      </c>
    </row>
    <row r="1037" spans="1:12">
      <c r="A1037" t="s">
        <v>225</v>
      </c>
      <c r="B1037">
        <v>0.35</v>
      </c>
      <c r="C1037">
        <v>1</v>
      </c>
      <c r="D1037">
        <v>124</v>
      </c>
      <c r="E1037">
        <v>11</v>
      </c>
      <c r="G1037">
        <f t="shared" si="189"/>
        <v>11.272727272727273</v>
      </c>
      <c r="H1037">
        <v>50</v>
      </c>
      <c r="I1037">
        <f t="shared" ref="I1037" si="206">(G1037+G1038)/2</f>
        <v>12.09090909090909</v>
      </c>
      <c r="J1037">
        <v>0</v>
      </c>
      <c r="K1037">
        <f t="shared" si="205"/>
        <v>124</v>
      </c>
    </row>
    <row r="1038" spans="1:12">
      <c r="A1038" t="s">
        <v>225</v>
      </c>
      <c r="B1038">
        <v>0.35</v>
      </c>
      <c r="C1038">
        <v>2</v>
      </c>
      <c r="D1038">
        <v>142</v>
      </c>
      <c r="E1038">
        <v>11</v>
      </c>
      <c r="G1038">
        <f t="shared" si="189"/>
        <v>12.909090909090908</v>
      </c>
      <c r="H1038">
        <v>50</v>
      </c>
      <c r="J1038">
        <v>1</v>
      </c>
      <c r="K1038">
        <f t="shared" si="205"/>
        <v>141</v>
      </c>
    </row>
    <row r="1039" spans="1:12">
      <c r="A1039" t="s">
        <v>225</v>
      </c>
      <c r="B1039">
        <v>0.5</v>
      </c>
      <c r="C1039">
        <v>1</v>
      </c>
      <c r="D1039">
        <v>152</v>
      </c>
      <c r="E1039">
        <v>8.5</v>
      </c>
      <c r="F1039">
        <v>0</v>
      </c>
      <c r="G1039">
        <f t="shared" si="189"/>
        <v>17.882352941176471</v>
      </c>
      <c r="H1039">
        <v>45</v>
      </c>
      <c r="I1039">
        <f t="shared" ref="I1039" si="207">(G1039+G1040)/2</f>
        <v>16.588235294117649</v>
      </c>
      <c r="J1039">
        <v>1</v>
      </c>
      <c r="K1039">
        <f t="shared" si="205"/>
        <v>151</v>
      </c>
      <c r="L1039" t="s">
        <v>243</v>
      </c>
    </row>
    <row r="1040" spans="1:12">
      <c r="A1040" t="s">
        <v>225</v>
      </c>
      <c r="B1040">
        <v>0.5</v>
      </c>
      <c r="C1040">
        <v>2</v>
      </c>
      <c r="D1040">
        <v>130</v>
      </c>
      <c r="E1040">
        <v>8.5</v>
      </c>
      <c r="F1040">
        <v>0</v>
      </c>
      <c r="G1040">
        <f t="shared" si="189"/>
        <v>15.294117647058824</v>
      </c>
      <c r="H1040">
        <v>45</v>
      </c>
      <c r="J1040">
        <v>0</v>
      </c>
      <c r="K1040">
        <f t="shared" si="205"/>
        <v>130</v>
      </c>
      <c r="L1040" t="s">
        <v>243</v>
      </c>
    </row>
    <row r="1041" spans="1:12">
      <c r="A1041" t="s">
        <v>225</v>
      </c>
      <c r="B1041">
        <v>0.7</v>
      </c>
      <c r="C1041">
        <v>1</v>
      </c>
      <c r="D1041">
        <v>150</v>
      </c>
      <c r="E1041">
        <v>10</v>
      </c>
      <c r="G1041">
        <f t="shared" si="189"/>
        <v>15</v>
      </c>
      <c r="H1041">
        <v>50</v>
      </c>
      <c r="I1041">
        <f t="shared" ref="I1041" si="208">(G1041+G1042)/2</f>
        <v>15.868421052631579</v>
      </c>
      <c r="J1041">
        <v>0</v>
      </c>
      <c r="K1041">
        <f t="shared" si="205"/>
        <v>150</v>
      </c>
    </row>
    <row r="1042" spans="1:12">
      <c r="A1042" t="s">
        <v>225</v>
      </c>
      <c r="B1042">
        <v>0.7</v>
      </c>
      <c r="C1042">
        <v>2</v>
      </c>
      <c r="D1042">
        <v>159</v>
      </c>
      <c r="E1042">
        <v>9.5</v>
      </c>
      <c r="G1042">
        <f t="shared" si="189"/>
        <v>16.736842105263158</v>
      </c>
      <c r="H1042">
        <v>45</v>
      </c>
      <c r="J1042">
        <v>1</v>
      </c>
      <c r="K1042">
        <f t="shared" si="205"/>
        <v>158</v>
      </c>
    </row>
    <row r="1043" spans="1:12">
      <c r="A1043" t="s">
        <v>225</v>
      </c>
      <c r="B1043">
        <v>1</v>
      </c>
      <c r="C1043">
        <v>1</v>
      </c>
      <c r="D1043">
        <v>129</v>
      </c>
      <c r="E1043">
        <v>8</v>
      </c>
      <c r="F1043">
        <v>0</v>
      </c>
      <c r="G1043">
        <f t="shared" si="189"/>
        <v>16.125</v>
      </c>
      <c r="H1043">
        <v>40</v>
      </c>
      <c r="I1043">
        <f t="shared" ref="I1043" si="209">(G1043+G1044)/2</f>
        <v>15.0625</v>
      </c>
      <c r="J1043">
        <v>0</v>
      </c>
      <c r="K1043">
        <f t="shared" si="205"/>
        <v>129</v>
      </c>
      <c r="L1043" t="s">
        <v>243</v>
      </c>
    </row>
    <row r="1044" spans="1:12">
      <c r="A1044" t="s">
        <v>225</v>
      </c>
      <c r="B1044">
        <v>1</v>
      </c>
      <c r="C1044">
        <v>2</v>
      </c>
      <c r="D1044">
        <v>105</v>
      </c>
      <c r="E1044">
        <v>7.5</v>
      </c>
      <c r="G1044">
        <f t="shared" si="189"/>
        <v>14</v>
      </c>
      <c r="H1044">
        <v>50</v>
      </c>
      <c r="J1044">
        <v>0</v>
      </c>
      <c r="K1044">
        <f t="shared" si="205"/>
        <v>105</v>
      </c>
    </row>
    <row r="1045" spans="1:12">
      <c r="A1045" t="s">
        <v>225</v>
      </c>
      <c r="B1045">
        <v>1.4</v>
      </c>
      <c r="C1045">
        <v>1</v>
      </c>
      <c r="D1045">
        <v>121</v>
      </c>
      <c r="E1045">
        <v>8.5</v>
      </c>
      <c r="G1045">
        <f t="shared" si="189"/>
        <v>14.235294117647058</v>
      </c>
      <c r="H1045">
        <v>50</v>
      </c>
      <c r="I1045">
        <f t="shared" ref="I1045" si="210">(G1045+G1046)/2</f>
        <v>15.492647058823529</v>
      </c>
      <c r="J1045">
        <v>0</v>
      </c>
      <c r="K1045">
        <f t="shared" si="205"/>
        <v>121</v>
      </c>
      <c r="L1045" s="50"/>
    </row>
    <row r="1046" spans="1:12">
      <c r="A1046" t="s">
        <v>225</v>
      </c>
      <c r="B1046">
        <v>1.4</v>
      </c>
      <c r="C1046">
        <v>2</v>
      </c>
      <c r="D1046">
        <v>134</v>
      </c>
      <c r="E1046">
        <v>8</v>
      </c>
      <c r="G1046">
        <f t="shared" si="189"/>
        <v>16.75</v>
      </c>
      <c r="H1046">
        <v>50</v>
      </c>
      <c r="J1046">
        <v>1</v>
      </c>
      <c r="K1046">
        <f t="shared" si="205"/>
        <v>133</v>
      </c>
    </row>
    <row r="1047" spans="1:12">
      <c r="A1047" t="s">
        <v>225</v>
      </c>
      <c r="B1047">
        <v>2</v>
      </c>
      <c r="C1047" s="49">
        <v>1</v>
      </c>
      <c r="D1047">
        <v>139</v>
      </c>
      <c r="E1047">
        <v>7.5</v>
      </c>
      <c r="F1047">
        <v>0</v>
      </c>
      <c r="G1047">
        <f t="shared" si="189"/>
        <v>18.533333333333335</v>
      </c>
      <c r="H1047">
        <v>40</v>
      </c>
      <c r="I1047">
        <f t="shared" ref="I1047" si="211">(G1047+G1048)/2</f>
        <v>17.266666666666666</v>
      </c>
      <c r="J1047">
        <v>0</v>
      </c>
      <c r="K1047">
        <f t="shared" si="205"/>
        <v>139</v>
      </c>
      <c r="L1047" t="s">
        <v>243</v>
      </c>
    </row>
    <row r="1048" spans="1:12">
      <c r="A1048" t="s">
        <v>225</v>
      </c>
      <c r="B1048">
        <v>2</v>
      </c>
      <c r="C1048">
        <v>2</v>
      </c>
      <c r="D1048">
        <v>128</v>
      </c>
      <c r="E1048">
        <v>8</v>
      </c>
      <c r="F1048">
        <v>0</v>
      </c>
      <c r="G1048">
        <f t="shared" si="189"/>
        <v>16</v>
      </c>
      <c r="H1048">
        <v>50</v>
      </c>
      <c r="J1048">
        <v>0</v>
      </c>
      <c r="K1048">
        <f t="shared" si="205"/>
        <v>128</v>
      </c>
    </row>
    <row r="1049" spans="1:12">
      <c r="A1049" t="s">
        <v>225</v>
      </c>
      <c r="B1049">
        <v>2.8</v>
      </c>
      <c r="C1049">
        <v>1</v>
      </c>
      <c r="D1049">
        <v>114</v>
      </c>
      <c r="E1049">
        <v>8</v>
      </c>
      <c r="F1049">
        <v>0</v>
      </c>
      <c r="G1049">
        <f t="shared" si="189"/>
        <v>14.25</v>
      </c>
      <c r="H1049">
        <v>45</v>
      </c>
      <c r="I1049">
        <f t="shared" ref="I1049" si="212">(G1049+G1050)/2</f>
        <v>13.375</v>
      </c>
      <c r="J1049">
        <v>0</v>
      </c>
      <c r="K1049">
        <f t="shared" si="205"/>
        <v>114</v>
      </c>
      <c r="L1049" t="s">
        <v>243</v>
      </c>
    </row>
    <row r="1050" spans="1:12">
      <c r="A1050" t="s">
        <v>225</v>
      </c>
      <c r="B1050">
        <v>2.8</v>
      </c>
      <c r="C1050">
        <v>2</v>
      </c>
      <c r="D1050">
        <v>100</v>
      </c>
      <c r="E1050">
        <v>8</v>
      </c>
      <c r="F1050">
        <v>0</v>
      </c>
      <c r="G1050">
        <f t="shared" si="189"/>
        <v>12.5</v>
      </c>
      <c r="H1050">
        <v>50</v>
      </c>
      <c r="J1050">
        <v>1</v>
      </c>
      <c r="K1050">
        <f t="shared" si="205"/>
        <v>99</v>
      </c>
      <c r="L1050" t="s">
        <v>226</v>
      </c>
    </row>
    <row r="1051" spans="1:12">
      <c r="A1051" t="s">
        <v>225</v>
      </c>
      <c r="B1051">
        <v>4</v>
      </c>
      <c r="C1051">
        <v>1</v>
      </c>
      <c r="D1051">
        <v>119</v>
      </c>
      <c r="E1051">
        <v>8</v>
      </c>
      <c r="F1051">
        <v>0</v>
      </c>
      <c r="G1051">
        <f t="shared" si="189"/>
        <v>14.875</v>
      </c>
      <c r="H1051">
        <v>50</v>
      </c>
      <c r="I1051">
        <f t="shared" ref="I1051" si="213">(G1051+G1052)/2</f>
        <v>14.8375</v>
      </c>
      <c r="J1051">
        <v>0</v>
      </c>
      <c r="K1051">
        <f t="shared" si="205"/>
        <v>119</v>
      </c>
      <c r="L1051" t="s">
        <v>243</v>
      </c>
    </row>
    <row r="1052" spans="1:12">
      <c r="A1052" t="s">
        <v>225</v>
      </c>
      <c r="B1052">
        <v>4</v>
      </c>
      <c r="C1052">
        <v>2</v>
      </c>
      <c r="D1052">
        <v>111</v>
      </c>
      <c r="E1052">
        <v>7.5</v>
      </c>
      <c r="G1052">
        <f t="shared" si="189"/>
        <v>14.8</v>
      </c>
      <c r="H1052">
        <v>50</v>
      </c>
      <c r="J1052">
        <v>1</v>
      </c>
      <c r="K1052">
        <f t="shared" si="205"/>
        <v>110</v>
      </c>
    </row>
    <row r="1053" spans="1:12">
      <c r="A1053" t="s">
        <v>225</v>
      </c>
      <c r="B1053">
        <v>5.6</v>
      </c>
      <c r="C1053">
        <v>1</v>
      </c>
      <c r="D1053">
        <v>114</v>
      </c>
      <c r="E1053">
        <v>7</v>
      </c>
      <c r="F1053">
        <v>0</v>
      </c>
      <c r="G1053">
        <f t="shared" si="189"/>
        <v>16.285714285714285</v>
      </c>
      <c r="H1053">
        <v>45</v>
      </c>
      <c r="I1053">
        <f t="shared" ref="I1053" si="214">(G1053+G1054)/2</f>
        <v>15.676190476190476</v>
      </c>
      <c r="J1053">
        <v>0</v>
      </c>
      <c r="K1053">
        <f t="shared" si="205"/>
        <v>114</v>
      </c>
      <c r="L1053" t="s">
        <v>243</v>
      </c>
    </row>
    <row r="1054" spans="1:12">
      <c r="A1054" t="s">
        <v>225</v>
      </c>
      <c r="B1054">
        <v>5.6</v>
      </c>
      <c r="C1054">
        <v>2</v>
      </c>
      <c r="D1054">
        <v>113</v>
      </c>
      <c r="E1054">
        <v>7.5</v>
      </c>
      <c r="F1054">
        <v>0</v>
      </c>
      <c r="G1054">
        <f t="shared" si="189"/>
        <v>15.066666666666666</v>
      </c>
      <c r="H1054">
        <v>50</v>
      </c>
      <c r="J1054">
        <v>0</v>
      </c>
      <c r="K1054">
        <f t="shared" si="205"/>
        <v>113</v>
      </c>
      <c r="L1054" t="s">
        <v>243</v>
      </c>
    </row>
    <row r="1055" spans="1:12">
      <c r="A1055" t="s">
        <v>225</v>
      </c>
      <c r="B1055">
        <v>8</v>
      </c>
      <c r="C1055">
        <v>1</v>
      </c>
      <c r="D1055">
        <v>123</v>
      </c>
      <c r="E1055">
        <v>7.5</v>
      </c>
      <c r="F1055">
        <v>0</v>
      </c>
      <c r="G1055">
        <f t="shared" si="189"/>
        <v>16.399999999999999</v>
      </c>
      <c r="H1055">
        <v>50</v>
      </c>
      <c r="I1055">
        <f t="shared" ref="I1055" si="215">(G1055+G1056)/2</f>
        <v>15.533333333333331</v>
      </c>
      <c r="J1055">
        <v>1</v>
      </c>
      <c r="K1055">
        <f t="shared" si="205"/>
        <v>122</v>
      </c>
      <c r="L1055" t="s">
        <v>243</v>
      </c>
    </row>
    <row r="1056" spans="1:12">
      <c r="A1056" t="s">
        <v>225</v>
      </c>
      <c r="B1056">
        <v>8</v>
      </c>
      <c r="C1056">
        <v>2</v>
      </c>
      <c r="D1056">
        <v>121</v>
      </c>
      <c r="E1056">
        <v>8.25</v>
      </c>
      <c r="G1056">
        <f t="shared" si="189"/>
        <v>14.666666666666666</v>
      </c>
      <c r="H1056">
        <v>50</v>
      </c>
      <c r="J1056">
        <v>0</v>
      </c>
      <c r="K1056">
        <f t="shared" si="205"/>
        <v>121</v>
      </c>
    </row>
    <row r="1057" spans="1:12">
      <c r="A1057" t="s">
        <v>225</v>
      </c>
      <c r="B1057">
        <v>11.3</v>
      </c>
      <c r="C1057">
        <v>1</v>
      </c>
      <c r="D1057">
        <v>127</v>
      </c>
      <c r="E1057">
        <v>7.5</v>
      </c>
      <c r="G1057">
        <f t="shared" si="189"/>
        <v>16.933333333333334</v>
      </c>
      <c r="H1057">
        <v>50</v>
      </c>
      <c r="I1057">
        <f t="shared" ref="I1057" si="216">(G1057+G1058)/2</f>
        <v>15.305376344086021</v>
      </c>
      <c r="J1057">
        <v>2</v>
      </c>
      <c r="K1057">
        <f t="shared" si="205"/>
        <v>125</v>
      </c>
    </row>
    <row r="1058" spans="1:12">
      <c r="A1058" t="s">
        <v>225</v>
      </c>
      <c r="B1058">
        <v>11.3</v>
      </c>
      <c r="C1058">
        <v>2</v>
      </c>
      <c r="D1058">
        <v>106</v>
      </c>
      <c r="E1058">
        <v>7.75</v>
      </c>
      <c r="G1058">
        <f t="shared" si="189"/>
        <v>13.67741935483871</v>
      </c>
      <c r="H1058">
        <v>50</v>
      </c>
      <c r="J1058">
        <v>0</v>
      </c>
      <c r="K1058">
        <f t="shared" si="205"/>
        <v>106</v>
      </c>
    </row>
    <row r="1059" spans="1:12">
      <c r="A1059" t="s">
        <v>225</v>
      </c>
      <c r="B1059">
        <v>16</v>
      </c>
      <c r="C1059">
        <v>1</v>
      </c>
      <c r="D1059">
        <v>130</v>
      </c>
      <c r="E1059">
        <v>7.5</v>
      </c>
      <c r="F1059">
        <v>0</v>
      </c>
      <c r="G1059">
        <f t="shared" si="189"/>
        <v>17.333333333333332</v>
      </c>
      <c r="H1059">
        <v>50</v>
      </c>
      <c r="I1059">
        <f t="shared" ref="I1059" si="217">(G1059+G1060)/2</f>
        <v>18.333333333333332</v>
      </c>
      <c r="J1059">
        <v>1</v>
      </c>
      <c r="K1059">
        <f t="shared" si="205"/>
        <v>129</v>
      </c>
      <c r="L1059" t="s">
        <v>243</v>
      </c>
    </row>
    <row r="1060" spans="1:12">
      <c r="A1060" t="s">
        <v>225</v>
      </c>
      <c r="B1060">
        <v>16</v>
      </c>
      <c r="C1060">
        <v>2</v>
      </c>
      <c r="D1060">
        <v>145</v>
      </c>
      <c r="E1060">
        <v>7.5</v>
      </c>
      <c r="F1060">
        <v>0</v>
      </c>
      <c r="G1060">
        <f t="shared" si="189"/>
        <v>19.333333333333332</v>
      </c>
      <c r="H1060">
        <v>50</v>
      </c>
      <c r="J1060">
        <v>1</v>
      </c>
      <c r="K1060">
        <f t="shared" si="205"/>
        <v>144</v>
      </c>
      <c r="L1060" t="s">
        <v>243</v>
      </c>
    </row>
    <row r="1061" spans="1:12">
      <c r="A1061" t="s">
        <v>225</v>
      </c>
      <c r="B1061">
        <v>22.6</v>
      </c>
      <c r="C1061">
        <v>1</v>
      </c>
      <c r="D1061">
        <v>106</v>
      </c>
      <c r="E1061">
        <v>7</v>
      </c>
      <c r="G1061">
        <f t="shared" si="189"/>
        <v>15.142857142857142</v>
      </c>
      <c r="H1061">
        <v>50</v>
      </c>
      <c r="I1061">
        <f t="shared" ref="I1061" si="218">(G1061+G1062)/2</f>
        <v>13.928571428571427</v>
      </c>
      <c r="J1061">
        <v>2</v>
      </c>
      <c r="K1061">
        <f t="shared" si="205"/>
        <v>104</v>
      </c>
    </row>
    <row r="1062" spans="1:12">
      <c r="A1062" t="s">
        <v>225</v>
      </c>
      <c r="B1062">
        <v>22.6</v>
      </c>
      <c r="C1062">
        <v>2</v>
      </c>
      <c r="D1062">
        <v>89</v>
      </c>
      <c r="E1062">
        <v>7</v>
      </c>
      <c r="G1062">
        <f t="shared" si="189"/>
        <v>12.714285714285714</v>
      </c>
      <c r="H1062">
        <v>40</v>
      </c>
      <c r="J1062">
        <v>2</v>
      </c>
      <c r="K1062">
        <f t="shared" si="205"/>
        <v>87</v>
      </c>
    </row>
    <row r="1063" spans="1:12">
      <c r="A1063" s="79" t="s">
        <v>225</v>
      </c>
      <c r="B1063">
        <v>32</v>
      </c>
      <c r="C1063">
        <v>1</v>
      </c>
      <c r="G1063" t="e">
        <f t="shared" si="189"/>
        <v>#DIV/0!</v>
      </c>
      <c r="I1063" t="e">
        <f t="shared" ref="I1063" si="219">(G1063+G1064)/2</f>
        <v>#DIV/0!</v>
      </c>
      <c r="K1063" t="s">
        <v>228</v>
      </c>
      <c r="L1063" t="s">
        <v>245</v>
      </c>
    </row>
    <row r="1064" spans="1:12">
      <c r="A1064" s="79" t="s">
        <v>225</v>
      </c>
      <c r="B1064">
        <v>32</v>
      </c>
      <c r="C1064">
        <v>2</v>
      </c>
      <c r="G1064" t="e">
        <f t="shared" ref="G1064" si="220">D1064/E1064</f>
        <v>#DIV/0!</v>
      </c>
      <c r="K1064" t="s">
        <v>228</v>
      </c>
      <c r="L1064" t="s">
        <v>245</v>
      </c>
    </row>
    <row r="1065" spans="1:12">
      <c r="A1065" s="35" t="s">
        <v>228</v>
      </c>
      <c r="F1065" t="s">
        <v>227</v>
      </c>
    </row>
    <row r="1068" spans="1:12" s="82" customFormat="1">
      <c r="A1068" s="82" t="s">
        <v>236</v>
      </c>
      <c r="B1068" s="82">
        <v>0.125</v>
      </c>
      <c r="C1068" s="82">
        <v>1</v>
      </c>
      <c r="D1068" s="82">
        <v>100</v>
      </c>
      <c r="E1068" s="82">
        <v>11.5</v>
      </c>
      <c r="G1068" s="82">
        <f>D1068/E1068</f>
        <v>8.695652173913043</v>
      </c>
      <c r="H1068" s="82">
        <v>50</v>
      </c>
      <c r="I1068" s="82">
        <f>(G1068+G1069)/2</f>
        <v>8.6205533596837931</v>
      </c>
      <c r="J1068" s="82">
        <v>0</v>
      </c>
      <c r="K1068" s="50">
        <f>D1068-J1068</f>
        <v>100</v>
      </c>
    </row>
    <row r="1069" spans="1:12">
      <c r="A1069" t="s">
        <v>236</v>
      </c>
      <c r="B1069">
        <v>0.125</v>
      </c>
      <c r="C1069">
        <v>2</v>
      </c>
      <c r="D1069">
        <v>94</v>
      </c>
      <c r="E1069">
        <v>11</v>
      </c>
      <c r="G1069">
        <f t="shared" ref="G1069:G1099" si="221">D1069/E1069</f>
        <v>8.545454545454545</v>
      </c>
      <c r="H1069">
        <v>50</v>
      </c>
      <c r="J1069">
        <v>0</v>
      </c>
      <c r="K1069" s="50">
        <f t="shared" ref="K1069:K1099" si="222">D1069-J1069</f>
        <v>94</v>
      </c>
    </row>
    <row r="1070" spans="1:12">
      <c r="A1070" t="s">
        <v>236</v>
      </c>
      <c r="B1070">
        <v>0.25</v>
      </c>
      <c r="C1070">
        <v>1</v>
      </c>
      <c r="D1070">
        <v>116</v>
      </c>
      <c r="E1070">
        <v>10</v>
      </c>
      <c r="G1070">
        <f t="shared" si="221"/>
        <v>11.6</v>
      </c>
      <c r="H1070">
        <v>50</v>
      </c>
      <c r="I1070">
        <f>(G1070+G1071)/2</f>
        <v>12.522222222222222</v>
      </c>
      <c r="J1070">
        <v>2</v>
      </c>
      <c r="K1070" s="50">
        <f t="shared" si="222"/>
        <v>114</v>
      </c>
    </row>
    <row r="1071" spans="1:12">
      <c r="A1071" t="s">
        <v>236</v>
      </c>
      <c r="B1071">
        <v>0.25</v>
      </c>
      <c r="C1071">
        <v>2</v>
      </c>
      <c r="D1071">
        <v>121</v>
      </c>
      <c r="E1071">
        <v>9</v>
      </c>
      <c r="G1071">
        <f t="shared" si="221"/>
        <v>13.444444444444445</v>
      </c>
      <c r="H1071">
        <v>50</v>
      </c>
      <c r="J1071">
        <v>1</v>
      </c>
      <c r="K1071" s="50">
        <f t="shared" si="222"/>
        <v>120</v>
      </c>
    </row>
    <row r="1072" spans="1:12">
      <c r="A1072" t="s">
        <v>236</v>
      </c>
      <c r="B1072">
        <v>0.35</v>
      </c>
      <c r="C1072">
        <v>1</v>
      </c>
      <c r="D1072">
        <v>126</v>
      </c>
      <c r="E1072">
        <v>9</v>
      </c>
      <c r="G1072">
        <f t="shared" si="221"/>
        <v>14</v>
      </c>
      <c r="H1072">
        <v>50</v>
      </c>
      <c r="I1072">
        <f t="shared" ref="I1072" si="223">(G1072+G1073)/2</f>
        <v>13.810810810810811</v>
      </c>
      <c r="J1072">
        <v>4</v>
      </c>
      <c r="K1072" s="50">
        <f t="shared" si="222"/>
        <v>122</v>
      </c>
    </row>
    <row r="1073" spans="1:11">
      <c r="A1073" t="s">
        <v>236</v>
      </c>
      <c r="B1073">
        <v>0.35</v>
      </c>
      <c r="C1073">
        <v>2</v>
      </c>
      <c r="D1073">
        <v>126</v>
      </c>
      <c r="E1073">
        <v>9.25</v>
      </c>
      <c r="G1073">
        <f t="shared" si="221"/>
        <v>13.621621621621621</v>
      </c>
      <c r="H1073">
        <v>50</v>
      </c>
      <c r="J1073">
        <v>3</v>
      </c>
      <c r="K1073" s="50">
        <f t="shared" si="222"/>
        <v>123</v>
      </c>
    </row>
    <row r="1074" spans="1:11">
      <c r="A1074" t="s">
        <v>236</v>
      </c>
      <c r="B1074">
        <v>0.5</v>
      </c>
      <c r="C1074">
        <v>1</v>
      </c>
      <c r="D1074">
        <v>124</v>
      </c>
      <c r="E1074">
        <v>8</v>
      </c>
      <c r="G1074">
        <f t="shared" si="221"/>
        <v>15.5</v>
      </c>
      <c r="H1074">
        <v>50</v>
      </c>
      <c r="I1074">
        <f t="shared" ref="I1074" si="224">(G1074+G1075)/2</f>
        <v>14.305555555555555</v>
      </c>
      <c r="J1074">
        <v>3</v>
      </c>
      <c r="K1074" s="50">
        <f t="shared" si="222"/>
        <v>121</v>
      </c>
    </row>
    <row r="1075" spans="1:11">
      <c r="A1075" t="s">
        <v>236</v>
      </c>
      <c r="B1075">
        <v>0.5</v>
      </c>
      <c r="C1075">
        <v>2</v>
      </c>
      <c r="D1075">
        <v>118</v>
      </c>
      <c r="E1075">
        <v>9</v>
      </c>
      <c r="G1075">
        <f t="shared" si="221"/>
        <v>13.111111111111111</v>
      </c>
      <c r="H1075">
        <v>50</v>
      </c>
      <c r="J1075">
        <v>1</v>
      </c>
      <c r="K1075" s="50">
        <f t="shared" si="222"/>
        <v>117</v>
      </c>
    </row>
    <row r="1076" spans="1:11">
      <c r="A1076" t="s">
        <v>236</v>
      </c>
      <c r="B1076">
        <v>0.7</v>
      </c>
      <c r="C1076">
        <v>1</v>
      </c>
      <c r="D1076">
        <v>75</v>
      </c>
      <c r="E1076">
        <v>8</v>
      </c>
      <c r="G1076">
        <f t="shared" si="221"/>
        <v>9.375</v>
      </c>
      <c r="H1076">
        <v>50</v>
      </c>
      <c r="I1076">
        <f t="shared" ref="I1076" si="225">(G1076+G1077)/2</f>
        <v>11.77840909090909</v>
      </c>
      <c r="J1076">
        <v>0</v>
      </c>
      <c r="K1076" s="50">
        <f t="shared" si="222"/>
        <v>75</v>
      </c>
    </row>
    <row r="1077" spans="1:11">
      <c r="A1077" t="s">
        <v>236</v>
      </c>
      <c r="B1077">
        <v>0.7</v>
      </c>
      <c r="C1077">
        <v>2</v>
      </c>
      <c r="D1077">
        <v>117</v>
      </c>
      <c r="E1077">
        <v>8.25</v>
      </c>
      <c r="G1077">
        <f t="shared" si="221"/>
        <v>14.181818181818182</v>
      </c>
      <c r="H1077">
        <v>50</v>
      </c>
      <c r="J1077">
        <v>0</v>
      </c>
      <c r="K1077" s="50">
        <f t="shared" si="222"/>
        <v>117</v>
      </c>
    </row>
    <row r="1078" spans="1:11">
      <c r="A1078" t="s">
        <v>236</v>
      </c>
      <c r="B1078">
        <v>1</v>
      </c>
      <c r="C1078">
        <v>1</v>
      </c>
      <c r="D1078">
        <v>108</v>
      </c>
      <c r="E1078">
        <v>8.25</v>
      </c>
      <c r="G1078">
        <f t="shared" si="221"/>
        <v>13.090909090909092</v>
      </c>
      <c r="H1078">
        <v>50</v>
      </c>
      <c r="I1078">
        <f t="shared" ref="I1078" si="226">(G1078+G1079)/2</f>
        <v>14.121212121212121</v>
      </c>
      <c r="J1078">
        <v>0</v>
      </c>
      <c r="K1078" s="50">
        <f t="shared" si="222"/>
        <v>108</v>
      </c>
    </row>
    <row r="1079" spans="1:11">
      <c r="A1079" t="s">
        <v>236</v>
      </c>
      <c r="B1079">
        <v>1</v>
      </c>
      <c r="C1079">
        <v>2</v>
      </c>
      <c r="D1079">
        <v>125</v>
      </c>
      <c r="E1079">
        <v>8.25</v>
      </c>
      <c r="G1079">
        <f t="shared" si="221"/>
        <v>15.151515151515152</v>
      </c>
      <c r="H1079">
        <v>50</v>
      </c>
      <c r="J1079">
        <v>0</v>
      </c>
      <c r="K1079" s="50">
        <f t="shared" si="222"/>
        <v>125</v>
      </c>
    </row>
    <row r="1080" spans="1:11">
      <c r="A1080" t="s">
        <v>236</v>
      </c>
      <c r="B1080">
        <v>1.4</v>
      </c>
      <c r="C1080">
        <v>1</v>
      </c>
      <c r="D1080">
        <v>101</v>
      </c>
      <c r="E1080">
        <v>7.25</v>
      </c>
      <c r="F1080">
        <v>1</v>
      </c>
      <c r="G1080">
        <f t="shared" si="221"/>
        <v>13.931034482758621</v>
      </c>
      <c r="H1080">
        <v>50</v>
      </c>
      <c r="I1080">
        <f t="shared" ref="I1080" si="227">(G1080+G1081)/2</f>
        <v>14.90301724137931</v>
      </c>
      <c r="J1080">
        <v>0</v>
      </c>
      <c r="K1080" s="50">
        <f t="shared" si="222"/>
        <v>101</v>
      </c>
    </row>
    <row r="1081" spans="1:11">
      <c r="A1081" t="s">
        <v>236</v>
      </c>
      <c r="B1081">
        <v>1.4</v>
      </c>
      <c r="C1081">
        <v>2</v>
      </c>
      <c r="D1081">
        <v>127</v>
      </c>
      <c r="E1081">
        <v>8</v>
      </c>
      <c r="G1081">
        <f t="shared" si="221"/>
        <v>15.875</v>
      </c>
      <c r="H1081">
        <v>45</v>
      </c>
      <c r="J1081">
        <v>1</v>
      </c>
      <c r="K1081" s="50">
        <f t="shared" si="222"/>
        <v>126</v>
      </c>
    </row>
    <row r="1082" spans="1:11">
      <c r="A1082" t="s">
        <v>236</v>
      </c>
      <c r="B1082">
        <v>2</v>
      </c>
      <c r="C1082" s="49">
        <v>1</v>
      </c>
      <c r="D1082">
        <v>120</v>
      </c>
      <c r="E1082">
        <v>8</v>
      </c>
      <c r="G1082">
        <f t="shared" si="221"/>
        <v>15</v>
      </c>
      <c r="H1082">
        <v>50</v>
      </c>
      <c r="I1082">
        <f t="shared" ref="I1082" si="228">(G1082+G1083)/2</f>
        <v>15.318181818181818</v>
      </c>
      <c r="J1082">
        <v>0</v>
      </c>
      <c r="K1082" s="50">
        <f t="shared" si="222"/>
        <v>120</v>
      </c>
    </row>
    <row r="1083" spans="1:11">
      <c r="A1083" t="s">
        <v>236</v>
      </c>
      <c r="B1083">
        <v>2</v>
      </c>
      <c r="C1083">
        <v>2</v>
      </c>
      <c r="D1083">
        <v>129</v>
      </c>
      <c r="E1083">
        <v>8.25</v>
      </c>
      <c r="G1083">
        <f t="shared" si="221"/>
        <v>15.636363636363637</v>
      </c>
      <c r="H1083">
        <v>50</v>
      </c>
      <c r="J1083">
        <v>0</v>
      </c>
      <c r="K1083" s="50">
        <f t="shared" si="222"/>
        <v>129</v>
      </c>
    </row>
    <row r="1084" spans="1:11">
      <c r="A1084" t="s">
        <v>236</v>
      </c>
      <c r="B1084">
        <v>2.8</v>
      </c>
      <c r="C1084">
        <v>1</v>
      </c>
      <c r="D1084">
        <v>117</v>
      </c>
      <c r="E1084">
        <v>7.75</v>
      </c>
      <c r="G1084">
        <f t="shared" si="221"/>
        <v>15.096774193548388</v>
      </c>
      <c r="H1084">
        <v>50</v>
      </c>
      <c r="I1084">
        <f t="shared" ref="I1084" si="229">(G1084+G1085)/2</f>
        <v>15.748387096774193</v>
      </c>
      <c r="J1084">
        <v>0</v>
      </c>
      <c r="K1084" s="50">
        <f t="shared" si="222"/>
        <v>117</v>
      </c>
    </row>
    <row r="1085" spans="1:11">
      <c r="A1085" t="s">
        <v>236</v>
      </c>
      <c r="B1085">
        <v>2.8</v>
      </c>
      <c r="C1085">
        <v>2</v>
      </c>
      <c r="D1085">
        <v>123</v>
      </c>
      <c r="E1085">
        <v>7.5</v>
      </c>
      <c r="G1085">
        <f t="shared" si="221"/>
        <v>16.399999999999999</v>
      </c>
      <c r="H1085">
        <v>50</v>
      </c>
      <c r="J1085">
        <v>0</v>
      </c>
      <c r="K1085" s="50">
        <f t="shared" si="222"/>
        <v>123</v>
      </c>
    </row>
    <row r="1086" spans="1:11">
      <c r="A1086" t="s">
        <v>236</v>
      </c>
      <c r="B1086">
        <v>4</v>
      </c>
      <c r="C1086">
        <v>1</v>
      </c>
      <c r="D1086">
        <v>106</v>
      </c>
      <c r="E1086">
        <v>7.5</v>
      </c>
      <c r="G1086">
        <f t="shared" si="221"/>
        <v>14.133333333333333</v>
      </c>
      <c r="H1086">
        <v>50</v>
      </c>
      <c r="I1086">
        <f t="shared" ref="I1086" si="230">(G1086+G1087)/2</f>
        <v>14.421505376344086</v>
      </c>
      <c r="J1086">
        <v>1</v>
      </c>
      <c r="K1086" s="50">
        <f t="shared" si="222"/>
        <v>105</v>
      </c>
    </row>
    <row r="1087" spans="1:11">
      <c r="A1087" t="s">
        <v>236</v>
      </c>
      <c r="B1087">
        <v>4</v>
      </c>
      <c r="C1087">
        <v>2</v>
      </c>
      <c r="D1087">
        <v>114</v>
      </c>
      <c r="E1087">
        <v>7.75</v>
      </c>
      <c r="G1087">
        <f t="shared" si="221"/>
        <v>14.709677419354838</v>
      </c>
      <c r="H1087">
        <v>50</v>
      </c>
      <c r="J1087">
        <v>1</v>
      </c>
      <c r="K1087" s="50">
        <f t="shared" si="222"/>
        <v>113</v>
      </c>
    </row>
    <row r="1088" spans="1:11">
      <c r="A1088" t="s">
        <v>236</v>
      </c>
      <c r="B1088">
        <v>5.6</v>
      </c>
      <c r="C1088">
        <v>1</v>
      </c>
      <c r="D1088">
        <v>97</v>
      </c>
      <c r="E1088">
        <v>7</v>
      </c>
      <c r="G1088">
        <f t="shared" si="221"/>
        <v>13.857142857142858</v>
      </c>
      <c r="H1088">
        <v>50</v>
      </c>
      <c r="I1088">
        <f t="shared" ref="I1088" si="231">(G1088+G1089)/2</f>
        <v>13.261904761904763</v>
      </c>
      <c r="J1088">
        <v>0</v>
      </c>
      <c r="K1088" s="50">
        <f t="shared" si="222"/>
        <v>97</v>
      </c>
    </row>
    <row r="1089" spans="1:12">
      <c r="A1089" t="s">
        <v>236</v>
      </c>
      <c r="B1089">
        <v>5.6</v>
      </c>
      <c r="C1089">
        <v>2</v>
      </c>
      <c r="D1089">
        <v>95</v>
      </c>
      <c r="E1089">
        <v>7.5</v>
      </c>
      <c r="G1089">
        <f t="shared" si="221"/>
        <v>12.666666666666666</v>
      </c>
      <c r="H1089">
        <v>50</v>
      </c>
      <c r="J1089">
        <v>0</v>
      </c>
      <c r="K1089" s="50">
        <f t="shared" si="222"/>
        <v>95</v>
      </c>
    </row>
    <row r="1090" spans="1:12">
      <c r="A1090" t="s">
        <v>236</v>
      </c>
      <c r="B1090">
        <v>8</v>
      </c>
      <c r="C1090">
        <v>1</v>
      </c>
      <c r="D1090">
        <v>153</v>
      </c>
      <c r="E1090">
        <v>8</v>
      </c>
      <c r="G1090">
        <f t="shared" si="221"/>
        <v>19.125</v>
      </c>
      <c r="H1090">
        <v>50</v>
      </c>
      <c r="I1090">
        <f t="shared" ref="I1090" si="232">(G1090+G1091)/2</f>
        <v>18.723790322580648</v>
      </c>
      <c r="J1090">
        <v>1</v>
      </c>
      <c r="K1090" s="50">
        <f t="shared" si="222"/>
        <v>152</v>
      </c>
    </row>
    <row r="1091" spans="1:12">
      <c r="A1091" t="s">
        <v>236</v>
      </c>
      <c r="B1091">
        <v>8</v>
      </c>
      <c r="C1091">
        <v>2</v>
      </c>
      <c r="D1091">
        <v>142</v>
      </c>
      <c r="E1091">
        <v>7.75</v>
      </c>
      <c r="G1091">
        <f t="shared" si="221"/>
        <v>18.322580645161292</v>
      </c>
      <c r="H1091">
        <v>50</v>
      </c>
      <c r="J1091">
        <v>2</v>
      </c>
      <c r="K1091" s="50">
        <f t="shared" si="222"/>
        <v>140</v>
      </c>
    </row>
    <row r="1092" spans="1:12">
      <c r="A1092" t="s">
        <v>236</v>
      </c>
      <c r="B1092">
        <v>11.3</v>
      </c>
      <c r="C1092">
        <v>1</v>
      </c>
      <c r="D1092">
        <v>137</v>
      </c>
      <c r="E1092">
        <v>7.75</v>
      </c>
      <c r="G1092">
        <f t="shared" si="221"/>
        <v>17.677419354838708</v>
      </c>
      <c r="H1092">
        <v>50</v>
      </c>
      <c r="I1092">
        <f t="shared" ref="I1092" si="233">(G1092+G1093)/2</f>
        <v>17.105376344086022</v>
      </c>
      <c r="J1092">
        <v>1</v>
      </c>
      <c r="K1092" s="50">
        <f t="shared" si="222"/>
        <v>136</v>
      </c>
    </row>
    <row r="1093" spans="1:12">
      <c r="A1093" t="s">
        <v>236</v>
      </c>
      <c r="B1093">
        <v>11.3</v>
      </c>
      <c r="C1093">
        <v>2</v>
      </c>
      <c r="D1093">
        <v>124</v>
      </c>
      <c r="E1093">
        <v>7.5</v>
      </c>
      <c r="G1093">
        <f t="shared" si="221"/>
        <v>16.533333333333335</v>
      </c>
      <c r="H1093">
        <v>50</v>
      </c>
      <c r="J1093">
        <v>0</v>
      </c>
      <c r="K1093" s="50">
        <f t="shared" si="222"/>
        <v>124</v>
      </c>
    </row>
    <row r="1094" spans="1:12">
      <c r="A1094" t="s">
        <v>236</v>
      </c>
      <c r="B1094">
        <v>16</v>
      </c>
      <c r="C1094">
        <v>1</v>
      </c>
      <c r="D1094">
        <v>118</v>
      </c>
      <c r="E1094">
        <v>7.25</v>
      </c>
      <c r="G1094">
        <f t="shared" si="221"/>
        <v>16.275862068965516</v>
      </c>
      <c r="H1094">
        <v>50</v>
      </c>
      <c r="I1094">
        <f t="shared" ref="I1094" si="234">(G1094+G1095)/2</f>
        <v>15.566502463054187</v>
      </c>
      <c r="J1094">
        <v>0</v>
      </c>
      <c r="K1094" s="50">
        <f t="shared" si="222"/>
        <v>118</v>
      </c>
    </row>
    <row r="1095" spans="1:12">
      <c r="A1095" t="s">
        <v>236</v>
      </c>
      <c r="B1095">
        <v>16</v>
      </c>
      <c r="C1095">
        <v>2</v>
      </c>
      <c r="D1095">
        <v>104</v>
      </c>
      <c r="E1095">
        <v>7</v>
      </c>
      <c r="G1095">
        <f t="shared" si="221"/>
        <v>14.857142857142858</v>
      </c>
      <c r="H1095">
        <v>45</v>
      </c>
      <c r="J1095">
        <v>0</v>
      </c>
      <c r="K1095" s="50">
        <f t="shared" si="222"/>
        <v>104</v>
      </c>
      <c r="L1095" t="s">
        <v>254</v>
      </c>
    </row>
    <row r="1096" spans="1:12">
      <c r="A1096" t="s">
        <v>236</v>
      </c>
      <c r="B1096">
        <v>22.6</v>
      </c>
      <c r="C1096">
        <v>1</v>
      </c>
      <c r="D1096">
        <v>121</v>
      </c>
      <c r="E1096">
        <v>7</v>
      </c>
      <c r="G1096">
        <f t="shared" si="221"/>
        <v>17.285714285714285</v>
      </c>
      <c r="H1096">
        <v>50</v>
      </c>
      <c r="I1096">
        <f t="shared" ref="I1096" si="235">(G1096+G1097)/2</f>
        <v>16.420634920634921</v>
      </c>
      <c r="J1096">
        <v>0</v>
      </c>
      <c r="K1096" s="50">
        <f t="shared" si="222"/>
        <v>121</v>
      </c>
    </row>
    <row r="1097" spans="1:12">
      <c r="A1097" t="s">
        <v>236</v>
      </c>
      <c r="B1097">
        <v>22.6</v>
      </c>
      <c r="C1097">
        <v>2</v>
      </c>
      <c r="D1097">
        <v>105</v>
      </c>
      <c r="E1097">
        <v>6.75</v>
      </c>
      <c r="G1097">
        <f t="shared" si="221"/>
        <v>15.555555555555555</v>
      </c>
      <c r="H1097">
        <v>50</v>
      </c>
      <c r="J1097">
        <v>1</v>
      </c>
      <c r="K1097" s="50">
        <f t="shared" si="222"/>
        <v>104</v>
      </c>
    </row>
    <row r="1098" spans="1:12">
      <c r="A1098" t="s">
        <v>236</v>
      </c>
      <c r="B1098">
        <v>32</v>
      </c>
      <c r="C1098">
        <v>1</v>
      </c>
      <c r="D1098">
        <v>76</v>
      </c>
      <c r="E1098">
        <v>6.25</v>
      </c>
      <c r="F1098">
        <v>1</v>
      </c>
      <c r="G1098">
        <f t="shared" si="221"/>
        <v>12.16</v>
      </c>
      <c r="H1098">
        <v>50</v>
      </c>
      <c r="I1098">
        <f t="shared" ref="I1098" si="236">(G1098+G1099)/2</f>
        <v>10.460952380952381</v>
      </c>
      <c r="J1098">
        <v>0</v>
      </c>
      <c r="K1098" s="50">
        <f t="shared" si="222"/>
        <v>76</v>
      </c>
    </row>
    <row r="1099" spans="1:12">
      <c r="A1099" t="s">
        <v>236</v>
      </c>
      <c r="B1099">
        <v>32</v>
      </c>
      <c r="C1099">
        <v>2</v>
      </c>
      <c r="D1099">
        <v>46</v>
      </c>
      <c r="E1099">
        <v>5.25</v>
      </c>
      <c r="F1099">
        <v>2</v>
      </c>
      <c r="G1099">
        <f t="shared" si="221"/>
        <v>8.7619047619047628</v>
      </c>
      <c r="H1099">
        <v>50</v>
      </c>
      <c r="J1099">
        <v>1</v>
      </c>
      <c r="K1099" s="50">
        <f t="shared" si="222"/>
        <v>45</v>
      </c>
    </row>
    <row r="1100" spans="1:12">
      <c r="L1100" t="s">
        <v>252</v>
      </c>
    </row>
    <row r="1102" spans="1:12">
      <c r="A1102" s="50" t="s">
        <v>241</v>
      </c>
    </row>
    <row r="1103" spans="1:12">
      <c r="A1103" s="50" t="s">
        <v>242</v>
      </c>
    </row>
    <row r="1104" spans="1:12">
      <c r="A1104" s="50"/>
    </row>
    <row r="1107" spans="1:13" s="82" customFormat="1">
      <c r="A1107" s="82" t="s">
        <v>237</v>
      </c>
      <c r="B1107" s="82">
        <v>0.125</v>
      </c>
      <c r="C1107" s="82">
        <v>1</v>
      </c>
      <c r="D1107" s="82">
        <v>109</v>
      </c>
      <c r="E1107" s="84">
        <v>10</v>
      </c>
      <c r="G1107" s="82">
        <f>D1107/E1107</f>
        <v>10.9</v>
      </c>
      <c r="H1107" s="82">
        <v>50</v>
      </c>
      <c r="I1107" s="82">
        <f>(G1107+G1108)/2</f>
        <v>11.543023255813953</v>
      </c>
      <c r="J1107" s="82">
        <v>4</v>
      </c>
      <c r="K1107">
        <f>D1107-J1107</f>
        <v>105</v>
      </c>
      <c r="L1107" s="84" t="s">
        <v>255</v>
      </c>
    </row>
    <row r="1108" spans="1:13">
      <c r="A1108" t="s">
        <v>237</v>
      </c>
      <c r="B1108">
        <v>0.125</v>
      </c>
      <c r="C1108">
        <v>2</v>
      </c>
      <c r="D1108">
        <v>131</v>
      </c>
      <c r="E1108" s="50">
        <v>10.75</v>
      </c>
      <c r="G1108">
        <f t="shared" ref="G1108:G1138" si="237">D1108/E1108</f>
        <v>12.186046511627907</v>
      </c>
      <c r="H1108">
        <v>50</v>
      </c>
      <c r="J1108">
        <v>3</v>
      </c>
      <c r="K1108">
        <f t="shared" ref="K1108:K1138" si="238">D1108-J1108</f>
        <v>128</v>
      </c>
      <c r="L1108" s="50" t="s">
        <v>256</v>
      </c>
    </row>
    <row r="1109" spans="1:13">
      <c r="A1109" t="s">
        <v>237</v>
      </c>
      <c r="B1109">
        <v>0.25</v>
      </c>
      <c r="C1109">
        <v>1</v>
      </c>
      <c r="D1109">
        <v>122</v>
      </c>
      <c r="E1109">
        <v>9</v>
      </c>
      <c r="G1109">
        <f t="shared" si="237"/>
        <v>13.555555555555555</v>
      </c>
      <c r="H1109">
        <v>50</v>
      </c>
      <c r="I1109">
        <f>(G1109+G1110)/2</f>
        <v>13.598290598290598</v>
      </c>
      <c r="J1109">
        <v>3</v>
      </c>
      <c r="K1109">
        <f t="shared" si="238"/>
        <v>119</v>
      </c>
    </row>
    <row r="1110" spans="1:13">
      <c r="A1110" t="s">
        <v>237</v>
      </c>
      <c r="B1110">
        <v>0.25</v>
      </c>
      <c r="C1110">
        <v>2</v>
      </c>
      <c r="D1110" s="80">
        <v>133</v>
      </c>
      <c r="E1110" s="81">
        <v>9.75</v>
      </c>
      <c r="F1110" s="80"/>
      <c r="G1110" s="80">
        <f t="shared" si="237"/>
        <v>13.641025641025641</v>
      </c>
      <c r="H1110" s="80">
        <v>50</v>
      </c>
      <c r="I1110" s="80"/>
      <c r="J1110" s="80">
        <v>4</v>
      </c>
      <c r="K1110">
        <f t="shared" si="238"/>
        <v>129</v>
      </c>
      <c r="L1110" s="81" t="s">
        <v>257</v>
      </c>
      <c r="M1110" s="80"/>
    </row>
    <row r="1111" spans="1:13">
      <c r="A1111" t="s">
        <v>237</v>
      </c>
      <c r="B1111">
        <v>0.35</v>
      </c>
      <c r="C1111">
        <v>1</v>
      </c>
      <c r="D1111">
        <v>149</v>
      </c>
      <c r="E1111">
        <v>9.75</v>
      </c>
      <c r="F1111">
        <v>1</v>
      </c>
      <c r="G1111">
        <f t="shared" si="237"/>
        <v>15.282051282051283</v>
      </c>
      <c r="H1111">
        <v>50</v>
      </c>
      <c r="I1111">
        <f t="shared" ref="I1111" si="239">(G1111+G1112)/2</f>
        <v>15.483130904183536</v>
      </c>
      <c r="J1111">
        <v>2</v>
      </c>
      <c r="K1111">
        <f t="shared" si="238"/>
        <v>147</v>
      </c>
    </row>
    <row r="1112" spans="1:13">
      <c r="A1112" t="s">
        <v>237</v>
      </c>
      <c r="B1112">
        <v>0.35</v>
      </c>
      <c r="C1112">
        <v>2</v>
      </c>
      <c r="D1112" s="80">
        <v>149</v>
      </c>
      <c r="E1112" s="80">
        <v>9.5</v>
      </c>
      <c r="F1112" s="80"/>
      <c r="G1112" s="80">
        <f t="shared" si="237"/>
        <v>15.684210526315789</v>
      </c>
      <c r="H1112" s="80">
        <v>50</v>
      </c>
      <c r="I1112" s="80"/>
      <c r="J1112" s="80">
        <v>2</v>
      </c>
      <c r="K1112">
        <f t="shared" si="238"/>
        <v>147</v>
      </c>
      <c r="L1112" s="81" t="s">
        <v>253</v>
      </c>
      <c r="M1112" s="80"/>
    </row>
    <row r="1113" spans="1:13">
      <c r="A1113" t="s">
        <v>237</v>
      </c>
      <c r="B1113">
        <v>0.5</v>
      </c>
      <c r="C1113">
        <v>1</v>
      </c>
      <c r="D1113">
        <v>125</v>
      </c>
      <c r="E1113">
        <v>9.5</v>
      </c>
      <c r="G1113">
        <f t="shared" si="237"/>
        <v>13.157894736842104</v>
      </c>
      <c r="H1113">
        <v>45</v>
      </c>
      <c r="I1113">
        <f t="shared" ref="I1113" si="240">(G1113+G1114)/2</f>
        <v>13.178947368421053</v>
      </c>
      <c r="J1113">
        <v>0</v>
      </c>
      <c r="K1113">
        <f t="shared" si="238"/>
        <v>125</v>
      </c>
    </row>
    <row r="1114" spans="1:13">
      <c r="A1114" t="s">
        <v>237</v>
      </c>
      <c r="B1114">
        <v>0.5</v>
      </c>
      <c r="C1114">
        <v>2</v>
      </c>
      <c r="D1114" s="80">
        <v>132</v>
      </c>
      <c r="E1114" s="80">
        <v>10</v>
      </c>
      <c r="F1114" s="80"/>
      <c r="G1114" s="80">
        <f t="shared" si="237"/>
        <v>13.2</v>
      </c>
      <c r="H1114" s="80">
        <v>45</v>
      </c>
      <c r="I1114" s="80"/>
      <c r="J1114" s="80">
        <v>1</v>
      </c>
      <c r="K1114">
        <f t="shared" si="238"/>
        <v>131</v>
      </c>
      <c r="L1114" s="80"/>
      <c r="M1114" s="80"/>
    </row>
    <row r="1115" spans="1:13">
      <c r="A1115" t="s">
        <v>237</v>
      </c>
      <c r="B1115">
        <v>0.7</v>
      </c>
      <c r="C1115">
        <v>1</v>
      </c>
      <c r="D1115">
        <v>154</v>
      </c>
      <c r="E1115">
        <v>9.25</v>
      </c>
      <c r="G1115">
        <f t="shared" si="237"/>
        <v>16.648648648648649</v>
      </c>
      <c r="H1115">
        <v>50</v>
      </c>
      <c r="I1115">
        <f t="shared" ref="I1115" si="241">(G1115+G1116)/2</f>
        <v>16.87987987987988</v>
      </c>
      <c r="J1115">
        <v>1</v>
      </c>
      <c r="K1115">
        <f t="shared" si="238"/>
        <v>153</v>
      </c>
    </row>
    <row r="1116" spans="1:13">
      <c r="A1116" t="s">
        <v>237</v>
      </c>
      <c r="B1116">
        <v>0.7</v>
      </c>
      <c r="C1116">
        <v>2</v>
      </c>
      <c r="D1116">
        <v>154</v>
      </c>
      <c r="E1116">
        <v>9</v>
      </c>
      <c r="G1116">
        <f t="shared" si="237"/>
        <v>17.111111111111111</v>
      </c>
      <c r="H1116">
        <v>50</v>
      </c>
      <c r="J1116" s="80">
        <v>2</v>
      </c>
      <c r="K1116">
        <f t="shared" si="238"/>
        <v>152</v>
      </c>
    </row>
    <row r="1117" spans="1:13">
      <c r="A1117" t="s">
        <v>237</v>
      </c>
      <c r="B1117">
        <v>1</v>
      </c>
      <c r="C1117">
        <v>1</v>
      </c>
      <c r="D1117" s="80">
        <v>147</v>
      </c>
      <c r="E1117" s="80">
        <v>8.5</v>
      </c>
      <c r="F1117" s="80">
        <v>0</v>
      </c>
      <c r="G1117" s="80">
        <f t="shared" si="237"/>
        <v>17.294117647058822</v>
      </c>
      <c r="H1117" s="80">
        <v>50</v>
      </c>
      <c r="I1117" s="80">
        <f t="shared" ref="I1117" si="242">(G1117+G1118)/2</f>
        <v>17.176470588235293</v>
      </c>
      <c r="J1117" s="80">
        <v>2</v>
      </c>
      <c r="K1117">
        <f t="shared" si="238"/>
        <v>145</v>
      </c>
      <c r="L1117" s="81" t="s">
        <v>253</v>
      </c>
      <c r="M1117" s="80"/>
    </row>
    <row r="1118" spans="1:13">
      <c r="A1118" t="s">
        <v>237</v>
      </c>
      <c r="B1118">
        <v>1</v>
      </c>
      <c r="C1118">
        <v>2</v>
      </c>
      <c r="D1118" s="80">
        <v>145</v>
      </c>
      <c r="E1118" s="80">
        <v>8.5</v>
      </c>
      <c r="F1118" s="80">
        <v>1</v>
      </c>
      <c r="G1118" s="80">
        <f t="shared" si="237"/>
        <v>17.058823529411764</v>
      </c>
      <c r="H1118" s="80">
        <v>50</v>
      </c>
      <c r="I1118" s="80"/>
      <c r="J1118" s="80">
        <v>1</v>
      </c>
      <c r="K1118">
        <f t="shared" si="238"/>
        <v>144</v>
      </c>
      <c r="L1118" s="81" t="s">
        <v>253</v>
      </c>
      <c r="M1118" s="80"/>
    </row>
    <row r="1119" spans="1:13">
      <c r="A1119" t="s">
        <v>237</v>
      </c>
      <c r="B1119">
        <v>1.4</v>
      </c>
      <c r="C1119">
        <v>1</v>
      </c>
      <c r="D1119">
        <v>139</v>
      </c>
      <c r="E1119">
        <v>7.75</v>
      </c>
      <c r="G1119">
        <f t="shared" si="237"/>
        <v>17.93548387096774</v>
      </c>
      <c r="H1119">
        <v>50</v>
      </c>
      <c r="I1119">
        <f t="shared" ref="I1119:I1121" si="243">(G1119+G1120)/2</f>
        <v>18.467741935483872</v>
      </c>
      <c r="J1119" s="80">
        <v>1</v>
      </c>
      <c r="K1119">
        <f t="shared" si="238"/>
        <v>138</v>
      </c>
    </row>
    <row r="1120" spans="1:13">
      <c r="A1120" t="s">
        <v>237</v>
      </c>
      <c r="B1120">
        <v>1.4</v>
      </c>
      <c r="C1120">
        <v>2</v>
      </c>
      <c r="D1120">
        <v>152</v>
      </c>
      <c r="E1120">
        <v>8</v>
      </c>
      <c r="G1120">
        <f t="shared" si="237"/>
        <v>19</v>
      </c>
      <c r="H1120">
        <v>50</v>
      </c>
      <c r="J1120" s="80">
        <v>1</v>
      </c>
      <c r="K1120">
        <f t="shared" si="238"/>
        <v>151</v>
      </c>
    </row>
    <row r="1121" spans="1:13">
      <c r="A1121" t="s">
        <v>237</v>
      </c>
      <c r="B1121">
        <v>2</v>
      </c>
      <c r="C1121" s="49">
        <v>1</v>
      </c>
      <c r="D1121" s="80">
        <v>144</v>
      </c>
      <c r="E1121" s="80">
        <v>8</v>
      </c>
      <c r="F1121" s="80"/>
      <c r="G1121" s="80">
        <f t="shared" si="237"/>
        <v>18</v>
      </c>
      <c r="H1121">
        <v>50</v>
      </c>
      <c r="I1121">
        <f t="shared" si="243"/>
        <v>18.117647058823529</v>
      </c>
      <c r="J1121" s="80">
        <v>1</v>
      </c>
      <c r="K1121">
        <f t="shared" si="238"/>
        <v>143</v>
      </c>
      <c r="L1121" s="81" t="s">
        <v>253</v>
      </c>
      <c r="M1121" s="80"/>
    </row>
    <row r="1122" spans="1:13">
      <c r="A1122" t="s">
        <v>237</v>
      </c>
      <c r="B1122">
        <v>2</v>
      </c>
      <c r="C1122">
        <v>2</v>
      </c>
      <c r="D1122">
        <v>155</v>
      </c>
      <c r="E1122">
        <v>8.5</v>
      </c>
      <c r="G1122">
        <f t="shared" si="237"/>
        <v>18.235294117647058</v>
      </c>
      <c r="H1122">
        <v>50</v>
      </c>
      <c r="J1122" s="80">
        <v>1</v>
      </c>
      <c r="K1122">
        <f t="shared" si="238"/>
        <v>154</v>
      </c>
    </row>
    <row r="1123" spans="1:13">
      <c r="A1123" t="s">
        <v>237</v>
      </c>
      <c r="B1123">
        <v>2.8</v>
      </c>
      <c r="C1123">
        <v>1</v>
      </c>
      <c r="D1123" s="80">
        <v>150</v>
      </c>
      <c r="E1123" s="80">
        <v>7.75</v>
      </c>
      <c r="F1123" s="80"/>
      <c r="G1123" s="80">
        <f t="shared" si="237"/>
        <v>19.35483870967742</v>
      </c>
      <c r="H1123">
        <v>50</v>
      </c>
      <c r="I1123" s="80">
        <f t="shared" ref="I1123" si="244">(G1123+G1124)/2</f>
        <v>18.864919354838712</v>
      </c>
      <c r="J1123" s="80">
        <v>1</v>
      </c>
      <c r="K1123">
        <f t="shared" si="238"/>
        <v>149</v>
      </c>
      <c r="L1123" s="81" t="s">
        <v>253</v>
      </c>
      <c r="M1123" s="80"/>
    </row>
    <row r="1124" spans="1:13">
      <c r="A1124" t="s">
        <v>237</v>
      </c>
      <c r="B1124">
        <v>2.8</v>
      </c>
      <c r="C1124">
        <v>2</v>
      </c>
      <c r="D1124" s="80">
        <v>147</v>
      </c>
      <c r="E1124" s="80">
        <v>8</v>
      </c>
      <c r="F1124" s="80"/>
      <c r="G1124" s="80">
        <f t="shared" si="237"/>
        <v>18.375</v>
      </c>
      <c r="H1124">
        <v>50</v>
      </c>
      <c r="I1124" s="80"/>
      <c r="J1124" s="80">
        <v>0</v>
      </c>
      <c r="K1124">
        <f t="shared" si="238"/>
        <v>147</v>
      </c>
      <c r="L1124" s="81" t="s">
        <v>253</v>
      </c>
      <c r="M1124" s="80"/>
    </row>
    <row r="1125" spans="1:13">
      <c r="A1125" t="s">
        <v>237</v>
      </c>
      <c r="B1125">
        <v>4</v>
      </c>
      <c r="C1125">
        <v>1</v>
      </c>
      <c r="D1125" s="35"/>
      <c r="E1125" s="35"/>
      <c r="F1125" s="35"/>
      <c r="G1125" s="35"/>
      <c r="H1125" s="35"/>
      <c r="I1125" s="35"/>
      <c r="J1125" s="35"/>
      <c r="K1125">
        <f t="shared" si="238"/>
        <v>0</v>
      </c>
      <c r="L1125" s="86" t="s">
        <v>294</v>
      </c>
      <c r="M1125" s="35"/>
    </row>
    <row r="1126" spans="1:13">
      <c r="A1126" t="s">
        <v>237</v>
      </c>
      <c r="B1126">
        <v>4</v>
      </c>
      <c r="C1126">
        <v>2</v>
      </c>
      <c r="D1126">
        <v>139</v>
      </c>
      <c r="E1126">
        <v>7.25</v>
      </c>
      <c r="G1126">
        <f t="shared" si="237"/>
        <v>19.172413793103448</v>
      </c>
      <c r="H1126">
        <v>50</v>
      </c>
      <c r="J1126" s="80">
        <v>1</v>
      </c>
      <c r="K1126">
        <f t="shared" si="238"/>
        <v>138</v>
      </c>
      <c r="L1126" s="80"/>
    </row>
    <row r="1127" spans="1:13">
      <c r="A1127" t="s">
        <v>237</v>
      </c>
      <c r="B1127">
        <v>5.6</v>
      </c>
      <c r="C1127">
        <v>1</v>
      </c>
      <c r="D1127" s="80">
        <v>139</v>
      </c>
      <c r="E1127" s="80">
        <v>8</v>
      </c>
      <c r="F1127" s="80"/>
      <c r="G1127" s="80">
        <f t="shared" si="237"/>
        <v>17.375</v>
      </c>
      <c r="H1127" s="80">
        <v>50</v>
      </c>
      <c r="I1127" s="80">
        <f t="shared" ref="I1127" si="245">(G1127+G1128)/2</f>
        <v>18.0625</v>
      </c>
      <c r="J1127" s="80">
        <v>1</v>
      </c>
      <c r="K1127">
        <f t="shared" si="238"/>
        <v>138</v>
      </c>
      <c r="L1127" s="81" t="s">
        <v>253</v>
      </c>
      <c r="M1127" s="80"/>
    </row>
    <row r="1128" spans="1:13">
      <c r="A1128" t="s">
        <v>237</v>
      </c>
      <c r="B1128">
        <v>5.6</v>
      </c>
      <c r="C1128">
        <v>2</v>
      </c>
      <c r="D1128">
        <v>150</v>
      </c>
      <c r="E1128">
        <v>8</v>
      </c>
      <c r="G1128">
        <f t="shared" si="237"/>
        <v>18.75</v>
      </c>
      <c r="H1128">
        <v>50</v>
      </c>
      <c r="J1128" s="80">
        <v>0</v>
      </c>
      <c r="K1128">
        <f t="shared" si="238"/>
        <v>150</v>
      </c>
    </row>
    <row r="1129" spans="1:13">
      <c r="A1129" t="s">
        <v>237</v>
      </c>
      <c r="B1129">
        <v>8</v>
      </c>
      <c r="C1129">
        <v>1</v>
      </c>
      <c r="D1129">
        <v>132</v>
      </c>
      <c r="E1129">
        <v>7.25</v>
      </c>
      <c r="G1129">
        <f t="shared" si="237"/>
        <v>18.206896551724139</v>
      </c>
      <c r="H1129">
        <v>50</v>
      </c>
      <c r="I1129">
        <f t="shared" ref="I1129" si="246">(G1129+G1130)/2</f>
        <v>18.393770856507231</v>
      </c>
      <c r="J1129" s="80">
        <v>2</v>
      </c>
      <c r="K1129">
        <f t="shared" si="238"/>
        <v>130</v>
      </c>
    </row>
    <row r="1130" spans="1:13">
      <c r="A1130" t="s">
        <v>237</v>
      </c>
      <c r="B1130">
        <v>8</v>
      </c>
      <c r="C1130">
        <v>2</v>
      </c>
      <c r="D1130" s="80">
        <v>144</v>
      </c>
      <c r="E1130" s="80">
        <v>7.75</v>
      </c>
      <c r="F1130" s="80"/>
      <c r="G1130" s="80">
        <f t="shared" si="237"/>
        <v>18.580645161290324</v>
      </c>
      <c r="H1130" s="80">
        <v>50</v>
      </c>
      <c r="I1130" s="80"/>
      <c r="J1130" s="80">
        <v>0</v>
      </c>
      <c r="K1130">
        <f t="shared" si="238"/>
        <v>144</v>
      </c>
      <c r="L1130" s="81" t="s">
        <v>253</v>
      </c>
      <c r="M1130" s="80"/>
    </row>
    <row r="1131" spans="1:13">
      <c r="A1131" t="s">
        <v>237</v>
      </c>
      <c r="B1131">
        <v>11.3</v>
      </c>
      <c r="C1131">
        <v>1</v>
      </c>
      <c r="D1131">
        <v>131</v>
      </c>
      <c r="E1131">
        <v>8</v>
      </c>
      <c r="G1131">
        <f t="shared" si="237"/>
        <v>16.375</v>
      </c>
      <c r="H1131">
        <v>50</v>
      </c>
      <c r="I1131">
        <f t="shared" ref="I1131" si="247">(G1131+G1132)/2</f>
        <v>16.973214285714285</v>
      </c>
      <c r="J1131" s="80">
        <v>1</v>
      </c>
      <c r="K1131">
        <f t="shared" si="238"/>
        <v>130</v>
      </c>
    </row>
    <row r="1132" spans="1:13">
      <c r="A1132" t="s">
        <v>237</v>
      </c>
      <c r="B1132">
        <v>11.3</v>
      </c>
      <c r="C1132">
        <v>2</v>
      </c>
      <c r="D1132" s="80">
        <v>123</v>
      </c>
      <c r="E1132" s="80">
        <v>7</v>
      </c>
      <c r="F1132" s="80"/>
      <c r="G1132" s="80">
        <f t="shared" si="237"/>
        <v>17.571428571428573</v>
      </c>
      <c r="H1132" s="80">
        <v>50</v>
      </c>
      <c r="I1132" s="80"/>
      <c r="J1132" s="80">
        <v>1</v>
      </c>
      <c r="K1132">
        <f t="shared" si="238"/>
        <v>122</v>
      </c>
      <c r="L1132" s="81" t="s">
        <v>253</v>
      </c>
      <c r="M1132" s="80"/>
    </row>
    <row r="1133" spans="1:13">
      <c r="A1133" t="s">
        <v>237</v>
      </c>
      <c r="B1133">
        <v>16</v>
      </c>
      <c r="C1133">
        <v>1</v>
      </c>
      <c r="D1133">
        <v>113</v>
      </c>
      <c r="E1133">
        <v>7.25</v>
      </c>
      <c r="G1133">
        <f t="shared" si="237"/>
        <v>15.586206896551724</v>
      </c>
      <c r="H1133">
        <v>50</v>
      </c>
      <c r="I1133">
        <f t="shared" ref="I1133" si="248">(G1133+G1134)/2</f>
        <v>15.862068965517242</v>
      </c>
      <c r="J1133" s="80">
        <v>0</v>
      </c>
      <c r="K1133">
        <f t="shared" si="238"/>
        <v>113</v>
      </c>
    </row>
    <row r="1134" spans="1:13">
      <c r="A1134" t="s">
        <v>237</v>
      </c>
      <c r="B1134">
        <v>16</v>
      </c>
      <c r="C1134">
        <v>2</v>
      </c>
      <c r="D1134" s="80">
        <v>117</v>
      </c>
      <c r="E1134" s="80">
        <v>7.25</v>
      </c>
      <c r="G1134">
        <f t="shared" si="237"/>
        <v>16.137931034482758</v>
      </c>
      <c r="H1134">
        <v>50</v>
      </c>
      <c r="J1134" s="80">
        <v>1</v>
      </c>
      <c r="K1134">
        <f t="shared" si="238"/>
        <v>116</v>
      </c>
    </row>
    <row r="1135" spans="1:13">
      <c r="A1135" t="s">
        <v>237</v>
      </c>
      <c r="B1135">
        <v>22.6</v>
      </c>
      <c r="C1135">
        <v>1</v>
      </c>
      <c r="D1135">
        <v>98</v>
      </c>
      <c r="E1135">
        <v>7.25</v>
      </c>
      <c r="G1135">
        <f t="shared" si="237"/>
        <v>13.517241379310345</v>
      </c>
      <c r="H1135">
        <v>50</v>
      </c>
      <c r="I1135">
        <f t="shared" ref="I1135" si="249">(G1135+G1136)/2</f>
        <v>14.115763546798028</v>
      </c>
      <c r="J1135" s="80">
        <v>2</v>
      </c>
      <c r="K1135">
        <f t="shared" si="238"/>
        <v>96</v>
      </c>
    </row>
    <row r="1136" spans="1:13">
      <c r="A1136" t="s">
        <v>237</v>
      </c>
      <c r="B1136">
        <v>22.6</v>
      </c>
      <c r="C1136">
        <v>2</v>
      </c>
      <c r="D1136">
        <v>103</v>
      </c>
      <c r="E1136">
        <v>7</v>
      </c>
      <c r="G1136">
        <f t="shared" si="237"/>
        <v>14.714285714285714</v>
      </c>
      <c r="H1136">
        <v>50</v>
      </c>
      <c r="J1136" s="80">
        <v>1</v>
      </c>
      <c r="K1136">
        <f t="shared" si="238"/>
        <v>102</v>
      </c>
    </row>
    <row r="1137" spans="1:12">
      <c r="A1137" t="s">
        <v>237</v>
      </c>
      <c r="B1137">
        <v>32</v>
      </c>
      <c r="C1137">
        <v>1</v>
      </c>
      <c r="D1137">
        <v>65</v>
      </c>
      <c r="E1137">
        <v>6.5</v>
      </c>
      <c r="G1137">
        <f t="shared" si="237"/>
        <v>10</v>
      </c>
      <c r="H1137">
        <v>50</v>
      </c>
      <c r="I1137">
        <f t="shared" ref="I1137" si="250">(G1137+G1138)/2</f>
        <v>10.5</v>
      </c>
      <c r="J1137" s="80">
        <v>1</v>
      </c>
      <c r="K1137">
        <f t="shared" si="238"/>
        <v>64</v>
      </c>
    </row>
    <row r="1138" spans="1:12">
      <c r="A1138" t="s">
        <v>237</v>
      </c>
      <c r="B1138">
        <v>32</v>
      </c>
      <c r="C1138">
        <v>2</v>
      </c>
      <c r="D1138">
        <v>66</v>
      </c>
      <c r="E1138">
        <v>6</v>
      </c>
      <c r="G1138">
        <f t="shared" si="237"/>
        <v>11</v>
      </c>
      <c r="H1138">
        <v>50</v>
      </c>
      <c r="J1138" s="80">
        <v>1</v>
      </c>
      <c r="K1138">
        <f t="shared" si="238"/>
        <v>65</v>
      </c>
    </row>
    <row r="1142" spans="1:12" s="82" customFormat="1">
      <c r="A1142" s="82" t="s">
        <v>238</v>
      </c>
      <c r="B1142" s="82">
        <v>0.125</v>
      </c>
      <c r="C1142" s="82">
        <v>1</v>
      </c>
      <c r="D1142" s="82">
        <v>141</v>
      </c>
      <c r="E1142" s="82">
        <v>10</v>
      </c>
      <c r="F1142" s="82">
        <v>0</v>
      </c>
      <c r="G1142" s="82">
        <f>D1142/E1142</f>
        <v>14.1</v>
      </c>
      <c r="H1142" s="82">
        <v>50</v>
      </c>
      <c r="I1142" s="82">
        <f>(G1142+G1143)/2</f>
        <v>14.681578947368422</v>
      </c>
      <c r="J1142" s="82">
        <v>2</v>
      </c>
      <c r="K1142">
        <f>D1142-J1142</f>
        <v>139</v>
      </c>
    </row>
    <row r="1143" spans="1:12">
      <c r="A1143" t="s">
        <v>238</v>
      </c>
      <c r="B1143">
        <v>0.125</v>
      </c>
      <c r="C1143">
        <v>2</v>
      </c>
      <c r="D1143">
        <v>145</v>
      </c>
      <c r="E1143">
        <v>9.5</v>
      </c>
      <c r="G1143">
        <f t="shared" ref="G1143:G1173" si="251">D1143/E1143</f>
        <v>15.263157894736842</v>
      </c>
      <c r="H1143">
        <v>50</v>
      </c>
      <c r="J1143">
        <v>2</v>
      </c>
      <c r="K1143">
        <f t="shared" ref="K1143:K1173" si="252">D1143-J1143</f>
        <v>143</v>
      </c>
    </row>
    <row r="1144" spans="1:12">
      <c r="A1144" t="s">
        <v>238</v>
      </c>
      <c r="B1144">
        <v>0.25</v>
      </c>
      <c r="C1144">
        <v>1</v>
      </c>
      <c r="D1144">
        <v>159</v>
      </c>
      <c r="E1144">
        <v>10</v>
      </c>
      <c r="G1144">
        <f t="shared" si="251"/>
        <v>15.9</v>
      </c>
      <c r="H1144">
        <v>50</v>
      </c>
      <c r="I1144">
        <f>(G1144+G1145)/2</f>
        <v>15.4</v>
      </c>
      <c r="J1144">
        <v>2</v>
      </c>
      <c r="K1144">
        <f t="shared" si="252"/>
        <v>157</v>
      </c>
    </row>
    <row r="1145" spans="1:12">
      <c r="A1145" t="s">
        <v>238</v>
      </c>
      <c r="B1145">
        <v>0.25</v>
      </c>
      <c r="C1145">
        <v>2</v>
      </c>
      <c r="D1145">
        <v>149</v>
      </c>
      <c r="E1145">
        <v>10</v>
      </c>
      <c r="G1145">
        <f t="shared" si="251"/>
        <v>14.9</v>
      </c>
      <c r="H1145">
        <v>50</v>
      </c>
      <c r="J1145">
        <v>4</v>
      </c>
      <c r="K1145">
        <f t="shared" si="252"/>
        <v>145</v>
      </c>
    </row>
    <row r="1146" spans="1:12">
      <c r="A1146" t="s">
        <v>238</v>
      </c>
      <c r="B1146">
        <v>0.35</v>
      </c>
      <c r="C1146">
        <v>1</v>
      </c>
      <c r="D1146">
        <v>167</v>
      </c>
      <c r="E1146">
        <v>10.5</v>
      </c>
      <c r="G1146">
        <f t="shared" si="251"/>
        <v>15.904761904761905</v>
      </c>
      <c r="H1146">
        <v>50</v>
      </c>
      <c r="I1146">
        <f t="shared" ref="I1146" si="253">(G1146+G1147)/2</f>
        <v>15.238095238095237</v>
      </c>
      <c r="J1146">
        <v>4</v>
      </c>
      <c r="K1146">
        <f t="shared" si="252"/>
        <v>163</v>
      </c>
    </row>
    <row r="1147" spans="1:12">
      <c r="A1147" t="s">
        <v>238</v>
      </c>
      <c r="B1147">
        <v>0.35</v>
      </c>
      <c r="C1147">
        <v>2</v>
      </c>
      <c r="D1147">
        <v>153</v>
      </c>
      <c r="E1147">
        <v>10.5</v>
      </c>
      <c r="G1147">
        <f t="shared" si="251"/>
        <v>14.571428571428571</v>
      </c>
      <c r="H1147">
        <v>50</v>
      </c>
      <c r="J1147">
        <v>1</v>
      </c>
      <c r="K1147">
        <f t="shared" si="252"/>
        <v>152</v>
      </c>
    </row>
    <row r="1148" spans="1:12">
      <c r="A1148" t="s">
        <v>238</v>
      </c>
      <c r="B1148">
        <v>0.5</v>
      </c>
      <c r="C1148">
        <v>1</v>
      </c>
      <c r="D1148">
        <v>160</v>
      </c>
      <c r="E1148">
        <v>10</v>
      </c>
      <c r="G1148">
        <f t="shared" si="251"/>
        <v>16</v>
      </c>
      <c r="H1148">
        <v>50</v>
      </c>
      <c r="I1148">
        <f t="shared" ref="I1148" si="254">(G1148+G1149)/2</f>
        <v>16.149999999999999</v>
      </c>
      <c r="J1148">
        <v>1</v>
      </c>
      <c r="K1148">
        <f t="shared" si="252"/>
        <v>159</v>
      </c>
    </row>
    <row r="1149" spans="1:12">
      <c r="A1149" t="s">
        <v>238</v>
      </c>
      <c r="B1149">
        <v>0.5</v>
      </c>
      <c r="C1149">
        <v>2</v>
      </c>
      <c r="D1149">
        <v>163</v>
      </c>
      <c r="E1149">
        <v>10</v>
      </c>
      <c r="G1149">
        <f t="shared" si="251"/>
        <v>16.3</v>
      </c>
      <c r="H1149">
        <v>50</v>
      </c>
      <c r="J1149">
        <v>1</v>
      </c>
      <c r="K1149">
        <f t="shared" si="252"/>
        <v>162</v>
      </c>
    </row>
    <row r="1150" spans="1:12">
      <c r="A1150" t="s">
        <v>238</v>
      </c>
      <c r="B1150">
        <v>0.7</v>
      </c>
      <c r="C1150">
        <v>1</v>
      </c>
      <c r="D1150">
        <v>159</v>
      </c>
      <c r="E1150">
        <v>9</v>
      </c>
      <c r="G1150">
        <f t="shared" si="251"/>
        <v>17.666666666666668</v>
      </c>
      <c r="H1150">
        <v>50</v>
      </c>
      <c r="I1150">
        <f t="shared" ref="I1150:I1152" si="255">(G1150+G1151)/2</f>
        <v>17.67543859649123</v>
      </c>
      <c r="J1150">
        <v>1</v>
      </c>
      <c r="K1150">
        <f t="shared" si="252"/>
        <v>158</v>
      </c>
    </row>
    <row r="1151" spans="1:12">
      <c r="A1151" t="s">
        <v>238</v>
      </c>
      <c r="B1151">
        <v>0.7</v>
      </c>
      <c r="C1151">
        <v>2</v>
      </c>
      <c r="D1151">
        <v>168</v>
      </c>
      <c r="E1151">
        <v>9.5</v>
      </c>
      <c r="G1151">
        <f t="shared" si="251"/>
        <v>17.684210526315791</v>
      </c>
      <c r="H1151">
        <v>50</v>
      </c>
      <c r="J1151">
        <v>0</v>
      </c>
      <c r="K1151">
        <f t="shared" si="252"/>
        <v>168</v>
      </c>
      <c r="L1151" s="50"/>
    </row>
    <row r="1152" spans="1:12">
      <c r="A1152" t="s">
        <v>238</v>
      </c>
      <c r="B1152">
        <v>1</v>
      </c>
      <c r="C1152">
        <v>1</v>
      </c>
      <c r="D1152">
        <v>160</v>
      </c>
      <c r="E1152">
        <v>8.5</v>
      </c>
      <c r="G1152">
        <f t="shared" si="251"/>
        <v>18.823529411764707</v>
      </c>
      <c r="H1152">
        <v>50</v>
      </c>
      <c r="I1152">
        <f t="shared" si="255"/>
        <v>19.411764705882355</v>
      </c>
      <c r="J1152">
        <v>1</v>
      </c>
      <c r="K1152">
        <f t="shared" si="252"/>
        <v>159</v>
      </c>
      <c r="L1152" s="50" t="s">
        <v>253</v>
      </c>
    </row>
    <row r="1153" spans="1:12">
      <c r="A1153" t="s">
        <v>238</v>
      </c>
      <c r="B1153">
        <v>1</v>
      </c>
      <c r="C1153">
        <v>2</v>
      </c>
      <c r="D1153">
        <v>170</v>
      </c>
      <c r="E1153">
        <v>8.5</v>
      </c>
      <c r="G1153">
        <f t="shared" si="251"/>
        <v>20</v>
      </c>
      <c r="H1153">
        <v>50</v>
      </c>
      <c r="J1153">
        <v>2</v>
      </c>
      <c r="K1153">
        <f t="shared" si="252"/>
        <v>168</v>
      </c>
      <c r="L1153" s="50" t="s">
        <v>253</v>
      </c>
    </row>
    <row r="1154" spans="1:12">
      <c r="A1154" t="s">
        <v>238</v>
      </c>
      <c r="B1154">
        <v>1.4</v>
      </c>
      <c r="C1154">
        <v>1</v>
      </c>
      <c r="D1154">
        <v>164</v>
      </c>
      <c r="E1154">
        <v>8.75</v>
      </c>
      <c r="G1154">
        <f>D1154/E1154</f>
        <v>18.742857142857144</v>
      </c>
      <c r="H1154">
        <v>50</v>
      </c>
      <c r="I1154">
        <f t="shared" ref="I1154" si="256">(G1154+G1155)/2</f>
        <v>19.657142857142858</v>
      </c>
      <c r="J1154">
        <v>2</v>
      </c>
      <c r="K1154">
        <f t="shared" si="252"/>
        <v>162</v>
      </c>
    </row>
    <row r="1155" spans="1:12">
      <c r="A1155" t="s">
        <v>238</v>
      </c>
      <c r="B1155">
        <v>1.4</v>
      </c>
      <c r="C1155">
        <v>2</v>
      </c>
      <c r="D1155">
        <v>180</v>
      </c>
      <c r="E1155">
        <v>8.75</v>
      </c>
      <c r="G1155">
        <f>D1155/E1155</f>
        <v>20.571428571428573</v>
      </c>
      <c r="H1155">
        <v>50</v>
      </c>
      <c r="J1155">
        <v>3</v>
      </c>
      <c r="K1155">
        <f t="shared" si="252"/>
        <v>177</v>
      </c>
      <c r="L1155" s="50" t="s">
        <v>253</v>
      </c>
    </row>
    <row r="1156" spans="1:12">
      <c r="A1156" t="s">
        <v>238</v>
      </c>
      <c r="B1156">
        <v>2</v>
      </c>
      <c r="C1156" s="49">
        <v>1</v>
      </c>
      <c r="D1156">
        <v>142</v>
      </c>
      <c r="E1156">
        <v>7</v>
      </c>
      <c r="G1156">
        <f t="shared" si="251"/>
        <v>20.285714285714285</v>
      </c>
      <c r="H1156">
        <v>50</v>
      </c>
      <c r="I1156">
        <f t="shared" ref="I1156:I1160" si="257">(G1156+G1157)/2</f>
        <v>20.52995391705069</v>
      </c>
      <c r="J1156">
        <v>0</v>
      </c>
      <c r="K1156">
        <f t="shared" si="252"/>
        <v>142</v>
      </c>
    </row>
    <row r="1157" spans="1:12">
      <c r="A1157" t="s">
        <v>238</v>
      </c>
      <c r="B1157">
        <v>2</v>
      </c>
      <c r="C1157">
        <v>2</v>
      </c>
      <c r="D1157">
        <v>161</v>
      </c>
      <c r="E1157">
        <v>7.75</v>
      </c>
      <c r="G1157">
        <f t="shared" si="251"/>
        <v>20.774193548387096</v>
      </c>
      <c r="H1157">
        <v>50</v>
      </c>
      <c r="J1157">
        <v>1</v>
      </c>
      <c r="K1157">
        <f t="shared" si="252"/>
        <v>160</v>
      </c>
    </row>
    <row r="1158" spans="1:12">
      <c r="A1158" t="s">
        <v>238</v>
      </c>
      <c r="B1158">
        <v>2.8</v>
      </c>
      <c r="C1158">
        <v>1</v>
      </c>
      <c r="D1158">
        <v>156</v>
      </c>
      <c r="E1158">
        <v>8</v>
      </c>
      <c r="G1158">
        <f t="shared" si="251"/>
        <v>19.5</v>
      </c>
      <c r="H1158">
        <v>50</v>
      </c>
      <c r="I1158">
        <f t="shared" si="257"/>
        <v>18.6875</v>
      </c>
      <c r="J1158">
        <v>2</v>
      </c>
      <c r="K1158">
        <f t="shared" si="252"/>
        <v>154</v>
      </c>
      <c r="L1158" s="50" t="s">
        <v>253</v>
      </c>
    </row>
    <row r="1159" spans="1:12">
      <c r="A1159" t="s">
        <v>238</v>
      </c>
      <c r="B1159">
        <v>2.8</v>
      </c>
      <c r="C1159">
        <v>2</v>
      </c>
      <c r="D1159">
        <v>143</v>
      </c>
      <c r="E1159">
        <v>8</v>
      </c>
      <c r="G1159">
        <f t="shared" si="251"/>
        <v>17.875</v>
      </c>
      <c r="H1159">
        <v>50</v>
      </c>
      <c r="J1159">
        <v>0</v>
      </c>
      <c r="K1159">
        <f t="shared" si="252"/>
        <v>143</v>
      </c>
      <c r="L1159" s="50" t="s">
        <v>253</v>
      </c>
    </row>
    <row r="1160" spans="1:12">
      <c r="A1160" t="s">
        <v>238</v>
      </c>
      <c r="B1160">
        <v>4</v>
      </c>
      <c r="C1160">
        <v>1</v>
      </c>
      <c r="D1160">
        <v>146</v>
      </c>
      <c r="E1160">
        <v>7.5</v>
      </c>
      <c r="G1160">
        <f t="shared" si="251"/>
        <v>19.466666666666665</v>
      </c>
      <c r="H1160">
        <v>50</v>
      </c>
      <c r="I1160">
        <f t="shared" si="257"/>
        <v>19.333333333333332</v>
      </c>
      <c r="J1160">
        <v>1</v>
      </c>
      <c r="K1160">
        <f t="shared" si="252"/>
        <v>145</v>
      </c>
      <c r="L1160" s="50" t="s">
        <v>253</v>
      </c>
    </row>
    <row r="1161" spans="1:12">
      <c r="A1161" t="s">
        <v>238</v>
      </c>
      <c r="B1161">
        <v>4</v>
      </c>
      <c r="C1161">
        <v>2</v>
      </c>
      <c r="D1161">
        <v>144</v>
      </c>
      <c r="E1161">
        <v>7.5</v>
      </c>
      <c r="G1161">
        <f t="shared" si="251"/>
        <v>19.2</v>
      </c>
      <c r="H1161">
        <v>50</v>
      </c>
      <c r="J1161">
        <v>0</v>
      </c>
      <c r="K1161">
        <f t="shared" si="252"/>
        <v>144</v>
      </c>
    </row>
    <row r="1162" spans="1:12">
      <c r="A1162" t="s">
        <v>238</v>
      </c>
      <c r="B1162">
        <v>5.6</v>
      </c>
      <c r="C1162">
        <v>1</v>
      </c>
      <c r="D1162">
        <v>162</v>
      </c>
      <c r="E1162">
        <v>7.75</v>
      </c>
      <c r="G1162">
        <f t="shared" si="251"/>
        <v>20.903225806451612</v>
      </c>
      <c r="H1162">
        <v>50</v>
      </c>
      <c r="I1162">
        <f t="shared" ref="I1162" si="258">(G1162+G1163)/2</f>
        <v>19.542521994134898</v>
      </c>
      <c r="J1162">
        <v>0</v>
      </c>
      <c r="K1162">
        <f t="shared" si="252"/>
        <v>162</v>
      </c>
    </row>
    <row r="1163" spans="1:12">
      <c r="A1163" t="s">
        <v>238</v>
      </c>
      <c r="B1163">
        <v>5.6</v>
      </c>
      <c r="C1163">
        <v>2</v>
      </c>
      <c r="D1163">
        <v>150</v>
      </c>
      <c r="E1163">
        <v>8.25</v>
      </c>
      <c r="G1163">
        <f t="shared" si="251"/>
        <v>18.181818181818183</v>
      </c>
      <c r="H1163">
        <v>50</v>
      </c>
      <c r="J1163">
        <v>0</v>
      </c>
      <c r="K1163">
        <f t="shared" si="252"/>
        <v>150</v>
      </c>
    </row>
    <row r="1164" spans="1:12">
      <c r="A1164" t="s">
        <v>238</v>
      </c>
      <c r="B1164">
        <v>8</v>
      </c>
      <c r="C1164">
        <v>1</v>
      </c>
      <c r="D1164">
        <v>136</v>
      </c>
      <c r="E1164">
        <v>8</v>
      </c>
      <c r="G1164">
        <f t="shared" si="251"/>
        <v>17</v>
      </c>
      <c r="H1164">
        <v>50</v>
      </c>
      <c r="I1164">
        <f t="shared" ref="I1164" si="259">(G1164+G1165)/2</f>
        <v>17.75</v>
      </c>
      <c r="J1164">
        <v>1</v>
      </c>
      <c r="K1164">
        <f>D1164-J1164</f>
        <v>135</v>
      </c>
    </row>
    <row r="1165" spans="1:12">
      <c r="A1165" t="s">
        <v>238</v>
      </c>
      <c r="B1165">
        <v>8</v>
      </c>
      <c r="C1165">
        <v>2</v>
      </c>
      <c r="D1165">
        <v>148</v>
      </c>
      <c r="E1165">
        <v>8</v>
      </c>
      <c r="G1165">
        <f t="shared" si="251"/>
        <v>18.5</v>
      </c>
      <c r="H1165">
        <v>50</v>
      </c>
      <c r="J1165">
        <v>0</v>
      </c>
      <c r="K1165">
        <f t="shared" si="252"/>
        <v>148</v>
      </c>
    </row>
    <row r="1166" spans="1:12">
      <c r="A1166" t="s">
        <v>238</v>
      </c>
      <c r="B1166">
        <v>11.3</v>
      </c>
      <c r="C1166">
        <v>1</v>
      </c>
      <c r="D1166">
        <v>136</v>
      </c>
      <c r="E1166">
        <v>8</v>
      </c>
      <c r="F1166">
        <v>0</v>
      </c>
      <c r="G1166">
        <f t="shared" si="251"/>
        <v>17</v>
      </c>
      <c r="H1166">
        <v>50</v>
      </c>
      <c r="I1166">
        <f t="shared" ref="I1166" si="260">(G1166+G1167)/2</f>
        <v>16.5</v>
      </c>
      <c r="J1166">
        <v>2</v>
      </c>
      <c r="K1166">
        <f t="shared" si="252"/>
        <v>134</v>
      </c>
      <c r="L1166" s="50" t="s">
        <v>253</v>
      </c>
    </row>
    <row r="1167" spans="1:12">
      <c r="A1167" t="s">
        <v>238</v>
      </c>
      <c r="B1167">
        <v>11.3</v>
      </c>
      <c r="C1167">
        <v>2</v>
      </c>
      <c r="D1167">
        <v>112</v>
      </c>
      <c r="E1167">
        <v>7</v>
      </c>
      <c r="F1167">
        <v>1</v>
      </c>
      <c r="G1167">
        <f t="shared" si="251"/>
        <v>16</v>
      </c>
      <c r="H1167">
        <v>50</v>
      </c>
      <c r="J1167">
        <v>1</v>
      </c>
      <c r="K1167">
        <f t="shared" si="252"/>
        <v>111</v>
      </c>
      <c r="L1167" s="50" t="s">
        <v>253</v>
      </c>
    </row>
    <row r="1168" spans="1:12">
      <c r="A1168" t="s">
        <v>238</v>
      </c>
      <c r="B1168">
        <v>16</v>
      </c>
      <c r="C1168">
        <v>1</v>
      </c>
      <c r="D1168">
        <v>98</v>
      </c>
      <c r="E1168">
        <v>7</v>
      </c>
      <c r="F1168">
        <v>0</v>
      </c>
      <c r="G1168">
        <f t="shared" si="251"/>
        <v>14</v>
      </c>
      <c r="H1168">
        <v>50</v>
      </c>
      <c r="I1168">
        <f t="shared" ref="I1168" si="261">(G1168+G1169)/2</f>
        <v>15.533333333333333</v>
      </c>
      <c r="J1168">
        <v>0</v>
      </c>
      <c r="K1168">
        <f t="shared" si="252"/>
        <v>98</v>
      </c>
      <c r="L1168" s="50" t="s">
        <v>253</v>
      </c>
    </row>
    <row r="1169" spans="1:17">
      <c r="A1169" t="s">
        <v>238</v>
      </c>
      <c r="B1169">
        <v>16</v>
      </c>
      <c r="C1169">
        <v>2</v>
      </c>
      <c r="D1169">
        <v>128</v>
      </c>
      <c r="E1169">
        <v>7.5</v>
      </c>
      <c r="F1169">
        <v>0</v>
      </c>
      <c r="G1169">
        <f t="shared" si="251"/>
        <v>17.066666666666666</v>
      </c>
      <c r="H1169">
        <v>50</v>
      </c>
      <c r="J1169">
        <v>0</v>
      </c>
      <c r="K1169">
        <f t="shared" si="252"/>
        <v>128</v>
      </c>
      <c r="L1169" s="50" t="s">
        <v>253</v>
      </c>
    </row>
    <row r="1170" spans="1:17">
      <c r="A1170" t="s">
        <v>238</v>
      </c>
      <c r="B1170">
        <v>22.6</v>
      </c>
      <c r="C1170">
        <v>1</v>
      </c>
      <c r="D1170">
        <v>59</v>
      </c>
      <c r="E1170">
        <v>4.5</v>
      </c>
      <c r="F1170">
        <v>3</v>
      </c>
      <c r="G1170">
        <f t="shared" si="251"/>
        <v>13.111111111111111</v>
      </c>
      <c r="H1170">
        <v>50</v>
      </c>
      <c r="I1170">
        <f t="shared" ref="I1170" si="262">(G1170+G1171)/2</f>
        <v>13.666666666666666</v>
      </c>
      <c r="J1170">
        <v>0</v>
      </c>
      <c r="K1170">
        <f t="shared" si="252"/>
        <v>59</v>
      </c>
      <c r="L1170" s="50" t="s">
        <v>253</v>
      </c>
    </row>
    <row r="1171" spans="1:17">
      <c r="A1171" t="s">
        <v>238</v>
      </c>
      <c r="B1171">
        <v>22.6</v>
      </c>
      <c r="C1171">
        <v>2</v>
      </c>
      <c r="D1171">
        <v>64</v>
      </c>
      <c r="E1171">
        <v>4.5</v>
      </c>
      <c r="F1171">
        <v>3</v>
      </c>
      <c r="G1171">
        <f t="shared" si="251"/>
        <v>14.222222222222221</v>
      </c>
      <c r="H1171">
        <v>50</v>
      </c>
      <c r="J1171">
        <v>0</v>
      </c>
      <c r="K1171">
        <f t="shared" si="252"/>
        <v>64</v>
      </c>
      <c r="L1171" s="50" t="s">
        <v>253</v>
      </c>
    </row>
    <row r="1172" spans="1:17">
      <c r="A1172" t="s">
        <v>238</v>
      </c>
      <c r="B1172">
        <v>32</v>
      </c>
      <c r="C1172">
        <v>1</v>
      </c>
      <c r="D1172">
        <v>50</v>
      </c>
      <c r="E1172">
        <v>6</v>
      </c>
      <c r="F1172">
        <v>1</v>
      </c>
      <c r="G1172">
        <f t="shared" si="251"/>
        <v>8.3333333333333339</v>
      </c>
      <c r="H1172">
        <v>50</v>
      </c>
      <c r="I1172">
        <f t="shared" ref="I1172" si="263">(G1172+G1173)/2</f>
        <v>8.6666666666666679</v>
      </c>
      <c r="J1172">
        <v>0</v>
      </c>
      <c r="K1172">
        <f t="shared" si="252"/>
        <v>50</v>
      </c>
      <c r="L1172" s="50" t="s">
        <v>253</v>
      </c>
    </row>
    <row r="1173" spans="1:17">
      <c r="A1173" t="s">
        <v>238</v>
      </c>
      <c r="B1173">
        <v>32</v>
      </c>
      <c r="C1173">
        <v>2</v>
      </c>
      <c r="D1173">
        <v>36</v>
      </c>
      <c r="E1173">
        <v>4</v>
      </c>
      <c r="F1173">
        <v>3</v>
      </c>
      <c r="G1173">
        <f t="shared" si="251"/>
        <v>9</v>
      </c>
      <c r="H1173">
        <v>50</v>
      </c>
      <c r="J1173">
        <v>1</v>
      </c>
      <c r="K1173">
        <f t="shared" si="252"/>
        <v>35</v>
      </c>
      <c r="L1173" s="50" t="s">
        <v>253</v>
      </c>
    </row>
    <row r="1174" spans="1:17">
      <c r="L1174" s="50"/>
    </row>
    <row r="1175" spans="1:17">
      <c r="L1175" s="50"/>
    </row>
    <row r="1176" spans="1:17">
      <c r="L1176" s="50"/>
    </row>
    <row r="1177" spans="1:17">
      <c r="A1177" s="82" t="s">
        <v>262</v>
      </c>
      <c r="B1177" s="82">
        <v>0.125</v>
      </c>
      <c r="C1177" s="82">
        <v>1</v>
      </c>
      <c r="D1177" s="82">
        <v>157</v>
      </c>
      <c r="E1177" s="82">
        <v>10.75</v>
      </c>
      <c r="F1177" s="82">
        <v>0</v>
      </c>
      <c r="G1177" s="82">
        <f>D1177/E1177</f>
        <v>14.604651162790697</v>
      </c>
      <c r="H1177" s="82">
        <v>50</v>
      </c>
      <c r="I1177" s="82">
        <f>(G1177+G1178)/2</f>
        <v>13.826135105204873</v>
      </c>
      <c r="J1177" s="82">
        <v>5</v>
      </c>
      <c r="K1177">
        <f>D1177-J1177</f>
        <v>152</v>
      </c>
      <c r="L1177" s="82"/>
      <c r="M1177" s="82"/>
      <c r="N1177" s="82"/>
      <c r="O1177" s="82"/>
      <c r="P1177" s="82"/>
      <c r="Q1177" s="82"/>
    </row>
    <row r="1178" spans="1:17">
      <c r="A1178" t="s">
        <v>262</v>
      </c>
      <c r="B1178">
        <v>0.125</v>
      </c>
      <c r="C1178">
        <v>2</v>
      </c>
      <c r="D1178">
        <v>137</v>
      </c>
      <c r="E1178">
        <v>10.5</v>
      </c>
      <c r="F1178">
        <v>0</v>
      </c>
      <c r="G1178">
        <f>D1178/E1178</f>
        <v>13.047619047619047</v>
      </c>
      <c r="H1178">
        <v>50</v>
      </c>
      <c r="J1178">
        <v>4</v>
      </c>
      <c r="K1178">
        <f t="shared" ref="K1178:K1208" si="264">D1178-J1178</f>
        <v>133</v>
      </c>
    </row>
    <row r="1179" spans="1:17">
      <c r="A1179" t="s">
        <v>262</v>
      </c>
      <c r="B1179">
        <v>0.25</v>
      </c>
      <c r="C1179">
        <v>1</v>
      </c>
      <c r="D1179">
        <v>143</v>
      </c>
      <c r="E1179">
        <v>9.25</v>
      </c>
      <c r="F1179">
        <v>0</v>
      </c>
      <c r="G1179">
        <f t="shared" ref="G1179:G1188" si="265">D1179/E1179</f>
        <v>15.45945945945946</v>
      </c>
      <c r="H1179">
        <v>50</v>
      </c>
      <c r="I1179">
        <f>(G1179+G1180)/2</f>
        <v>15.457002457002456</v>
      </c>
      <c r="J1179">
        <v>4</v>
      </c>
      <c r="K1179">
        <f t="shared" si="264"/>
        <v>139</v>
      </c>
    </row>
    <row r="1180" spans="1:17">
      <c r="A1180" t="s">
        <v>262</v>
      </c>
      <c r="B1180">
        <v>0.25</v>
      </c>
      <c r="C1180">
        <v>2</v>
      </c>
      <c r="D1180">
        <v>170</v>
      </c>
      <c r="E1180">
        <v>11</v>
      </c>
      <c r="F1180">
        <v>0</v>
      </c>
      <c r="G1180">
        <f t="shared" si="265"/>
        <v>15.454545454545455</v>
      </c>
      <c r="H1180">
        <v>50</v>
      </c>
      <c r="J1180">
        <v>3</v>
      </c>
      <c r="K1180">
        <f t="shared" si="264"/>
        <v>167</v>
      </c>
    </row>
    <row r="1181" spans="1:17">
      <c r="A1181" t="s">
        <v>262</v>
      </c>
      <c r="B1181">
        <v>0.35</v>
      </c>
      <c r="C1181">
        <v>1</v>
      </c>
      <c r="D1181">
        <v>155</v>
      </c>
      <c r="E1181">
        <v>10</v>
      </c>
      <c r="F1181">
        <v>0</v>
      </c>
      <c r="G1181">
        <f t="shared" si="265"/>
        <v>15.5</v>
      </c>
      <c r="H1181">
        <v>50</v>
      </c>
      <c r="I1181">
        <f t="shared" ref="I1181" si="266">(G1181+G1182)/2</f>
        <v>15.464285714285715</v>
      </c>
      <c r="J1181">
        <v>2</v>
      </c>
      <c r="K1181">
        <f t="shared" si="264"/>
        <v>153</v>
      </c>
    </row>
    <row r="1182" spans="1:17">
      <c r="A1182" t="s">
        <v>262</v>
      </c>
      <c r="B1182">
        <v>0.35</v>
      </c>
      <c r="C1182">
        <v>2</v>
      </c>
      <c r="D1182">
        <v>162</v>
      </c>
      <c r="E1182">
        <v>10.5</v>
      </c>
      <c r="F1182">
        <v>0</v>
      </c>
      <c r="G1182">
        <f t="shared" si="265"/>
        <v>15.428571428571429</v>
      </c>
      <c r="H1182">
        <v>50</v>
      </c>
      <c r="J1182">
        <v>2</v>
      </c>
      <c r="K1182">
        <f t="shared" si="264"/>
        <v>160</v>
      </c>
    </row>
    <row r="1183" spans="1:17">
      <c r="A1183" t="s">
        <v>262</v>
      </c>
      <c r="B1183">
        <v>0.5</v>
      </c>
      <c r="C1183">
        <v>1</v>
      </c>
      <c r="D1183">
        <v>154</v>
      </c>
      <c r="E1183">
        <v>10</v>
      </c>
      <c r="F1183">
        <v>0</v>
      </c>
      <c r="G1183">
        <f>D1183/E1183</f>
        <v>15.4</v>
      </c>
      <c r="H1183">
        <v>50</v>
      </c>
      <c r="I1183">
        <f t="shared" ref="I1183" si="267">(G1183+G1184)/2</f>
        <v>16.05</v>
      </c>
      <c r="J1183">
        <v>2</v>
      </c>
      <c r="K1183">
        <f t="shared" si="264"/>
        <v>152</v>
      </c>
    </row>
    <row r="1184" spans="1:17">
      <c r="A1184" t="s">
        <v>262</v>
      </c>
      <c r="B1184">
        <v>0.5</v>
      </c>
      <c r="C1184">
        <v>2</v>
      </c>
      <c r="D1184">
        <v>167</v>
      </c>
      <c r="E1184">
        <v>10</v>
      </c>
      <c r="F1184">
        <v>0</v>
      </c>
      <c r="G1184">
        <f>D1184/E1184</f>
        <v>16.7</v>
      </c>
      <c r="H1184">
        <v>50</v>
      </c>
      <c r="J1184">
        <v>2</v>
      </c>
      <c r="K1184">
        <f t="shared" si="264"/>
        <v>165</v>
      </c>
    </row>
    <row r="1185" spans="1:12">
      <c r="A1185" t="s">
        <v>262</v>
      </c>
      <c r="B1185">
        <v>0.7</v>
      </c>
      <c r="C1185">
        <v>1</v>
      </c>
      <c r="D1185">
        <v>167</v>
      </c>
      <c r="E1185">
        <v>9.5</v>
      </c>
      <c r="F1185">
        <v>0</v>
      </c>
      <c r="G1185">
        <f t="shared" si="265"/>
        <v>17.578947368421051</v>
      </c>
      <c r="H1185">
        <v>50</v>
      </c>
      <c r="I1185">
        <f t="shared" ref="I1185" si="268">(G1185+G1186)/2</f>
        <v>17.845029239766081</v>
      </c>
      <c r="J1185">
        <v>2</v>
      </c>
      <c r="K1185">
        <f t="shared" si="264"/>
        <v>165</v>
      </c>
    </row>
    <row r="1186" spans="1:12">
      <c r="A1186" t="s">
        <v>262</v>
      </c>
      <c r="B1186">
        <v>0.7</v>
      </c>
      <c r="C1186">
        <v>2</v>
      </c>
      <c r="D1186">
        <v>163</v>
      </c>
      <c r="E1186">
        <v>9</v>
      </c>
      <c r="G1186">
        <f t="shared" si="265"/>
        <v>18.111111111111111</v>
      </c>
      <c r="H1186">
        <v>50</v>
      </c>
      <c r="J1186">
        <v>2</v>
      </c>
      <c r="K1186">
        <f t="shared" si="264"/>
        <v>161</v>
      </c>
      <c r="L1186" s="50"/>
    </row>
    <row r="1187" spans="1:12">
      <c r="A1187" t="s">
        <v>262</v>
      </c>
      <c r="B1187">
        <v>1</v>
      </c>
      <c r="C1187">
        <v>1</v>
      </c>
      <c r="D1187">
        <v>166</v>
      </c>
      <c r="E1187">
        <v>9</v>
      </c>
      <c r="G1187">
        <f t="shared" si="265"/>
        <v>18.444444444444443</v>
      </c>
      <c r="H1187">
        <v>40</v>
      </c>
      <c r="I1187">
        <f t="shared" ref="I1187" si="269">(G1187+G1188)/2</f>
        <v>19.166666666666664</v>
      </c>
      <c r="J1187">
        <v>3</v>
      </c>
      <c r="K1187">
        <f t="shared" si="264"/>
        <v>163</v>
      </c>
      <c r="L1187" s="50"/>
    </row>
    <row r="1188" spans="1:12">
      <c r="A1188" t="s">
        <v>262</v>
      </c>
      <c r="B1188">
        <v>1</v>
      </c>
      <c r="C1188">
        <v>2</v>
      </c>
      <c r="D1188">
        <v>179</v>
      </c>
      <c r="E1188">
        <v>9</v>
      </c>
      <c r="G1188">
        <f t="shared" si="265"/>
        <v>19.888888888888889</v>
      </c>
      <c r="H1188">
        <v>50</v>
      </c>
      <c r="J1188">
        <v>3</v>
      </c>
      <c r="K1188">
        <f t="shared" si="264"/>
        <v>176</v>
      </c>
      <c r="L1188" s="50"/>
    </row>
    <row r="1189" spans="1:12">
      <c r="A1189" t="s">
        <v>262</v>
      </c>
      <c r="B1189">
        <v>1.4</v>
      </c>
      <c r="C1189">
        <v>1</v>
      </c>
      <c r="D1189">
        <v>183</v>
      </c>
      <c r="E1189">
        <v>9.1</v>
      </c>
      <c r="G1189">
        <f>D1189/E1189</f>
        <v>20.109890109890109</v>
      </c>
      <c r="H1189">
        <v>50</v>
      </c>
      <c r="I1189">
        <f t="shared" ref="I1189" si="270">(G1189+G1190)/2</f>
        <v>19.666056166056165</v>
      </c>
      <c r="J1189">
        <v>0</v>
      </c>
      <c r="K1189">
        <f t="shared" si="264"/>
        <v>183</v>
      </c>
    </row>
    <row r="1190" spans="1:12">
      <c r="A1190" t="s">
        <v>262</v>
      </c>
      <c r="B1190">
        <v>1.4</v>
      </c>
      <c r="C1190">
        <v>2</v>
      </c>
      <c r="D1190">
        <v>173</v>
      </c>
      <c r="E1190">
        <v>9</v>
      </c>
      <c r="G1190">
        <f>D1190/E1190</f>
        <v>19.222222222222221</v>
      </c>
      <c r="H1190">
        <v>50</v>
      </c>
      <c r="J1190">
        <v>1</v>
      </c>
      <c r="K1190">
        <f t="shared" si="264"/>
        <v>172</v>
      </c>
      <c r="L1190" s="50"/>
    </row>
    <row r="1191" spans="1:12">
      <c r="A1191" t="s">
        <v>262</v>
      </c>
      <c r="B1191">
        <v>2</v>
      </c>
      <c r="C1191" s="49">
        <v>1</v>
      </c>
      <c r="D1191">
        <v>193</v>
      </c>
      <c r="E1191">
        <v>8.5</v>
      </c>
      <c r="G1191">
        <f t="shared" ref="G1191:G1208" si="271">D1191/E1191</f>
        <v>22.705882352941178</v>
      </c>
      <c r="H1191">
        <v>50</v>
      </c>
      <c r="I1191">
        <f t="shared" ref="I1191" si="272">(G1191+G1192)/2</f>
        <v>21.823529411764707</v>
      </c>
      <c r="J1191">
        <v>1</v>
      </c>
      <c r="K1191">
        <f t="shared" si="264"/>
        <v>192</v>
      </c>
    </row>
    <row r="1192" spans="1:12">
      <c r="A1192" t="s">
        <v>262</v>
      </c>
      <c r="B1192">
        <v>2</v>
      </c>
      <c r="C1192">
        <v>2</v>
      </c>
      <c r="D1192">
        <v>178</v>
      </c>
      <c r="E1192">
        <v>8.5</v>
      </c>
      <c r="G1192">
        <f t="shared" si="271"/>
        <v>20.941176470588236</v>
      </c>
      <c r="H1192">
        <v>50</v>
      </c>
      <c r="J1192">
        <v>1</v>
      </c>
      <c r="K1192">
        <f t="shared" si="264"/>
        <v>177</v>
      </c>
    </row>
    <row r="1193" spans="1:12">
      <c r="A1193" t="s">
        <v>262</v>
      </c>
      <c r="B1193">
        <v>2.8</v>
      </c>
      <c r="C1193">
        <v>1</v>
      </c>
      <c r="D1193">
        <v>169</v>
      </c>
      <c r="E1193">
        <v>8.25</v>
      </c>
      <c r="G1193">
        <f t="shared" si="271"/>
        <v>20.484848484848484</v>
      </c>
      <c r="H1193">
        <v>50</v>
      </c>
      <c r="I1193">
        <f t="shared" ref="I1193" si="273">(G1193+G1194)/2</f>
        <v>20.304924242424242</v>
      </c>
      <c r="J1193">
        <v>1</v>
      </c>
      <c r="K1193">
        <f t="shared" si="264"/>
        <v>168</v>
      </c>
      <c r="L1193" s="50"/>
    </row>
    <row r="1194" spans="1:12">
      <c r="A1194" t="s">
        <v>262</v>
      </c>
      <c r="B1194">
        <v>2.8</v>
      </c>
      <c r="C1194">
        <v>2</v>
      </c>
      <c r="D1194">
        <v>161</v>
      </c>
      <c r="E1194">
        <v>8</v>
      </c>
      <c r="G1194">
        <f t="shared" si="271"/>
        <v>20.125</v>
      </c>
      <c r="H1194">
        <v>50</v>
      </c>
      <c r="J1194">
        <v>1</v>
      </c>
      <c r="K1194">
        <f t="shared" si="264"/>
        <v>160</v>
      </c>
      <c r="L1194" s="50"/>
    </row>
    <row r="1195" spans="1:12">
      <c r="A1195" t="s">
        <v>262</v>
      </c>
      <c r="B1195">
        <v>4</v>
      </c>
      <c r="C1195">
        <v>1</v>
      </c>
      <c r="D1195">
        <v>154</v>
      </c>
      <c r="E1195">
        <v>7.5</v>
      </c>
      <c r="G1195">
        <f t="shared" si="271"/>
        <v>20.533333333333335</v>
      </c>
      <c r="H1195">
        <v>50</v>
      </c>
      <c r="I1195">
        <f t="shared" ref="I1195" si="274">(G1195+G1196)/2</f>
        <v>19.891666666666666</v>
      </c>
      <c r="J1195">
        <v>1</v>
      </c>
      <c r="K1195">
        <f t="shared" si="264"/>
        <v>153</v>
      </c>
      <c r="L1195" s="50"/>
    </row>
    <row r="1196" spans="1:12">
      <c r="A1196" t="s">
        <v>262</v>
      </c>
      <c r="B1196">
        <v>4</v>
      </c>
      <c r="C1196">
        <v>2</v>
      </c>
      <c r="D1196">
        <v>154</v>
      </c>
      <c r="E1196">
        <v>8</v>
      </c>
      <c r="G1196">
        <f t="shared" si="271"/>
        <v>19.25</v>
      </c>
      <c r="H1196">
        <v>50</v>
      </c>
      <c r="J1196">
        <v>1</v>
      </c>
      <c r="K1196">
        <f t="shared" si="264"/>
        <v>153</v>
      </c>
    </row>
    <row r="1197" spans="1:12">
      <c r="A1197" t="s">
        <v>262</v>
      </c>
      <c r="B1197">
        <v>5.6</v>
      </c>
      <c r="C1197">
        <v>1</v>
      </c>
      <c r="D1197">
        <v>143</v>
      </c>
      <c r="E1197">
        <v>7</v>
      </c>
      <c r="F1197">
        <v>1</v>
      </c>
      <c r="G1197">
        <f t="shared" si="271"/>
        <v>20.428571428571427</v>
      </c>
      <c r="H1197">
        <v>50</v>
      </c>
      <c r="I1197">
        <f t="shared" ref="I1197" si="275">(G1197+G1198)/2</f>
        <v>19.920168067226889</v>
      </c>
      <c r="J1197">
        <v>0</v>
      </c>
      <c r="K1197">
        <f t="shared" si="264"/>
        <v>143</v>
      </c>
    </row>
    <row r="1198" spans="1:12">
      <c r="A1198" t="s">
        <v>262</v>
      </c>
      <c r="B1198">
        <v>5.6</v>
      </c>
      <c r="C1198">
        <v>2</v>
      </c>
      <c r="D1198">
        <v>165</v>
      </c>
      <c r="E1198">
        <v>8.5</v>
      </c>
      <c r="G1198">
        <f t="shared" si="271"/>
        <v>19.411764705882351</v>
      </c>
      <c r="H1198">
        <v>50</v>
      </c>
      <c r="J1198">
        <v>1</v>
      </c>
      <c r="K1198">
        <f t="shared" si="264"/>
        <v>164</v>
      </c>
    </row>
    <row r="1199" spans="1:12">
      <c r="A1199" t="s">
        <v>262</v>
      </c>
      <c r="B1199">
        <v>8</v>
      </c>
      <c r="C1199">
        <v>1</v>
      </c>
      <c r="D1199">
        <v>149</v>
      </c>
      <c r="E1199">
        <v>8</v>
      </c>
      <c r="G1199">
        <f t="shared" si="271"/>
        <v>18.625</v>
      </c>
      <c r="H1199">
        <v>50</v>
      </c>
      <c r="I1199">
        <f t="shared" ref="I1199" si="276">(G1199+G1200)/2</f>
        <v>18.488970588235293</v>
      </c>
      <c r="J1199">
        <v>0</v>
      </c>
      <c r="K1199">
        <f t="shared" si="264"/>
        <v>149</v>
      </c>
    </row>
    <row r="1200" spans="1:12">
      <c r="A1200" t="s">
        <v>262</v>
      </c>
      <c r="B1200">
        <v>8</v>
      </c>
      <c r="C1200">
        <v>2</v>
      </c>
      <c r="D1200">
        <v>156</v>
      </c>
      <c r="E1200">
        <v>8.5</v>
      </c>
      <c r="G1200">
        <f t="shared" si="271"/>
        <v>18.352941176470587</v>
      </c>
      <c r="H1200">
        <v>50</v>
      </c>
      <c r="J1200">
        <v>1</v>
      </c>
      <c r="K1200">
        <f t="shared" si="264"/>
        <v>155</v>
      </c>
    </row>
    <row r="1201" spans="1:12">
      <c r="A1201" t="s">
        <v>262</v>
      </c>
      <c r="B1201">
        <v>11.3</v>
      </c>
      <c r="C1201">
        <v>1</v>
      </c>
      <c r="D1201">
        <v>141</v>
      </c>
      <c r="E1201">
        <v>8</v>
      </c>
      <c r="F1201">
        <v>0</v>
      </c>
      <c r="G1201">
        <f t="shared" si="271"/>
        <v>17.625</v>
      </c>
      <c r="H1201">
        <v>50</v>
      </c>
      <c r="I1201">
        <f t="shared" ref="I1201" si="277">(G1201+G1202)/2</f>
        <v>17.5625</v>
      </c>
      <c r="J1201">
        <v>1</v>
      </c>
      <c r="K1201">
        <f t="shared" si="264"/>
        <v>140</v>
      </c>
      <c r="L1201" s="50"/>
    </row>
    <row r="1202" spans="1:12">
      <c r="A1202" t="s">
        <v>262</v>
      </c>
      <c r="B1202">
        <v>11.3</v>
      </c>
      <c r="C1202">
        <v>2</v>
      </c>
      <c r="D1202">
        <v>140</v>
      </c>
      <c r="E1202">
        <v>8</v>
      </c>
      <c r="F1202">
        <v>0</v>
      </c>
      <c r="G1202">
        <f t="shared" si="271"/>
        <v>17.5</v>
      </c>
      <c r="H1202">
        <v>50</v>
      </c>
      <c r="J1202">
        <v>0</v>
      </c>
      <c r="K1202">
        <f t="shared" si="264"/>
        <v>140</v>
      </c>
      <c r="L1202" s="50"/>
    </row>
    <row r="1203" spans="1:12">
      <c r="A1203" t="s">
        <v>262</v>
      </c>
      <c r="B1203">
        <v>16</v>
      </c>
      <c r="C1203">
        <v>1</v>
      </c>
      <c r="D1203">
        <v>127</v>
      </c>
      <c r="E1203">
        <v>8</v>
      </c>
      <c r="F1203">
        <v>0</v>
      </c>
      <c r="G1203">
        <f t="shared" si="271"/>
        <v>15.875</v>
      </c>
      <c r="H1203">
        <v>50</v>
      </c>
      <c r="I1203">
        <f t="shared" ref="I1203" si="278">(G1203+G1204)/2</f>
        <v>16.737500000000001</v>
      </c>
      <c r="J1203">
        <v>1</v>
      </c>
      <c r="K1203">
        <f t="shared" si="264"/>
        <v>126</v>
      </c>
      <c r="L1203" s="50"/>
    </row>
    <row r="1204" spans="1:12">
      <c r="A1204" t="s">
        <v>262</v>
      </c>
      <c r="B1204">
        <v>16</v>
      </c>
      <c r="C1204">
        <v>2</v>
      </c>
      <c r="D1204">
        <v>132</v>
      </c>
      <c r="E1204">
        <v>7.5</v>
      </c>
      <c r="F1204">
        <v>0</v>
      </c>
      <c r="G1204">
        <f t="shared" si="271"/>
        <v>17.600000000000001</v>
      </c>
      <c r="H1204">
        <v>50</v>
      </c>
      <c r="J1204">
        <v>2</v>
      </c>
      <c r="K1204">
        <f t="shared" si="264"/>
        <v>130</v>
      </c>
      <c r="L1204" s="50"/>
    </row>
    <row r="1205" spans="1:12">
      <c r="A1205" t="s">
        <v>262</v>
      </c>
      <c r="B1205">
        <v>22.6</v>
      </c>
      <c r="C1205">
        <v>1</v>
      </c>
      <c r="D1205">
        <v>116</v>
      </c>
      <c r="E1205">
        <v>7.5</v>
      </c>
      <c r="G1205">
        <f t="shared" si="271"/>
        <v>15.466666666666667</v>
      </c>
      <c r="H1205">
        <v>50</v>
      </c>
      <c r="I1205">
        <f t="shared" ref="I1205" si="279">(G1205+G1206)/2</f>
        <v>15.045833333333334</v>
      </c>
      <c r="J1205">
        <v>0</v>
      </c>
      <c r="K1205">
        <f t="shared" si="264"/>
        <v>116</v>
      </c>
      <c r="L1205" s="50"/>
    </row>
    <row r="1206" spans="1:12">
      <c r="A1206" t="s">
        <v>262</v>
      </c>
      <c r="B1206">
        <v>22.6</v>
      </c>
      <c r="C1206">
        <v>2</v>
      </c>
      <c r="D1206">
        <v>117</v>
      </c>
      <c r="E1206">
        <v>8</v>
      </c>
      <c r="G1206">
        <f t="shared" si="271"/>
        <v>14.625</v>
      </c>
      <c r="H1206">
        <v>50</v>
      </c>
      <c r="J1206">
        <v>1</v>
      </c>
      <c r="K1206">
        <f t="shared" si="264"/>
        <v>116</v>
      </c>
      <c r="L1206" s="50"/>
    </row>
    <row r="1207" spans="1:12">
      <c r="A1207" t="s">
        <v>262</v>
      </c>
      <c r="B1207">
        <v>32</v>
      </c>
      <c r="C1207">
        <v>1</v>
      </c>
      <c r="D1207">
        <v>65</v>
      </c>
      <c r="E1207">
        <v>6</v>
      </c>
      <c r="F1207">
        <v>1</v>
      </c>
      <c r="G1207">
        <f t="shared" si="271"/>
        <v>10.833333333333334</v>
      </c>
      <c r="H1207">
        <v>50</v>
      </c>
      <c r="I1207">
        <f t="shared" ref="I1207" si="280">(G1207+G1208)/2</f>
        <v>10.675925925925927</v>
      </c>
      <c r="J1207">
        <v>1</v>
      </c>
      <c r="K1207">
        <f t="shared" si="264"/>
        <v>64</v>
      </c>
      <c r="L1207" s="50"/>
    </row>
    <row r="1208" spans="1:12">
      <c r="A1208" t="s">
        <v>262</v>
      </c>
      <c r="B1208">
        <v>32</v>
      </c>
      <c r="C1208">
        <v>2</v>
      </c>
      <c r="D1208">
        <v>71</v>
      </c>
      <c r="E1208">
        <v>6.75</v>
      </c>
      <c r="G1208">
        <f t="shared" si="271"/>
        <v>10.518518518518519</v>
      </c>
      <c r="H1208">
        <v>50</v>
      </c>
      <c r="J1208">
        <v>1</v>
      </c>
      <c r="K1208">
        <f t="shared" si="264"/>
        <v>70</v>
      </c>
      <c r="L1208" s="50"/>
    </row>
    <row r="1209" spans="1:12">
      <c r="L1209" s="50"/>
    </row>
    <row r="1210" spans="1:12">
      <c r="L1210" s="50"/>
    </row>
    <row r="1213" spans="1:12" s="82" customFormat="1">
      <c r="A1213" s="82" t="s">
        <v>239</v>
      </c>
      <c r="B1213" s="82">
        <v>0.125</v>
      </c>
      <c r="C1213" s="82">
        <v>1</v>
      </c>
      <c r="D1213" s="82">
        <v>130</v>
      </c>
      <c r="E1213" s="82">
        <v>9.75</v>
      </c>
      <c r="G1213" s="82">
        <f>D1213/E1213</f>
        <v>13.333333333333334</v>
      </c>
      <c r="H1213" s="82">
        <v>35</v>
      </c>
      <c r="I1213" s="82">
        <f>(G1213+G1214)/2</f>
        <v>12.710144927536232</v>
      </c>
      <c r="J1213" s="82">
        <v>5</v>
      </c>
      <c r="K1213">
        <f>D1213-J1213</f>
        <v>125</v>
      </c>
    </row>
    <row r="1214" spans="1:12">
      <c r="A1214" t="s">
        <v>239</v>
      </c>
      <c r="B1214">
        <v>0.125</v>
      </c>
      <c r="C1214">
        <v>2</v>
      </c>
      <c r="D1214">
        <v>139</v>
      </c>
      <c r="E1214">
        <v>11.5</v>
      </c>
      <c r="G1214">
        <f t="shared" ref="G1214:G1244" si="281">D1214/E1214</f>
        <v>12.086956521739131</v>
      </c>
      <c r="H1214">
        <v>50</v>
      </c>
      <c r="J1214">
        <v>4</v>
      </c>
      <c r="K1214">
        <f t="shared" ref="K1214:K1244" si="282">D1214-J1214</f>
        <v>135</v>
      </c>
    </row>
    <row r="1215" spans="1:12">
      <c r="A1215" t="s">
        <v>239</v>
      </c>
      <c r="B1215">
        <v>0.25</v>
      </c>
      <c r="C1215">
        <v>1</v>
      </c>
      <c r="D1215">
        <v>141</v>
      </c>
      <c r="E1215">
        <v>10.25</v>
      </c>
      <c r="G1215">
        <f t="shared" si="281"/>
        <v>13.75609756097561</v>
      </c>
      <c r="H1215">
        <v>50</v>
      </c>
      <c r="I1215">
        <f>(G1215+G1216)/2</f>
        <v>14.229400131839157</v>
      </c>
      <c r="J1215">
        <v>3</v>
      </c>
      <c r="K1215">
        <f t="shared" si="282"/>
        <v>138</v>
      </c>
    </row>
    <row r="1216" spans="1:12">
      <c r="A1216" t="s">
        <v>239</v>
      </c>
      <c r="B1216">
        <v>0.25</v>
      </c>
      <c r="C1216">
        <v>2</v>
      </c>
      <c r="D1216">
        <v>136</v>
      </c>
      <c r="E1216">
        <v>9.25</v>
      </c>
      <c r="G1216">
        <f t="shared" si="281"/>
        <v>14.702702702702704</v>
      </c>
      <c r="H1216">
        <v>50</v>
      </c>
      <c r="J1216">
        <v>2</v>
      </c>
      <c r="K1216">
        <f t="shared" si="282"/>
        <v>134</v>
      </c>
    </row>
    <row r="1217" spans="1:11">
      <c r="A1217" t="s">
        <v>239</v>
      </c>
      <c r="B1217">
        <v>0.35</v>
      </c>
      <c r="C1217">
        <v>1</v>
      </c>
      <c r="D1217">
        <v>129</v>
      </c>
      <c r="E1217">
        <v>9.5</v>
      </c>
      <c r="G1217">
        <f t="shared" si="281"/>
        <v>13.578947368421053</v>
      </c>
      <c r="H1217">
        <v>50</v>
      </c>
      <c r="I1217">
        <f t="shared" ref="I1217" si="283">(G1217+G1218)/2</f>
        <v>14</v>
      </c>
      <c r="J1217">
        <v>4</v>
      </c>
      <c r="K1217">
        <f t="shared" si="282"/>
        <v>125</v>
      </c>
    </row>
    <row r="1218" spans="1:11">
      <c r="A1218" t="s">
        <v>239</v>
      </c>
      <c r="B1218">
        <v>0.35</v>
      </c>
      <c r="C1218">
        <v>2</v>
      </c>
      <c r="D1218">
        <v>137</v>
      </c>
      <c r="E1218">
        <v>9.5</v>
      </c>
      <c r="G1218">
        <f t="shared" si="281"/>
        <v>14.421052631578947</v>
      </c>
      <c r="H1218">
        <v>50</v>
      </c>
      <c r="J1218">
        <v>3</v>
      </c>
      <c r="K1218">
        <f t="shared" si="282"/>
        <v>134</v>
      </c>
    </row>
    <row r="1219" spans="1:11">
      <c r="A1219" t="s">
        <v>239</v>
      </c>
      <c r="B1219">
        <v>0.5</v>
      </c>
      <c r="C1219">
        <v>1</v>
      </c>
      <c r="D1219">
        <v>135</v>
      </c>
      <c r="E1219">
        <v>8.5</v>
      </c>
      <c r="G1219">
        <f t="shared" si="281"/>
        <v>15.882352941176471</v>
      </c>
      <c r="H1219">
        <v>50</v>
      </c>
      <c r="I1219">
        <f t="shared" ref="I1219" si="284">(G1219+G1220)/2</f>
        <v>16.588235294117645</v>
      </c>
      <c r="J1219">
        <v>2</v>
      </c>
      <c r="K1219">
        <f t="shared" si="282"/>
        <v>133</v>
      </c>
    </row>
    <row r="1220" spans="1:11">
      <c r="A1220" t="s">
        <v>239</v>
      </c>
      <c r="B1220">
        <v>0.5</v>
      </c>
      <c r="C1220">
        <v>2</v>
      </c>
      <c r="D1220">
        <v>147</v>
      </c>
      <c r="E1220">
        <v>8.5</v>
      </c>
      <c r="G1220">
        <f t="shared" si="281"/>
        <v>17.294117647058822</v>
      </c>
      <c r="H1220">
        <v>50</v>
      </c>
      <c r="J1220">
        <v>3</v>
      </c>
      <c r="K1220">
        <f t="shared" si="282"/>
        <v>144</v>
      </c>
    </row>
    <row r="1221" spans="1:11">
      <c r="A1221" t="s">
        <v>239</v>
      </c>
      <c r="B1221">
        <v>0.7</v>
      </c>
      <c r="C1221">
        <v>1</v>
      </c>
      <c r="D1221">
        <v>162</v>
      </c>
      <c r="E1221">
        <v>9</v>
      </c>
      <c r="G1221">
        <f t="shared" si="281"/>
        <v>18</v>
      </c>
      <c r="H1221">
        <v>50</v>
      </c>
      <c r="I1221">
        <f t="shared" ref="I1221" si="285">(G1221+G1222)/2</f>
        <v>16.842105263157894</v>
      </c>
      <c r="J1221">
        <v>3</v>
      </c>
      <c r="K1221">
        <f t="shared" si="282"/>
        <v>159</v>
      </c>
    </row>
    <row r="1222" spans="1:11">
      <c r="A1222" t="s">
        <v>239</v>
      </c>
      <c r="B1222">
        <v>0.7</v>
      </c>
      <c r="C1222">
        <v>2</v>
      </c>
      <c r="D1222">
        <v>149</v>
      </c>
      <c r="E1222">
        <v>9.5</v>
      </c>
      <c r="G1222">
        <f t="shared" si="281"/>
        <v>15.684210526315789</v>
      </c>
      <c r="H1222">
        <v>50</v>
      </c>
      <c r="J1222">
        <v>2</v>
      </c>
      <c r="K1222">
        <f t="shared" si="282"/>
        <v>147</v>
      </c>
    </row>
    <row r="1223" spans="1:11">
      <c r="A1223" t="s">
        <v>239</v>
      </c>
      <c r="B1223">
        <v>1</v>
      </c>
      <c r="C1223">
        <v>1</v>
      </c>
      <c r="D1223">
        <v>152</v>
      </c>
      <c r="E1223">
        <v>8.5</v>
      </c>
      <c r="G1223">
        <f t="shared" si="281"/>
        <v>17.882352941176471</v>
      </c>
      <c r="H1223">
        <v>50</v>
      </c>
      <c r="I1223">
        <f t="shared" ref="I1223" si="286">(G1223+G1224)/2</f>
        <v>17.647058823529413</v>
      </c>
      <c r="J1223">
        <v>2</v>
      </c>
      <c r="K1223">
        <f t="shared" si="282"/>
        <v>150</v>
      </c>
    </row>
    <row r="1224" spans="1:11">
      <c r="A1224" t="s">
        <v>239</v>
      </c>
      <c r="B1224">
        <v>1</v>
      </c>
      <c r="C1224">
        <v>2</v>
      </c>
      <c r="D1224">
        <v>148</v>
      </c>
      <c r="E1224">
        <v>8.5</v>
      </c>
      <c r="G1224">
        <f t="shared" si="281"/>
        <v>17.411764705882351</v>
      </c>
      <c r="H1224">
        <v>50</v>
      </c>
      <c r="J1224">
        <v>3</v>
      </c>
      <c r="K1224">
        <f t="shared" si="282"/>
        <v>145</v>
      </c>
    </row>
    <row r="1225" spans="1:11">
      <c r="A1225" t="s">
        <v>239</v>
      </c>
      <c r="B1225">
        <v>1.4</v>
      </c>
      <c r="C1225">
        <v>1</v>
      </c>
      <c r="D1225">
        <v>160</v>
      </c>
      <c r="E1225">
        <v>8.5</v>
      </c>
      <c r="G1225">
        <f t="shared" si="281"/>
        <v>18.823529411764707</v>
      </c>
      <c r="H1225">
        <v>40</v>
      </c>
      <c r="I1225">
        <f t="shared" ref="I1225" si="287">(G1225+G1226)/2</f>
        <v>18.260249554367199</v>
      </c>
      <c r="J1225">
        <v>3</v>
      </c>
      <c r="K1225">
        <f t="shared" si="282"/>
        <v>157</v>
      </c>
    </row>
    <row r="1226" spans="1:11">
      <c r="A1226" t="s">
        <v>239</v>
      </c>
      <c r="B1226">
        <v>1.4</v>
      </c>
      <c r="C1226">
        <v>2</v>
      </c>
      <c r="D1226">
        <v>146</v>
      </c>
      <c r="E1226">
        <v>8.25</v>
      </c>
      <c r="G1226">
        <f t="shared" si="281"/>
        <v>17.696969696969695</v>
      </c>
      <c r="H1226">
        <v>50</v>
      </c>
      <c r="J1226">
        <v>1</v>
      </c>
      <c r="K1226">
        <f t="shared" si="282"/>
        <v>145</v>
      </c>
    </row>
    <row r="1227" spans="1:11">
      <c r="A1227" t="s">
        <v>239</v>
      </c>
      <c r="B1227">
        <v>2</v>
      </c>
      <c r="C1227" s="49">
        <v>1</v>
      </c>
      <c r="D1227">
        <v>162</v>
      </c>
      <c r="E1227">
        <v>9</v>
      </c>
      <c r="G1227">
        <f t="shared" si="281"/>
        <v>18</v>
      </c>
      <c r="H1227">
        <v>50</v>
      </c>
      <c r="I1227">
        <f t="shared" ref="I1227" si="288">(G1227+G1228)/2</f>
        <v>18.235294117647058</v>
      </c>
      <c r="J1227">
        <v>1</v>
      </c>
      <c r="K1227">
        <f t="shared" si="282"/>
        <v>161</v>
      </c>
    </row>
    <row r="1228" spans="1:11">
      <c r="A1228" t="s">
        <v>239</v>
      </c>
      <c r="B1228">
        <v>2</v>
      </c>
      <c r="C1228">
        <v>2</v>
      </c>
      <c r="D1228">
        <v>157</v>
      </c>
      <c r="E1228">
        <v>8.5</v>
      </c>
      <c r="G1228">
        <f t="shared" si="281"/>
        <v>18.470588235294116</v>
      </c>
      <c r="H1228">
        <v>50</v>
      </c>
      <c r="J1228">
        <v>1</v>
      </c>
      <c r="K1228">
        <f t="shared" si="282"/>
        <v>156</v>
      </c>
    </row>
    <row r="1229" spans="1:11">
      <c r="A1229" t="s">
        <v>239</v>
      </c>
      <c r="B1229">
        <v>2.8</v>
      </c>
      <c r="C1229">
        <v>1</v>
      </c>
      <c r="D1229">
        <v>112</v>
      </c>
      <c r="E1229">
        <v>8.25</v>
      </c>
      <c r="G1229">
        <f t="shared" si="281"/>
        <v>13.575757575757576</v>
      </c>
      <c r="H1229">
        <v>40</v>
      </c>
      <c r="I1229">
        <f t="shared" ref="I1229" si="289">(G1229+G1230)/2</f>
        <v>14.4349376114082</v>
      </c>
      <c r="J1229">
        <v>0</v>
      </c>
      <c r="K1229">
        <f t="shared" si="282"/>
        <v>112</v>
      </c>
    </row>
    <row r="1230" spans="1:11">
      <c r="A1230" t="s">
        <v>239</v>
      </c>
      <c r="B1230">
        <v>2.8</v>
      </c>
      <c r="C1230">
        <v>2</v>
      </c>
      <c r="D1230">
        <v>130</v>
      </c>
      <c r="E1230">
        <v>8.5</v>
      </c>
      <c r="G1230">
        <f t="shared" si="281"/>
        <v>15.294117647058824</v>
      </c>
      <c r="H1230">
        <v>50</v>
      </c>
      <c r="J1230">
        <v>2</v>
      </c>
      <c r="K1230">
        <f t="shared" si="282"/>
        <v>128</v>
      </c>
    </row>
    <row r="1231" spans="1:11">
      <c r="A1231" t="s">
        <v>239</v>
      </c>
      <c r="B1231">
        <v>4</v>
      </c>
      <c r="C1231">
        <v>1</v>
      </c>
      <c r="D1231">
        <v>113</v>
      </c>
      <c r="E1231">
        <v>8</v>
      </c>
      <c r="G1231">
        <f t="shared" si="281"/>
        <v>14.125</v>
      </c>
      <c r="H1231">
        <v>50</v>
      </c>
      <c r="I1231">
        <f t="shared" ref="I1231" si="290">(G1231+G1232)/2</f>
        <v>13.836693548387096</v>
      </c>
      <c r="J1231">
        <v>0</v>
      </c>
      <c r="K1231">
        <f t="shared" si="282"/>
        <v>113</v>
      </c>
    </row>
    <row r="1232" spans="1:11">
      <c r="A1232" t="s">
        <v>239</v>
      </c>
      <c r="B1232">
        <v>4</v>
      </c>
      <c r="C1232">
        <v>2</v>
      </c>
      <c r="D1232">
        <v>105</v>
      </c>
      <c r="E1232">
        <v>7.75</v>
      </c>
      <c r="G1232">
        <f t="shared" si="281"/>
        <v>13.548387096774194</v>
      </c>
      <c r="H1232">
        <v>50</v>
      </c>
      <c r="J1232">
        <v>1</v>
      </c>
      <c r="K1232">
        <f t="shared" si="282"/>
        <v>104</v>
      </c>
    </row>
    <row r="1233" spans="1:14">
      <c r="A1233" t="s">
        <v>239</v>
      </c>
      <c r="B1233">
        <v>5.6</v>
      </c>
      <c r="C1233">
        <v>1</v>
      </c>
      <c r="D1233">
        <v>107</v>
      </c>
      <c r="E1233">
        <v>7.5</v>
      </c>
      <c r="G1233">
        <f t="shared" si="281"/>
        <v>14.266666666666667</v>
      </c>
      <c r="H1233">
        <v>50</v>
      </c>
      <c r="I1233">
        <f t="shared" ref="I1233" si="291">(G1233+G1234)/2</f>
        <v>14.508333333333333</v>
      </c>
      <c r="J1233">
        <v>1</v>
      </c>
      <c r="K1233">
        <f t="shared" si="282"/>
        <v>106</v>
      </c>
    </row>
    <row r="1234" spans="1:14">
      <c r="A1234" t="s">
        <v>239</v>
      </c>
      <c r="B1234">
        <v>5.6</v>
      </c>
      <c r="C1234">
        <v>2</v>
      </c>
      <c r="D1234">
        <v>118</v>
      </c>
      <c r="E1234">
        <v>8</v>
      </c>
      <c r="G1234">
        <f t="shared" si="281"/>
        <v>14.75</v>
      </c>
      <c r="H1234">
        <v>50</v>
      </c>
      <c r="J1234">
        <v>0</v>
      </c>
      <c r="K1234">
        <f t="shared" si="282"/>
        <v>118</v>
      </c>
    </row>
    <row r="1235" spans="1:14">
      <c r="A1235" t="s">
        <v>239</v>
      </c>
      <c r="B1235">
        <v>8</v>
      </c>
      <c r="C1235">
        <v>1</v>
      </c>
      <c r="D1235">
        <v>129</v>
      </c>
      <c r="E1235">
        <v>7.75</v>
      </c>
      <c r="G1235">
        <f t="shared" si="281"/>
        <v>16.64516129032258</v>
      </c>
      <c r="H1235">
        <v>50</v>
      </c>
      <c r="I1235">
        <f t="shared" ref="I1235" si="292">(G1235+G1236)/2</f>
        <v>18.516129032258064</v>
      </c>
      <c r="J1235">
        <v>2</v>
      </c>
      <c r="K1235">
        <f t="shared" si="282"/>
        <v>127</v>
      </c>
    </row>
    <row r="1236" spans="1:14">
      <c r="A1236" t="s">
        <v>239</v>
      </c>
      <c r="B1236">
        <v>8</v>
      </c>
      <c r="C1236">
        <v>2</v>
      </c>
      <c r="D1236">
        <v>158</v>
      </c>
      <c r="E1236">
        <v>7.75</v>
      </c>
      <c r="G1236">
        <f t="shared" si="281"/>
        <v>20.387096774193548</v>
      </c>
      <c r="H1236">
        <v>50</v>
      </c>
      <c r="J1236">
        <v>1</v>
      </c>
      <c r="K1236">
        <f t="shared" si="282"/>
        <v>157</v>
      </c>
      <c r="N1236" s="50"/>
    </row>
    <row r="1237" spans="1:14">
      <c r="A1237" t="s">
        <v>239</v>
      </c>
      <c r="B1237">
        <v>11.3</v>
      </c>
      <c r="C1237">
        <v>1</v>
      </c>
      <c r="D1237">
        <v>157</v>
      </c>
      <c r="E1237">
        <v>8</v>
      </c>
      <c r="G1237">
        <f t="shared" si="281"/>
        <v>19.625</v>
      </c>
      <c r="H1237">
        <v>50</v>
      </c>
      <c r="I1237">
        <f t="shared" ref="I1237" si="293">(G1237+G1238)/2</f>
        <v>20.079166666666666</v>
      </c>
      <c r="J1237">
        <v>2</v>
      </c>
      <c r="K1237">
        <f t="shared" si="282"/>
        <v>155</v>
      </c>
    </row>
    <row r="1238" spans="1:14">
      <c r="A1238" t="s">
        <v>239</v>
      </c>
      <c r="B1238">
        <v>11.3</v>
      </c>
      <c r="C1238">
        <v>2</v>
      </c>
      <c r="D1238">
        <v>154</v>
      </c>
      <c r="E1238">
        <v>7.5</v>
      </c>
      <c r="G1238">
        <f t="shared" si="281"/>
        <v>20.533333333333335</v>
      </c>
      <c r="H1238">
        <v>50</v>
      </c>
      <c r="J1238">
        <v>0</v>
      </c>
      <c r="K1238">
        <f t="shared" si="282"/>
        <v>154</v>
      </c>
    </row>
    <row r="1239" spans="1:14">
      <c r="A1239" t="s">
        <v>239</v>
      </c>
      <c r="B1239">
        <v>16</v>
      </c>
      <c r="C1239">
        <v>1</v>
      </c>
      <c r="D1239">
        <v>136</v>
      </c>
      <c r="E1239">
        <v>8</v>
      </c>
      <c r="G1239">
        <f t="shared" si="281"/>
        <v>17</v>
      </c>
      <c r="H1239">
        <v>45</v>
      </c>
      <c r="I1239">
        <f t="shared" ref="I1239" si="294">(G1239+G1240)/2</f>
        <v>17.214285714285715</v>
      </c>
      <c r="J1239">
        <v>2</v>
      </c>
      <c r="K1239">
        <f t="shared" si="282"/>
        <v>134</v>
      </c>
    </row>
    <row r="1240" spans="1:14">
      <c r="A1240" t="s">
        <v>239</v>
      </c>
      <c r="B1240">
        <v>16</v>
      </c>
      <c r="C1240">
        <v>2</v>
      </c>
      <c r="D1240">
        <v>122</v>
      </c>
      <c r="E1240">
        <v>7</v>
      </c>
      <c r="G1240">
        <f t="shared" si="281"/>
        <v>17.428571428571427</v>
      </c>
      <c r="H1240">
        <v>50</v>
      </c>
      <c r="J1240">
        <v>0</v>
      </c>
      <c r="K1240">
        <f t="shared" si="282"/>
        <v>122</v>
      </c>
    </row>
    <row r="1241" spans="1:14">
      <c r="A1241" t="s">
        <v>239</v>
      </c>
      <c r="B1241">
        <v>22.6</v>
      </c>
      <c r="C1241">
        <v>1</v>
      </c>
      <c r="D1241">
        <v>122</v>
      </c>
      <c r="E1241">
        <v>7.5</v>
      </c>
      <c r="G1241">
        <f t="shared" si="281"/>
        <v>16.266666666666666</v>
      </c>
      <c r="H1241">
        <v>50</v>
      </c>
      <c r="I1241">
        <f t="shared" ref="I1241" si="295">(G1241+G1242)/2</f>
        <v>16.391397849462365</v>
      </c>
      <c r="J1241">
        <v>2</v>
      </c>
      <c r="K1241">
        <f t="shared" si="282"/>
        <v>120</v>
      </c>
    </row>
    <row r="1242" spans="1:14">
      <c r="A1242" t="s">
        <v>239</v>
      </c>
      <c r="B1242">
        <v>22.6</v>
      </c>
      <c r="C1242">
        <v>2</v>
      </c>
      <c r="D1242">
        <v>128</v>
      </c>
      <c r="E1242">
        <v>7.75</v>
      </c>
      <c r="G1242">
        <f t="shared" si="281"/>
        <v>16.516129032258064</v>
      </c>
      <c r="H1242">
        <v>50</v>
      </c>
      <c r="J1242">
        <v>2</v>
      </c>
      <c r="K1242">
        <f t="shared" si="282"/>
        <v>126</v>
      </c>
    </row>
    <row r="1243" spans="1:14">
      <c r="A1243" t="s">
        <v>239</v>
      </c>
      <c r="B1243">
        <v>32</v>
      </c>
      <c r="C1243">
        <v>1</v>
      </c>
      <c r="D1243">
        <v>85</v>
      </c>
      <c r="E1243">
        <v>7</v>
      </c>
      <c r="G1243">
        <f t="shared" si="281"/>
        <v>12.142857142857142</v>
      </c>
      <c r="H1243">
        <v>45</v>
      </c>
      <c r="I1243">
        <f t="shared" ref="I1243" si="296">(G1243+G1244)/2</f>
        <v>12.357142857142858</v>
      </c>
      <c r="J1243">
        <v>0</v>
      </c>
      <c r="K1243">
        <f t="shared" si="282"/>
        <v>85</v>
      </c>
    </row>
    <row r="1244" spans="1:14">
      <c r="A1244" t="s">
        <v>239</v>
      </c>
      <c r="B1244">
        <v>32</v>
      </c>
      <c r="C1244">
        <v>2</v>
      </c>
      <c r="D1244">
        <v>88</v>
      </c>
      <c r="E1244">
        <v>7</v>
      </c>
      <c r="G1244">
        <f t="shared" si="281"/>
        <v>12.571428571428571</v>
      </c>
      <c r="H1244">
        <v>50</v>
      </c>
      <c r="J1244">
        <v>0</v>
      </c>
      <c r="K1244">
        <f t="shared" si="282"/>
        <v>88</v>
      </c>
    </row>
    <row r="1247" spans="1:14" s="82" customFormat="1">
      <c r="A1247" s="82" t="s">
        <v>240</v>
      </c>
      <c r="B1247" s="82">
        <v>0.125</v>
      </c>
      <c r="C1247" s="82">
        <v>1</v>
      </c>
      <c r="D1247" s="82">
        <v>90</v>
      </c>
      <c r="E1247" s="82">
        <v>8</v>
      </c>
      <c r="F1247" s="82">
        <v>0</v>
      </c>
      <c r="G1247" s="82">
        <f>D1247/E1247</f>
        <v>11.25</v>
      </c>
      <c r="H1247" s="82">
        <v>50</v>
      </c>
      <c r="I1247" s="82">
        <f>(G1247+G1248)/2</f>
        <v>12.125</v>
      </c>
      <c r="J1247" s="82">
        <v>3</v>
      </c>
      <c r="K1247">
        <f>D1247-J1247</f>
        <v>87</v>
      </c>
    </row>
    <row r="1248" spans="1:14">
      <c r="A1248" t="s">
        <v>240</v>
      </c>
      <c r="B1248">
        <v>0.125</v>
      </c>
      <c r="C1248">
        <v>2</v>
      </c>
      <c r="D1248">
        <v>117</v>
      </c>
      <c r="E1248">
        <v>9</v>
      </c>
      <c r="F1248">
        <v>0</v>
      </c>
      <c r="G1248">
        <f t="shared" ref="G1248:G1278" si="297">D1248/E1248</f>
        <v>13</v>
      </c>
      <c r="H1248">
        <v>50</v>
      </c>
      <c r="J1248">
        <v>5</v>
      </c>
      <c r="K1248">
        <f t="shared" ref="K1248:K1278" si="298">D1248-J1248</f>
        <v>112</v>
      </c>
    </row>
    <row r="1249" spans="1:11">
      <c r="A1249" t="s">
        <v>240</v>
      </c>
      <c r="B1249">
        <v>0.25</v>
      </c>
      <c r="C1249">
        <v>1</v>
      </c>
      <c r="D1249">
        <v>118</v>
      </c>
      <c r="E1249">
        <v>9.75</v>
      </c>
      <c r="F1249">
        <v>0</v>
      </c>
      <c r="G1249">
        <f t="shared" si="297"/>
        <v>12.102564102564102</v>
      </c>
      <c r="H1249">
        <v>50</v>
      </c>
      <c r="I1249">
        <f>(G1249+G1250)/2</f>
        <v>12.451282051282051</v>
      </c>
      <c r="J1249">
        <v>3</v>
      </c>
      <c r="K1249">
        <f t="shared" si="298"/>
        <v>115</v>
      </c>
    </row>
    <row r="1250" spans="1:11">
      <c r="A1250" t="s">
        <v>240</v>
      </c>
      <c r="B1250">
        <v>0.25</v>
      </c>
      <c r="C1250">
        <v>2</v>
      </c>
      <c r="D1250">
        <v>128</v>
      </c>
      <c r="E1250">
        <v>10</v>
      </c>
      <c r="F1250">
        <v>0</v>
      </c>
      <c r="G1250">
        <f t="shared" si="297"/>
        <v>12.8</v>
      </c>
      <c r="H1250">
        <v>50</v>
      </c>
      <c r="J1250">
        <v>3</v>
      </c>
      <c r="K1250">
        <f t="shared" si="298"/>
        <v>125</v>
      </c>
    </row>
    <row r="1251" spans="1:11">
      <c r="A1251" t="s">
        <v>240</v>
      </c>
      <c r="B1251">
        <v>0.35</v>
      </c>
      <c r="C1251">
        <v>1</v>
      </c>
      <c r="D1251">
        <v>145</v>
      </c>
      <c r="E1251">
        <v>9.25</v>
      </c>
      <c r="F1251">
        <v>0</v>
      </c>
      <c r="G1251">
        <f t="shared" si="297"/>
        <v>15.675675675675675</v>
      </c>
      <c r="H1251">
        <v>50</v>
      </c>
      <c r="I1251">
        <f t="shared" ref="I1251" si="299">(G1251+G1252)/2</f>
        <v>15.679943100995732</v>
      </c>
      <c r="J1251">
        <v>3</v>
      </c>
      <c r="K1251">
        <f t="shared" si="298"/>
        <v>142</v>
      </c>
    </row>
    <row r="1252" spans="1:11">
      <c r="A1252" t="s">
        <v>240</v>
      </c>
      <c r="B1252">
        <v>0.35</v>
      </c>
      <c r="C1252">
        <v>2</v>
      </c>
      <c r="D1252">
        <v>149</v>
      </c>
      <c r="E1252">
        <v>9.5</v>
      </c>
      <c r="F1252">
        <v>0</v>
      </c>
      <c r="G1252">
        <f t="shared" si="297"/>
        <v>15.684210526315789</v>
      </c>
      <c r="H1252">
        <v>50</v>
      </c>
      <c r="J1252">
        <v>2</v>
      </c>
      <c r="K1252">
        <f t="shared" si="298"/>
        <v>147</v>
      </c>
    </row>
    <row r="1253" spans="1:11">
      <c r="A1253" t="s">
        <v>240</v>
      </c>
      <c r="B1253">
        <v>0.5</v>
      </c>
      <c r="C1253">
        <v>1</v>
      </c>
      <c r="D1253">
        <v>124</v>
      </c>
      <c r="E1253">
        <v>8</v>
      </c>
      <c r="F1253">
        <v>1</v>
      </c>
      <c r="G1253">
        <f t="shared" si="297"/>
        <v>15.5</v>
      </c>
      <c r="H1253">
        <v>50</v>
      </c>
      <c r="I1253">
        <f t="shared" ref="I1253" si="300">(G1253+G1254)/2</f>
        <v>15.867647058823529</v>
      </c>
      <c r="J1253">
        <v>3</v>
      </c>
      <c r="K1253">
        <f t="shared" si="298"/>
        <v>121</v>
      </c>
    </row>
    <row r="1254" spans="1:11">
      <c r="A1254" t="s">
        <v>240</v>
      </c>
      <c r="B1254">
        <v>0.5</v>
      </c>
      <c r="C1254">
        <v>2</v>
      </c>
      <c r="D1254">
        <v>138</v>
      </c>
      <c r="E1254">
        <v>8.5</v>
      </c>
      <c r="F1254">
        <v>0</v>
      </c>
      <c r="G1254">
        <f t="shared" si="297"/>
        <v>16.235294117647058</v>
      </c>
      <c r="H1254">
        <v>50</v>
      </c>
      <c r="J1254">
        <v>3</v>
      </c>
      <c r="K1254">
        <f t="shared" si="298"/>
        <v>135</v>
      </c>
    </row>
    <row r="1255" spans="1:11">
      <c r="A1255" t="s">
        <v>240</v>
      </c>
      <c r="B1255">
        <v>0.7</v>
      </c>
      <c r="C1255">
        <v>1</v>
      </c>
      <c r="D1255">
        <v>148</v>
      </c>
      <c r="E1255">
        <v>9</v>
      </c>
      <c r="F1255">
        <v>0</v>
      </c>
      <c r="G1255">
        <f t="shared" si="297"/>
        <v>16.444444444444443</v>
      </c>
      <c r="H1255">
        <v>50</v>
      </c>
      <c r="I1255">
        <f t="shared" ref="I1255" si="301">(G1255+G1256)/2</f>
        <v>16.5</v>
      </c>
      <c r="J1255">
        <v>0</v>
      </c>
      <c r="K1255">
        <f t="shared" si="298"/>
        <v>148</v>
      </c>
    </row>
    <row r="1256" spans="1:11">
      <c r="A1256" t="s">
        <v>240</v>
      </c>
      <c r="B1256">
        <v>0.7</v>
      </c>
      <c r="C1256">
        <v>2</v>
      </c>
      <c r="D1256">
        <v>149</v>
      </c>
      <c r="E1256">
        <v>9</v>
      </c>
      <c r="F1256">
        <v>0</v>
      </c>
      <c r="G1256">
        <f t="shared" si="297"/>
        <v>16.555555555555557</v>
      </c>
      <c r="H1256">
        <v>50</v>
      </c>
      <c r="J1256">
        <v>2</v>
      </c>
      <c r="K1256">
        <f t="shared" si="298"/>
        <v>147</v>
      </c>
    </row>
    <row r="1257" spans="1:11">
      <c r="A1257" t="s">
        <v>240</v>
      </c>
      <c r="B1257">
        <v>1</v>
      </c>
      <c r="C1257">
        <v>1</v>
      </c>
      <c r="D1257">
        <v>149</v>
      </c>
      <c r="E1257">
        <v>8</v>
      </c>
      <c r="F1257">
        <v>0</v>
      </c>
      <c r="G1257">
        <f t="shared" si="297"/>
        <v>18.625</v>
      </c>
      <c r="H1257">
        <v>50</v>
      </c>
      <c r="I1257">
        <f t="shared" ref="I1257" si="302">(G1257+G1258)/2</f>
        <v>18.371323529411764</v>
      </c>
      <c r="J1257">
        <v>2</v>
      </c>
      <c r="K1257">
        <f t="shared" si="298"/>
        <v>147</v>
      </c>
    </row>
    <row r="1258" spans="1:11">
      <c r="A1258" t="s">
        <v>240</v>
      </c>
      <c r="B1258">
        <v>1</v>
      </c>
      <c r="C1258">
        <v>2</v>
      </c>
      <c r="D1258">
        <v>154</v>
      </c>
      <c r="E1258">
        <v>8.5</v>
      </c>
      <c r="F1258">
        <v>0</v>
      </c>
      <c r="G1258">
        <f t="shared" si="297"/>
        <v>18.117647058823529</v>
      </c>
      <c r="H1258">
        <v>50</v>
      </c>
      <c r="J1258">
        <v>2</v>
      </c>
      <c r="K1258">
        <f t="shared" si="298"/>
        <v>152</v>
      </c>
    </row>
    <row r="1259" spans="1:11">
      <c r="A1259" t="s">
        <v>240</v>
      </c>
      <c r="B1259">
        <v>1.4</v>
      </c>
      <c r="C1259">
        <v>1</v>
      </c>
      <c r="D1259">
        <v>165</v>
      </c>
      <c r="E1259">
        <v>8</v>
      </c>
      <c r="F1259">
        <v>0</v>
      </c>
      <c r="G1259">
        <f t="shared" si="297"/>
        <v>20.625</v>
      </c>
      <c r="H1259">
        <v>40</v>
      </c>
      <c r="I1259">
        <f t="shared" ref="I1259" si="303">(G1259+G1260)/2</f>
        <v>18.841911764705884</v>
      </c>
      <c r="J1259">
        <v>2</v>
      </c>
      <c r="K1259">
        <f t="shared" si="298"/>
        <v>163</v>
      </c>
    </row>
    <row r="1260" spans="1:11">
      <c r="A1260" t="s">
        <v>240</v>
      </c>
      <c r="B1260">
        <v>1.4</v>
      </c>
      <c r="C1260">
        <v>2</v>
      </c>
      <c r="D1260">
        <v>145</v>
      </c>
      <c r="E1260">
        <v>8.5</v>
      </c>
      <c r="F1260">
        <v>0</v>
      </c>
      <c r="G1260">
        <f t="shared" si="297"/>
        <v>17.058823529411764</v>
      </c>
      <c r="H1260">
        <v>50</v>
      </c>
      <c r="J1260">
        <v>2</v>
      </c>
      <c r="K1260">
        <f t="shared" si="298"/>
        <v>143</v>
      </c>
    </row>
    <row r="1261" spans="1:11">
      <c r="A1261" t="s">
        <v>240</v>
      </c>
      <c r="B1261">
        <v>2</v>
      </c>
      <c r="C1261" s="49">
        <v>1</v>
      </c>
      <c r="D1261">
        <v>169</v>
      </c>
      <c r="E1261">
        <v>8</v>
      </c>
      <c r="F1261">
        <v>0</v>
      </c>
      <c r="G1261">
        <f t="shared" si="297"/>
        <v>21.125</v>
      </c>
      <c r="H1261">
        <v>50</v>
      </c>
      <c r="I1261">
        <f t="shared" ref="I1261" si="304">(G1261+G1262)/2</f>
        <v>19.738970588235293</v>
      </c>
      <c r="J1261">
        <v>2</v>
      </c>
      <c r="K1261">
        <f t="shared" si="298"/>
        <v>167</v>
      </c>
    </row>
    <row r="1262" spans="1:11">
      <c r="A1262" t="s">
        <v>240</v>
      </c>
      <c r="B1262">
        <v>2</v>
      </c>
      <c r="C1262">
        <v>2</v>
      </c>
      <c r="D1262">
        <v>156</v>
      </c>
      <c r="E1262">
        <v>8.5</v>
      </c>
      <c r="F1262">
        <v>0</v>
      </c>
      <c r="G1262">
        <f t="shared" si="297"/>
        <v>18.352941176470587</v>
      </c>
      <c r="H1262">
        <v>50</v>
      </c>
      <c r="J1262">
        <v>1</v>
      </c>
      <c r="K1262">
        <f t="shared" si="298"/>
        <v>155</v>
      </c>
    </row>
    <row r="1263" spans="1:11">
      <c r="A1263" t="s">
        <v>240</v>
      </c>
      <c r="B1263">
        <v>2.8</v>
      </c>
      <c r="C1263">
        <v>1</v>
      </c>
      <c r="D1263">
        <v>146</v>
      </c>
      <c r="E1263">
        <v>7.75</v>
      </c>
      <c r="F1263">
        <v>0</v>
      </c>
      <c r="G1263">
        <f t="shared" si="297"/>
        <v>18.838709677419356</v>
      </c>
      <c r="H1263">
        <v>50</v>
      </c>
      <c r="I1263">
        <f t="shared" ref="I1263" si="305">(G1263+G1264)/2</f>
        <v>18.48185483870968</v>
      </c>
      <c r="J1263">
        <v>2</v>
      </c>
      <c r="K1263">
        <f t="shared" si="298"/>
        <v>144</v>
      </c>
    </row>
    <row r="1264" spans="1:11">
      <c r="A1264" t="s">
        <v>240</v>
      </c>
      <c r="B1264">
        <v>2.8</v>
      </c>
      <c r="C1264">
        <v>2</v>
      </c>
      <c r="D1264">
        <v>145</v>
      </c>
      <c r="E1264">
        <v>8</v>
      </c>
      <c r="F1264">
        <v>0</v>
      </c>
      <c r="G1264">
        <f t="shared" si="297"/>
        <v>18.125</v>
      </c>
      <c r="H1264">
        <v>50</v>
      </c>
      <c r="J1264">
        <v>2</v>
      </c>
      <c r="K1264">
        <f t="shared" si="298"/>
        <v>143</v>
      </c>
    </row>
    <row r="1265" spans="1:11">
      <c r="A1265" t="s">
        <v>240</v>
      </c>
      <c r="B1265">
        <v>4</v>
      </c>
      <c r="C1265">
        <v>1</v>
      </c>
      <c r="D1265">
        <v>127</v>
      </c>
      <c r="E1265">
        <v>8.5</v>
      </c>
      <c r="F1265">
        <v>0</v>
      </c>
      <c r="G1265">
        <f t="shared" si="297"/>
        <v>14.941176470588236</v>
      </c>
      <c r="H1265">
        <v>50</v>
      </c>
      <c r="I1265">
        <f t="shared" ref="I1265" si="306">(G1265+G1266)/2</f>
        <v>15.955436720142602</v>
      </c>
      <c r="J1265">
        <v>0</v>
      </c>
      <c r="K1265">
        <f t="shared" si="298"/>
        <v>127</v>
      </c>
    </row>
    <row r="1266" spans="1:11">
      <c r="A1266" t="s">
        <v>240</v>
      </c>
      <c r="B1266">
        <v>4</v>
      </c>
      <c r="C1266">
        <v>2</v>
      </c>
      <c r="D1266">
        <v>140</v>
      </c>
      <c r="E1266">
        <v>8.25</v>
      </c>
      <c r="G1266">
        <f t="shared" si="297"/>
        <v>16.969696969696969</v>
      </c>
      <c r="J1266">
        <v>1</v>
      </c>
      <c r="K1266">
        <f t="shared" si="298"/>
        <v>139</v>
      </c>
    </row>
    <row r="1267" spans="1:11">
      <c r="A1267" t="s">
        <v>240</v>
      </c>
      <c r="B1267">
        <v>5.6</v>
      </c>
      <c r="C1267">
        <v>1</v>
      </c>
      <c r="D1267">
        <v>117</v>
      </c>
      <c r="E1267">
        <v>8</v>
      </c>
      <c r="G1267">
        <f t="shared" si="297"/>
        <v>14.625</v>
      </c>
      <c r="I1267">
        <f t="shared" ref="I1267" si="307">(G1267+G1268)/2</f>
        <v>14.415948275862069</v>
      </c>
      <c r="J1267">
        <v>0</v>
      </c>
      <c r="K1267">
        <f t="shared" si="298"/>
        <v>117</v>
      </c>
    </row>
    <row r="1268" spans="1:11">
      <c r="A1268" t="s">
        <v>240</v>
      </c>
      <c r="B1268">
        <v>5.6</v>
      </c>
      <c r="C1268">
        <v>2</v>
      </c>
      <c r="D1268">
        <v>103</v>
      </c>
      <c r="E1268">
        <v>7.25</v>
      </c>
      <c r="G1268">
        <f t="shared" si="297"/>
        <v>14.206896551724139</v>
      </c>
      <c r="H1268">
        <v>50</v>
      </c>
      <c r="J1268">
        <v>1</v>
      </c>
      <c r="K1268">
        <f t="shared" si="298"/>
        <v>102</v>
      </c>
    </row>
    <row r="1269" spans="1:11">
      <c r="A1269" t="s">
        <v>240</v>
      </c>
      <c r="B1269">
        <v>8</v>
      </c>
      <c r="C1269">
        <v>1</v>
      </c>
      <c r="D1269">
        <v>144</v>
      </c>
      <c r="E1269">
        <v>7.75</v>
      </c>
      <c r="G1269">
        <f t="shared" si="297"/>
        <v>18.580645161290324</v>
      </c>
      <c r="H1269">
        <v>50</v>
      </c>
      <c r="I1269">
        <f t="shared" ref="I1269" si="308">(G1269+G1270)/2</f>
        <v>19.635150166852057</v>
      </c>
      <c r="J1269">
        <v>2</v>
      </c>
      <c r="K1269">
        <f t="shared" si="298"/>
        <v>142</v>
      </c>
    </row>
    <row r="1270" spans="1:11">
      <c r="A1270" t="s">
        <v>240</v>
      </c>
      <c r="B1270">
        <v>8</v>
      </c>
      <c r="C1270">
        <v>2</v>
      </c>
      <c r="D1270">
        <v>150</v>
      </c>
      <c r="E1270">
        <v>7.25</v>
      </c>
      <c r="G1270">
        <f t="shared" si="297"/>
        <v>20.689655172413794</v>
      </c>
      <c r="H1270">
        <v>50</v>
      </c>
      <c r="J1270">
        <v>0</v>
      </c>
      <c r="K1270">
        <f t="shared" si="298"/>
        <v>150</v>
      </c>
    </row>
    <row r="1271" spans="1:11">
      <c r="A1271" t="s">
        <v>240</v>
      </c>
      <c r="B1271">
        <v>11.3</v>
      </c>
      <c r="C1271">
        <v>1</v>
      </c>
      <c r="D1271">
        <v>136</v>
      </c>
      <c r="E1271">
        <v>8</v>
      </c>
      <c r="G1271">
        <f t="shared" si="297"/>
        <v>17</v>
      </c>
      <c r="H1271">
        <v>45</v>
      </c>
      <c r="I1271">
        <f t="shared" ref="I1271" si="309">(G1271+G1272)/2</f>
        <v>16.863636363636363</v>
      </c>
      <c r="J1271">
        <v>2</v>
      </c>
      <c r="K1271">
        <f t="shared" si="298"/>
        <v>134</v>
      </c>
    </row>
    <row r="1272" spans="1:11">
      <c r="A1272" t="s">
        <v>240</v>
      </c>
      <c r="B1272">
        <v>11.3</v>
      </c>
      <c r="C1272">
        <v>2</v>
      </c>
      <c r="D1272">
        <v>138</v>
      </c>
      <c r="E1272">
        <v>8.25</v>
      </c>
      <c r="G1272">
        <f t="shared" si="297"/>
        <v>16.727272727272727</v>
      </c>
      <c r="H1272">
        <v>50</v>
      </c>
      <c r="J1272">
        <v>1</v>
      </c>
      <c r="K1272">
        <f t="shared" si="298"/>
        <v>137</v>
      </c>
    </row>
    <row r="1273" spans="1:11">
      <c r="A1273" t="s">
        <v>240</v>
      </c>
      <c r="B1273">
        <v>16</v>
      </c>
      <c r="C1273">
        <v>1</v>
      </c>
      <c r="D1273">
        <v>140</v>
      </c>
      <c r="E1273">
        <v>8</v>
      </c>
      <c r="G1273">
        <f t="shared" si="297"/>
        <v>17.5</v>
      </c>
      <c r="H1273">
        <v>50</v>
      </c>
      <c r="I1273">
        <f t="shared" ref="I1273" si="310">(G1273+G1274)/2</f>
        <v>17.201612903225808</v>
      </c>
      <c r="J1273">
        <v>2</v>
      </c>
      <c r="K1273">
        <f t="shared" si="298"/>
        <v>138</v>
      </c>
    </row>
    <row r="1274" spans="1:11">
      <c r="A1274" t="s">
        <v>240</v>
      </c>
      <c r="B1274">
        <v>16</v>
      </c>
      <c r="C1274">
        <v>2</v>
      </c>
      <c r="D1274">
        <v>131</v>
      </c>
      <c r="E1274">
        <v>7.75</v>
      </c>
      <c r="G1274">
        <f t="shared" si="297"/>
        <v>16.903225806451612</v>
      </c>
      <c r="H1274">
        <v>50</v>
      </c>
      <c r="J1274">
        <v>2</v>
      </c>
      <c r="K1274">
        <f t="shared" si="298"/>
        <v>129</v>
      </c>
    </row>
    <row r="1275" spans="1:11">
      <c r="A1275" t="s">
        <v>240</v>
      </c>
      <c r="B1275">
        <v>22.6</v>
      </c>
      <c r="C1275">
        <v>1</v>
      </c>
      <c r="D1275">
        <v>124</v>
      </c>
      <c r="E1275">
        <v>8</v>
      </c>
      <c r="G1275">
        <f t="shared" si="297"/>
        <v>15.5</v>
      </c>
      <c r="H1275">
        <v>50</v>
      </c>
      <c r="I1275">
        <f t="shared" ref="I1275" si="311">(G1275+G1276)/2</f>
        <v>15.169354838709676</v>
      </c>
      <c r="J1275">
        <v>2</v>
      </c>
      <c r="K1275">
        <f t="shared" si="298"/>
        <v>122</v>
      </c>
    </row>
    <row r="1276" spans="1:11">
      <c r="A1276" t="s">
        <v>240</v>
      </c>
      <c r="B1276">
        <v>22.6</v>
      </c>
      <c r="C1276">
        <v>2</v>
      </c>
      <c r="D1276">
        <v>115</v>
      </c>
      <c r="E1276">
        <v>7.75</v>
      </c>
      <c r="G1276">
        <f t="shared" si="297"/>
        <v>14.838709677419354</v>
      </c>
      <c r="H1276">
        <v>50</v>
      </c>
      <c r="J1276">
        <v>1</v>
      </c>
      <c r="K1276">
        <f t="shared" si="298"/>
        <v>114</v>
      </c>
    </row>
    <row r="1277" spans="1:11">
      <c r="A1277" t="s">
        <v>240</v>
      </c>
      <c r="B1277">
        <v>32</v>
      </c>
      <c r="C1277">
        <v>1</v>
      </c>
      <c r="D1277">
        <v>73</v>
      </c>
      <c r="E1277">
        <v>6</v>
      </c>
      <c r="G1277">
        <f t="shared" si="297"/>
        <v>12.166666666666666</v>
      </c>
      <c r="H1277">
        <v>50</v>
      </c>
      <c r="I1277">
        <f t="shared" ref="I1277" si="312">(G1277+G1278)/2</f>
        <v>12.583333333333332</v>
      </c>
      <c r="J1277">
        <v>1</v>
      </c>
      <c r="K1277">
        <f t="shared" si="298"/>
        <v>72</v>
      </c>
    </row>
    <row r="1278" spans="1:11">
      <c r="A1278" t="s">
        <v>240</v>
      </c>
      <c r="B1278">
        <v>32</v>
      </c>
      <c r="C1278">
        <v>2</v>
      </c>
      <c r="D1278">
        <v>78</v>
      </c>
      <c r="E1278">
        <v>6</v>
      </c>
      <c r="F1278">
        <v>1</v>
      </c>
      <c r="G1278">
        <f t="shared" si="297"/>
        <v>13</v>
      </c>
      <c r="H1278">
        <v>50</v>
      </c>
      <c r="J1278">
        <v>0</v>
      </c>
      <c r="K1278">
        <f t="shared" si="298"/>
        <v>78</v>
      </c>
    </row>
    <row r="1281" spans="1:11">
      <c r="A1281" s="82" t="s">
        <v>259</v>
      </c>
      <c r="B1281" s="82">
        <v>0.125</v>
      </c>
      <c r="C1281" s="82">
        <v>1</v>
      </c>
      <c r="D1281" s="82">
        <v>101</v>
      </c>
      <c r="E1281" s="88">
        <v>9</v>
      </c>
      <c r="F1281" s="82">
        <v>1</v>
      </c>
      <c r="G1281" s="82">
        <f t="shared" ref="G1281:G1312" si="313">D1281/E1281</f>
        <v>11.222222222222221</v>
      </c>
      <c r="H1281" s="82">
        <v>50</v>
      </c>
      <c r="I1281" s="82">
        <f>AVERAGE(G1281:G1282)</f>
        <v>11.277777777777779</v>
      </c>
      <c r="J1281" s="82">
        <v>4</v>
      </c>
      <c r="K1281">
        <f>D1281-J1281</f>
        <v>97</v>
      </c>
    </row>
    <row r="1282" spans="1:11">
      <c r="A1282" t="s">
        <v>259</v>
      </c>
      <c r="B1282">
        <v>0.125</v>
      </c>
      <c r="C1282">
        <v>2</v>
      </c>
      <c r="D1282">
        <v>102</v>
      </c>
      <c r="E1282">
        <v>9</v>
      </c>
      <c r="F1282">
        <v>0</v>
      </c>
      <c r="G1282">
        <f t="shared" si="313"/>
        <v>11.333333333333334</v>
      </c>
      <c r="H1282">
        <v>45</v>
      </c>
      <c r="J1282">
        <v>3</v>
      </c>
      <c r="K1282">
        <f t="shared" ref="K1282:K1345" si="314">D1282-J1282</f>
        <v>99</v>
      </c>
    </row>
    <row r="1283" spans="1:11">
      <c r="A1283" t="s">
        <v>259</v>
      </c>
      <c r="B1283">
        <v>0.25</v>
      </c>
      <c r="C1283">
        <v>1</v>
      </c>
      <c r="D1283">
        <v>120</v>
      </c>
      <c r="E1283">
        <v>8.75</v>
      </c>
      <c r="F1283">
        <v>1</v>
      </c>
      <c r="G1283">
        <f t="shared" si="313"/>
        <v>13.714285714285714</v>
      </c>
      <c r="H1283">
        <v>50</v>
      </c>
      <c r="I1283">
        <f>AVERAGE(G1283:G1284)</f>
        <v>13.047619047619047</v>
      </c>
      <c r="J1283">
        <v>4</v>
      </c>
      <c r="K1283">
        <f t="shared" si="314"/>
        <v>116</v>
      </c>
    </row>
    <row r="1284" spans="1:11">
      <c r="A1284" t="s">
        <v>259</v>
      </c>
      <c r="B1284">
        <v>0.25</v>
      </c>
      <c r="C1284">
        <v>2</v>
      </c>
      <c r="D1284">
        <v>130</v>
      </c>
      <c r="E1284">
        <v>10.5</v>
      </c>
      <c r="F1284">
        <v>0</v>
      </c>
      <c r="G1284">
        <f t="shared" si="313"/>
        <v>12.380952380952381</v>
      </c>
      <c r="H1284">
        <v>50</v>
      </c>
      <c r="J1284">
        <v>3</v>
      </c>
      <c r="K1284">
        <f t="shared" si="314"/>
        <v>127</v>
      </c>
    </row>
    <row r="1285" spans="1:11">
      <c r="A1285" t="s">
        <v>259</v>
      </c>
      <c r="B1285">
        <v>0.35</v>
      </c>
      <c r="C1285">
        <v>1</v>
      </c>
      <c r="D1285">
        <v>125</v>
      </c>
      <c r="E1285">
        <v>9.25</v>
      </c>
      <c r="F1285">
        <v>0</v>
      </c>
      <c r="G1285">
        <f t="shared" si="313"/>
        <v>13.513513513513514</v>
      </c>
      <c r="H1285">
        <v>50</v>
      </c>
      <c r="I1285">
        <f>(AVERAGE(G1285:G1286))</f>
        <v>12.356756756756756</v>
      </c>
      <c r="J1285">
        <v>2</v>
      </c>
      <c r="K1285">
        <f t="shared" si="314"/>
        <v>123</v>
      </c>
    </row>
    <row r="1286" spans="1:11">
      <c r="A1286" t="s">
        <v>259</v>
      </c>
      <c r="B1286">
        <v>0.35</v>
      </c>
      <c r="C1286">
        <v>2</v>
      </c>
      <c r="D1286">
        <v>112</v>
      </c>
      <c r="E1286">
        <v>10</v>
      </c>
      <c r="F1286">
        <v>0</v>
      </c>
      <c r="G1286">
        <f t="shared" si="313"/>
        <v>11.2</v>
      </c>
      <c r="H1286">
        <v>50</v>
      </c>
      <c r="J1286">
        <v>1</v>
      </c>
      <c r="K1286">
        <f t="shared" si="314"/>
        <v>111</v>
      </c>
    </row>
    <row r="1287" spans="1:11">
      <c r="A1287" t="s">
        <v>259</v>
      </c>
      <c r="B1287">
        <v>0.5</v>
      </c>
      <c r="C1287">
        <v>1</v>
      </c>
      <c r="D1287">
        <v>133</v>
      </c>
      <c r="E1287">
        <v>9.5</v>
      </c>
      <c r="F1287">
        <v>0</v>
      </c>
      <c r="G1287">
        <f t="shared" si="313"/>
        <v>14</v>
      </c>
      <c r="H1287">
        <v>50</v>
      </c>
      <c r="I1287">
        <f>AVERAGE(G1287:G1288)</f>
        <v>14.5</v>
      </c>
      <c r="J1287">
        <v>0</v>
      </c>
      <c r="K1287">
        <f t="shared" si="314"/>
        <v>133</v>
      </c>
    </row>
    <row r="1288" spans="1:11">
      <c r="A1288" t="s">
        <v>259</v>
      </c>
      <c r="B1288">
        <v>0.5</v>
      </c>
      <c r="C1288">
        <v>2</v>
      </c>
      <c r="D1288">
        <v>135</v>
      </c>
      <c r="E1288">
        <v>9</v>
      </c>
      <c r="F1288">
        <v>0</v>
      </c>
      <c r="G1288">
        <f t="shared" si="313"/>
        <v>15</v>
      </c>
      <c r="H1288">
        <v>50</v>
      </c>
      <c r="J1288">
        <v>0</v>
      </c>
      <c r="K1288">
        <f t="shared" si="314"/>
        <v>135</v>
      </c>
    </row>
    <row r="1289" spans="1:11">
      <c r="A1289" t="s">
        <v>259</v>
      </c>
      <c r="B1289">
        <v>0.7</v>
      </c>
      <c r="C1289">
        <v>1</v>
      </c>
      <c r="D1289">
        <v>138</v>
      </c>
      <c r="E1289">
        <v>8.75</v>
      </c>
      <c r="F1289">
        <v>0</v>
      </c>
      <c r="G1289">
        <f t="shared" si="313"/>
        <v>15.771428571428572</v>
      </c>
      <c r="H1289">
        <v>50</v>
      </c>
      <c r="I1289">
        <f>AVERAGE(G1289:G1290)</f>
        <v>15.043609022556392</v>
      </c>
      <c r="J1289">
        <v>1</v>
      </c>
      <c r="K1289">
        <f t="shared" si="314"/>
        <v>137</v>
      </c>
    </row>
    <row r="1290" spans="1:11">
      <c r="A1290" t="s">
        <v>259</v>
      </c>
      <c r="B1290">
        <v>0.7</v>
      </c>
      <c r="C1290">
        <v>2</v>
      </c>
      <c r="D1290">
        <v>136</v>
      </c>
      <c r="E1290">
        <v>9.5</v>
      </c>
      <c r="F1290">
        <v>0</v>
      </c>
      <c r="G1290">
        <f t="shared" si="313"/>
        <v>14.315789473684211</v>
      </c>
      <c r="H1290">
        <v>50</v>
      </c>
      <c r="J1290">
        <v>2</v>
      </c>
      <c r="K1290">
        <f t="shared" si="314"/>
        <v>134</v>
      </c>
    </row>
    <row r="1291" spans="1:11">
      <c r="A1291" t="s">
        <v>259</v>
      </c>
      <c r="B1291">
        <v>1</v>
      </c>
      <c r="C1291">
        <v>1</v>
      </c>
      <c r="D1291">
        <v>140</v>
      </c>
      <c r="E1291">
        <v>9.5</v>
      </c>
      <c r="F1291">
        <v>0</v>
      </c>
      <c r="G1291">
        <f t="shared" si="313"/>
        <v>14.736842105263158</v>
      </c>
      <c r="H1291">
        <v>50</v>
      </c>
      <c r="I1291">
        <f>AVERAGE(G1291:G1292)</f>
        <v>15.0906432748538</v>
      </c>
      <c r="J1291">
        <v>0</v>
      </c>
      <c r="K1291">
        <f t="shared" si="314"/>
        <v>140</v>
      </c>
    </row>
    <row r="1292" spans="1:11">
      <c r="A1292" t="s">
        <v>259</v>
      </c>
      <c r="B1292">
        <v>1</v>
      </c>
      <c r="C1292">
        <v>2</v>
      </c>
      <c r="D1292">
        <v>139</v>
      </c>
      <c r="E1292">
        <v>9</v>
      </c>
      <c r="F1292">
        <v>0</v>
      </c>
      <c r="G1292">
        <f t="shared" si="313"/>
        <v>15.444444444444445</v>
      </c>
      <c r="H1292">
        <v>50</v>
      </c>
      <c r="J1292">
        <v>1</v>
      </c>
      <c r="K1292">
        <f t="shared" si="314"/>
        <v>138</v>
      </c>
    </row>
    <row r="1293" spans="1:11">
      <c r="A1293" t="s">
        <v>259</v>
      </c>
      <c r="B1293">
        <v>1.4</v>
      </c>
      <c r="C1293">
        <v>1</v>
      </c>
      <c r="D1293">
        <v>145</v>
      </c>
      <c r="E1293">
        <v>8.75</v>
      </c>
      <c r="F1293">
        <v>0</v>
      </c>
      <c r="G1293">
        <f t="shared" si="313"/>
        <v>16.571428571428573</v>
      </c>
      <c r="H1293">
        <v>50</v>
      </c>
      <c r="I1293">
        <f>AVERAGE(G1293:G1294)</f>
        <v>16.579831932773111</v>
      </c>
      <c r="J1293">
        <v>0</v>
      </c>
      <c r="K1293">
        <f t="shared" si="314"/>
        <v>145</v>
      </c>
    </row>
    <row r="1294" spans="1:11">
      <c r="A1294" t="s">
        <v>259</v>
      </c>
      <c r="B1294">
        <v>1.4</v>
      </c>
      <c r="C1294">
        <v>2</v>
      </c>
      <c r="D1294">
        <v>141</v>
      </c>
      <c r="E1294">
        <v>8.5</v>
      </c>
      <c r="F1294">
        <v>0</v>
      </c>
      <c r="G1294">
        <f t="shared" si="313"/>
        <v>16.588235294117649</v>
      </c>
      <c r="H1294">
        <v>50</v>
      </c>
      <c r="J1294">
        <v>0</v>
      </c>
      <c r="K1294">
        <f t="shared" si="314"/>
        <v>141</v>
      </c>
    </row>
    <row r="1295" spans="1:11">
      <c r="A1295" t="s">
        <v>259</v>
      </c>
      <c r="B1295">
        <v>2</v>
      </c>
      <c r="C1295" s="49">
        <v>1</v>
      </c>
      <c r="D1295">
        <v>145</v>
      </c>
      <c r="E1295">
        <v>8.5</v>
      </c>
      <c r="F1295">
        <v>0</v>
      </c>
      <c r="G1295">
        <f t="shared" si="313"/>
        <v>17.058823529411764</v>
      </c>
      <c r="H1295">
        <v>50</v>
      </c>
      <c r="I1295">
        <f>AVERAGE(G1295:G1296)</f>
        <v>17.215126050420167</v>
      </c>
      <c r="J1295">
        <v>1</v>
      </c>
      <c r="K1295">
        <f t="shared" si="314"/>
        <v>144</v>
      </c>
    </row>
    <row r="1296" spans="1:11">
      <c r="A1296" t="s">
        <v>259</v>
      </c>
      <c r="B1296">
        <v>2</v>
      </c>
      <c r="C1296">
        <v>2</v>
      </c>
      <c r="D1296">
        <v>152</v>
      </c>
      <c r="E1296">
        <v>8.75</v>
      </c>
      <c r="G1296">
        <f t="shared" si="313"/>
        <v>17.37142857142857</v>
      </c>
      <c r="H1296">
        <v>50</v>
      </c>
      <c r="J1296">
        <v>0</v>
      </c>
      <c r="K1296">
        <f t="shared" si="314"/>
        <v>152</v>
      </c>
    </row>
    <row r="1297" spans="1:11">
      <c r="A1297" t="s">
        <v>259</v>
      </c>
      <c r="B1297">
        <v>2.8</v>
      </c>
      <c r="C1297">
        <v>1</v>
      </c>
      <c r="D1297">
        <v>143</v>
      </c>
      <c r="E1297">
        <v>8.25</v>
      </c>
      <c r="G1297">
        <f t="shared" si="313"/>
        <v>17.333333333333332</v>
      </c>
      <c r="H1297">
        <v>50</v>
      </c>
      <c r="I1297">
        <f>AVERAGE(G1297:G1298)</f>
        <v>17.393939393939391</v>
      </c>
      <c r="J1297">
        <v>0</v>
      </c>
      <c r="K1297">
        <f t="shared" si="314"/>
        <v>143</v>
      </c>
    </row>
    <row r="1298" spans="1:11">
      <c r="A1298" t="s">
        <v>259</v>
      </c>
      <c r="B1298">
        <v>2.8</v>
      </c>
      <c r="C1298">
        <v>2</v>
      </c>
      <c r="D1298">
        <v>144</v>
      </c>
      <c r="E1298">
        <v>8.25</v>
      </c>
      <c r="G1298">
        <f t="shared" si="313"/>
        <v>17.454545454545453</v>
      </c>
      <c r="H1298">
        <v>50</v>
      </c>
      <c r="J1298">
        <v>1</v>
      </c>
      <c r="K1298">
        <f t="shared" si="314"/>
        <v>143</v>
      </c>
    </row>
    <row r="1299" spans="1:11">
      <c r="A1299" t="s">
        <v>259</v>
      </c>
      <c r="B1299">
        <v>4</v>
      </c>
      <c r="C1299">
        <v>1</v>
      </c>
      <c r="D1299">
        <v>135</v>
      </c>
      <c r="E1299">
        <v>8</v>
      </c>
      <c r="G1299">
        <f t="shared" si="313"/>
        <v>16.875</v>
      </c>
      <c r="H1299">
        <v>50</v>
      </c>
      <c r="I1299">
        <f>AVERAGE(G1299:G1300)</f>
        <v>16.713362068965516</v>
      </c>
      <c r="J1299">
        <v>0</v>
      </c>
      <c r="K1299">
        <f t="shared" si="314"/>
        <v>135</v>
      </c>
    </row>
    <row r="1300" spans="1:11">
      <c r="A1300" t="s">
        <v>259</v>
      </c>
      <c r="B1300">
        <v>4</v>
      </c>
      <c r="C1300">
        <v>2</v>
      </c>
      <c r="D1300">
        <v>120</v>
      </c>
      <c r="E1300">
        <v>7.25</v>
      </c>
      <c r="G1300">
        <f t="shared" si="313"/>
        <v>16.551724137931036</v>
      </c>
      <c r="H1300">
        <v>50</v>
      </c>
      <c r="J1300">
        <v>0</v>
      </c>
      <c r="K1300">
        <f t="shared" si="314"/>
        <v>120</v>
      </c>
    </row>
    <row r="1301" spans="1:11">
      <c r="A1301" t="s">
        <v>259</v>
      </c>
      <c r="B1301">
        <v>5.6</v>
      </c>
      <c r="C1301">
        <v>1</v>
      </c>
      <c r="D1301">
        <v>131</v>
      </c>
      <c r="E1301">
        <v>8</v>
      </c>
      <c r="G1301">
        <f t="shared" si="313"/>
        <v>16.375</v>
      </c>
      <c r="H1301">
        <v>50</v>
      </c>
      <c r="I1301">
        <f>AVERAGE(G1301:G1302)</f>
        <v>16.5625</v>
      </c>
      <c r="J1301">
        <v>1</v>
      </c>
      <c r="K1301">
        <f t="shared" si="314"/>
        <v>130</v>
      </c>
    </row>
    <row r="1302" spans="1:11">
      <c r="A1302" t="s">
        <v>259</v>
      </c>
      <c r="B1302">
        <v>5.6</v>
      </c>
      <c r="C1302">
        <v>2</v>
      </c>
      <c r="D1302">
        <v>134</v>
      </c>
      <c r="E1302">
        <v>8</v>
      </c>
      <c r="G1302">
        <f t="shared" si="313"/>
        <v>16.75</v>
      </c>
      <c r="H1302">
        <v>50</v>
      </c>
      <c r="J1302">
        <v>0</v>
      </c>
      <c r="K1302">
        <f t="shared" si="314"/>
        <v>134</v>
      </c>
    </row>
    <row r="1303" spans="1:11">
      <c r="A1303" t="s">
        <v>259</v>
      </c>
      <c r="B1303">
        <v>8</v>
      </c>
      <c r="C1303">
        <v>1</v>
      </c>
      <c r="D1303">
        <v>120</v>
      </c>
      <c r="E1303">
        <v>7.5</v>
      </c>
      <c r="G1303">
        <f t="shared" si="313"/>
        <v>16</v>
      </c>
      <c r="H1303">
        <v>50</v>
      </c>
      <c r="I1303">
        <f>AVERAGE(G1303:G1304)</f>
        <v>17.76923076923077</v>
      </c>
      <c r="J1303">
        <v>1</v>
      </c>
      <c r="K1303">
        <f t="shared" si="314"/>
        <v>119</v>
      </c>
    </row>
    <row r="1304" spans="1:11">
      <c r="A1304" t="s">
        <v>259</v>
      </c>
      <c r="B1304">
        <v>8</v>
      </c>
      <c r="C1304">
        <v>2</v>
      </c>
      <c r="D1304">
        <v>127</v>
      </c>
      <c r="E1304">
        <v>6.5</v>
      </c>
      <c r="G1304">
        <f t="shared" si="313"/>
        <v>19.53846153846154</v>
      </c>
      <c r="H1304">
        <v>50</v>
      </c>
      <c r="J1304">
        <v>1</v>
      </c>
      <c r="K1304">
        <f t="shared" si="314"/>
        <v>126</v>
      </c>
    </row>
    <row r="1305" spans="1:11">
      <c r="A1305" t="s">
        <v>259</v>
      </c>
      <c r="B1305">
        <v>11.3</v>
      </c>
      <c r="C1305">
        <v>1</v>
      </c>
      <c r="D1305">
        <v>121</v>
      </c>
      <c r="E1305">
        <v>7.75</v>
      </c>
      <c r="G1305">
        <f t="shared" si="313"/>
        <v>15.612903225806452</v>
      </c>
      <c r="H1305">
        <v>50</v>
      </c>
      <c r="I1305">
        <f>AVERAGE(G1305:G1306)</f>
        <v>16.006451612903227</v>
      </c>
      <c r="J1305">
        <v>1</v>
      </c>
      <c r="K1305">
        <f t="shared" si="314"/>
        <v>120</v>
      </c>
    </row>
    <row r="1306" spans="1:11">
      <c r="A1306" t="s">
        <v>259</v>
      </c>
      <c r="B1306">
        <v>11.3</v>
      </c>
      <c r="C1306">
        <v>2</v>
      </c>
      <c r="D1306">
        <v>123</v>
      </c>
      <c r="E1306">
        <v>7.5</v>
      </c>
      <c r="G1306">
        <f t="shared" si="313"/>
        <v>16.399999999999999</v>
      </c>
      <c r="H1306">
        <v>50</v>
      </c>
      <c r="J1306">
        <v>0</v>
      </c>
      <c r="K1306">
        <f t="shared" si="314"/>
        <v>123</v>
      </c>
    </row>
    <row r="1307" spans="1:11">
      <c r="A1307" t="s">
        <v>259</v>
      </c>
      <c r="B1307">
        <v>16</v>
      </c>
      <c r="C1307">
        <v>1</v>
      </c>
      <c r="D1307">
        <v>103</v>
      </c>
      <c r="E1307">
        <v>7.75</v>
      </c>
      <c r="G1307">
        <f t="shared" si="313"/>
        <v>13.290322580645162</v>
      </c>
      <c r="H1307">
        <v>50</v>
      </c>
      <c r="I1307">
        <f>AVERAGE(G1307:G1308)</f>
        <v>14.445161290322581</v>
      </c>
      <c r="J1307">
        <v>1</v>
      </c>
      <c r="K1307">
        <f t="shared" si="314"/>
        <v>102</v>
      </c>
    </row>
    <row r="1308" spans="1:11">
      <c r="A1308" t="s">
        <v>259</v>
      </c>
      <c r="B1308">
        <v>16</v>
      </c>
      <c r="C1308">
        <v>2</v>
      </c>
      <c r="D1308">
        <v>117</v>
      </c>
      <c r="E1308">
        <v>7.5</v>
      </c>
      <c r="G1308">
        <f t="shared" si="313"/>
        <v>15.6</v>
      </c>
      <c r="H1308">
        <v>50</v>
      </c>
      <c r="J1308">
        <v>1</v>
      </c>
      <c r="K1308">
        <f t="shared" si="314"/>
        <v>116</v>
      </c>
    </row>
    <row r="1309" spans="1:11">
      <c r="A1309" t="s">
        <v>259</v>
      </c>
      <c r="B1309">
        <v>22.6</v>
      </c>
      <c r="C1309">
        <v>1</v>
      </c>
      <c r="D1309">
        <v>95</v>
      </c>
      <c r="E1309">
        <v>7.25</v>
      </c>
      <c r="G1309">
        <f t="shared" si="313"/>
        <v>13.103448275862069</v>
      </c>
      <c r="H1309">
        <v>50</v>
      </c>
      <c r="I1309">
        <f>AVERAGE(G1309:G1310)</f>
        <v>13.194581280788178</v>
      </c>
      <c r="J1309">
        <v>2</v>
      </c>
      <c r="K1309">
        <f t="shared" si="314"/>
        <v>93</v>
      </c>
    </row>
    <row r="1310" spans="1:11">
      <c r="A1310" t="s">
        <v>259</v>
      </c>
      <c r="B1310">
        <v>22.6</v>
      </c>
      <c r="C1310">
        <v>2</v>
      </c>
      <c r="D1310">
        <v>93</v>
      </c>
      <c r="E1310">
        <v>7</v>
      </c>
      <c r="G1310">
        <f t="shared" si="313"/>
        <v>13.285714285714286</v>
      </c>
      <c r="H1310">
        <v>50</v>
      </c>
      <c r="J1310">
        <v>1</v>
      </c>
      <c r="K1310">
        <f t="shared" si="314"/>
        <v>92</v>
      </c>
    </row>
    <row r="1311" spans="1:11">
      <c r="A1311" t="s">
        <v>259</v>
      </c>
      <c r="B1311">
        <v>32</v>
      </c>
      <c r="C1311">
        <v>1</v>
      </c>
      <c r="D1311">
        <v>67</v>
      </c>
      <c r="E1311">
        <v>7</v>
      </c>
      <c r="G1311">
        <f t="shared" si="313"/>
        <v>9.5714285714285712</v>
      </c>
      <c r="H1311">
        <v>50</v>
      </c>
      <c r="J1311">
        <v>1</v>
      </c>
      <c r="K1311">
        <f t="shared" si="314"/>
        <v>66</v>
      </c>
    </row>
    <row r="1312" spans="1:11">
      <c r="A1312" t="s">
        <v>259</v>
      </c>
      <c r="B1312">
        <v>32</v>
      </c>
      <c r="C1312">
        <v>2</v>
      </c>
      <c r="G1312" t="e">
        <f t="shared" si="313"/>
        <v>#DIV/0!</v>
      </c>
      <c r="H1312">
        <v>50</v>
      </c>
    </row>
    <row r="1314" spans="1:11">
      <c r="A1314" t="s">
        <v>260</v>
      </c>
      <c r="B1314">
        <v>0.25</v>
      </c>
      <c r="C1314">
        <v>1</v>
      </c>
      <c r="D1314">
        <v>116</v>
      </c>
      <c r="E1314">
        <v>7.25</v>
      </c>
      <c r="G1314">
        <f t="shared" ref="G1314:G1343" si="315">D1314/E1314</f>
        <v>16</v>
      </c>
      <c r="H1314">
        <v>45</v>
      </c>
      <c r="I1314">
        <f>AVERAGE(G1314:G1315)</f>
        <v>16.642857142857142</v>
      </c>
      <c r="K1314">
        <f t="shared" ref="K1314:K1343" si="316">D1314-J1314</f>
        <v>116</v>
      </c>
    </row>
    <row r="1315" spans="1:11">
      <c r="A1315" t="s">
        <v>260</v>
      </c>
      <c r="B1315">
        <v>0.25</v>
      </c>
      <c r="C1315">
        <v>2</v>
      </c>
      <c r="D1315">
        <v>121</v>
      </c>
      <c r="E1315">
        <v>7</v>
      </c>
      <c r="G1315">
        <f t="shared" si="315"/>
        <v>17.285714285714285</v>
      </c>
      <c r="H1315">
        <v>50</v>
      </c>
      <c r="K1315">
        <f t="shared" si="316"/>
        <v>121</v>
      </c>
    </row>
    <row r="1316" spans="1:11">
      <c r="A1316" t="s">
        <v>260</v>
      </c>
      <c r="B1316">
        <v>0.35</v>
      </c>
      <c r="C1316">
        <v>1</v>
      </c>
      <c r="D1316">
        <v>126</v>
      </c>
      <c r="E1316">
        <v>9</v>
      </c>
      <c r="G1316">
        <f t="shared" si="315"/>
        <v>14</v>
      </c>
      <c r="H1316">
        <v>50</v>
      </c>
      <c r="I1316">
        <f>(AVERAGE(G1316:G1317))</f>
        <v>13.461538461538462</v>
      </c>
      <c r="K1316">
        <f t="shared" si="316"/>
        <v>126</v>
      </c>
    </row>
    <row r="1317" spans="1:11">
      <c r="A1317" t="s">
        <v>260</v>
      </c>
      <c r="B1317">
        <v>0.35</v>
      </c>
      <c r="C1317">
        <v>2</v>
      </c>
      <c r="D1317">
        <v>126</v>
      </c>
      <c r="E1317">
        <v>9.75</v>
      </c>
      <c r="G1317">
        <f t="shared" si="315"/>
        <v>12.923076923076923</v>
      </c>
      <c r="H1317">
        <v>50</v>
      </c>
      <c r="K1317">
        <f t="shared" si="316"/>
        <v>126</v>
      </c>
    </row>
    <row r="1318" spans="1:11">
      <c r="A1318" t="s">
        <v>260</v>
      </c>
      <c r="B1318">
        <v>0.5</v>
      </c>
      <c r="C1318">
        <v>1</v>
      </c>
      <c r="D1318">
        <v>124</v>
      </c>
      <c r="E1318">
        <v>8.5</v>
      </c>
      <c r="G1318">
        <f t="shared" si="315"/>
        <v>14.588235294117647</v>
      </c>
      <c r="H1318">
        <v>50</v>
      </c>
      <c r="I1318">
        <f>AVERAGE(G1318:G1319)</f>
        <v>13.84967320261438</v>
      </c>
      <c r="K1318">
        <f t="shared" si="316"/>
        <v>124</v>
      </c>
    </row>
    <row r="1319" spans="1:11">
      <c r="A1319" t="s">
        <v>260</v>
      </c>
      <c r="B1319">
        <v>0.5</v>
      </c>
      <c r="C1319">
        <v>2</v>
      </c>
      <c r="D1319">
        <v>118</v>
      </c>
      <c r="E1319">
        <v>9</v>
      </c>
      <c r="G1319">
        <f t="shared" si="315"/>
        <v>13.111111111111111</v>
      </c>
      <c r="H1319">
        <v>50</v>
      </c>
      <c r="K1319">
        <f t="shared" si="316"/>
        <v>118</v>
      </c>
    </row>
    <row r="1320" spans="1:11">
      <c r="A1320" t="s">
        <v>260</v>
      </c>
      <c r="B1320">
        <v>0.7</v>
      </c>
      <c r="C1320">
        <v>1</v>
      </c>
      <c r="D1320">
        <v>75</v>
      </c>
      <c r="E1320">
        <v>7.5</v>
      </c>
      <c r="F1320">
        <v>1</v>
      </c>
      <c r="G1320">
        <f t="shared" si="315"/>
        <v>10</v>
      </c>
      <c r="H1320">
        <v>50</v>
      </c>
      <c r="I1320">
        <f>AVERAGE(G1320:G1321)</f>
        <v>11.5</v>
      </c>
      <c r="K1320">
        <f t="shared" si="316"/>
        <v>75</v>
      </c>
    </row>
    <row r="1321" spans="1:11">
      <c r="A1321" t="s">
        <v>260</v>
      </c>
      <c r="B1321">
        <v>0.7</v>
      </c>
      <c r="C1321">
        <v>2</v>
      </c>
      <c r="D1321">
        <v>117</v>
      </c>
      <c r="E1321">
        <v>9</v>
      </c>
      <c r="G1321">
        <f t="shared" si="315"/>
        <v>13</v>
      </c>
      <c r="H1321">
        <v>50</v>
      </c>
      <c r="K1321">
        <f t="shared" si="316"/>
        <v>117</v>
      </c>
    </row>
    <row r="1322" spans="1:11">
      <c r="A1322" t="s">
        <v>260</v>
      </c>
      <c r="B1322">
        <v>1</v>
      </c>
      <c r="C1322">
        <v>1</v>
      </c>
      <c r="D1322">
        <v>108</v>
      </c>
      <c r="E1322">
        <v>8.25</v>
      </c>
      <c r="G1322">
        <f t="shared" si="315"/>
        <v>13.090909090909092</v>
      </c>
      <c r="H1322">
        <v>50</v>
      </c>
      <c r="I1322">
        <f>AVERAGE(G1322:G1323)</f>
        <v>13.6010101010101</v>
      </c>
      <c r="K1322">
        <f t="shared" si="316"/>
        <v>108</v>
      </c>
    </row>
    <row r="1323" spans="1:11">
      <c r="A1323" t="s">
        <v>260</v>
      </c>
      <c r="B1323">
        <v>1</v>
      </c>
      <c r="C1323">
        <v>2</v>
      </c>
      <c r="D1323">
        <v>127</v>
      </c>
      <c r="E1323">
        <v>9</v>
      </c>
      <c r="G1323">
        <f t="shared" si="315"/>
        <v>14.111111111111111</v>
      </c>
      <c r="H1323">
        <v>50</v>
      </c>
      <c r="K1323">
        <f t="shared" si="316"/>
        <v>127</v>
      </c>
    </row>
    <row r="1324" spans="1:11">
      <c r="A1324" t="s">
        <v>260</v>
      </c>
      <c r="B1324">
        <v>1.4</v>
      </c>
      <c r="C1324">
        <v>1</v>
      </c>
      <c r="D1324">
        <v>101</v>
      </c>
      <c r="E1324">
        <v>8</v>
      </c>
      <c r="F1324">
        <v>1</v>
      </c>
      <c r="G1324">
        <f t="shared" si="315"/>
        <v>12.625</v>
      </c>
      <c r="H1324">
        <v>50</v>
      </c>
      <c r="I1324">
        <f>AVERAGE(G1324:G1325)</f>
        <v>13.783088235294118</v>
      </c>
      <c r="K1324">
        <f t="shared" si="316"/>
        <v>101</v>
      </c>
    </row>
    <row r="1325" spans="1:11">
      <c r="A1325" t="s">
        <v>260</v>
      </c>
      <c r="B1325">
        <v>1.4</v>
      </c>
      <c r="C1325">
        <v>2</v>
      </c>
      <c r="D1325">
        <v>127</v>
      </c>
      <c r="E1325">
        <v>8.5</v>
      </c>
      <c r="G1325">
        <f t="shared" si="315"/>
        <v>14.941176470588236</v>
      </c>
      <c r="H1325">
        <v>45</v>
      </c>
      <c r="K1325">
        <f t="shared" si="316"/>
        <v>127</v>
      </c>
    </row>
    <row r="1326" spans="1:11">
      <c r="A1326" t="s">
        <v>260</v>
      </c>
      <c r="B1326">
        <v>2</v>
      </c>
      <c r="C1326" s="49">
        <v>1</v>
      </c>
      <c r="D1326">
        <v>120</v>
      </c>
      <c r="E1326">
        <v>8.5</v>
      </c>
      <c r="G1326">
        <f t="shared" si="315"/>
        <v>14.117647058823529</v>
      </c>
      <c r="H1326">
        <v>50</v>
      </c>
      <c r="I1326">
        <f>AVERAGE(G1326:G1327)</f>
        <v>14.647058823529411</v>
      </c>
      <c r="K1326">
        <f t="shared" si="316"/>
        <v>120</v>
      </c>
    </row>
    <row r="1327" spans="1:11">
      <c r="A1327" t="s">
        <v>260</v>
      </c>
      <c r="B1327">
        <v>2</v>
      </c>
      <c r="C1327">
        <v>2</v>
      </c>
      <c r="D1327">
        <v>129</v>
      </c>
      <c r="E1327">
        <v>8.5</v>
      </c>
      <c r="G1327">
        <f t="shared" si="315"/>
        <v>15.176470588235293</v>
      </c>
      <c r="H1327">
        <v>50</v>
      </c>
      <c r="K1327">
        <f t="shared" si="316"/>
        <v>129</v>
      </c>
    </row>
    <row r="1328" spans="1:11">
      <c r="A1328" t="s">
        <v>260</v>
      </c>
      <c r="B1328">
        <v>2.8</v>
      </c>
      <c r="C1328">
        <v>1</v>
      </c>
      <c r="D1328">
        <v>117</v>
      </c>
      <c r="E1328">
        <v>8</v>
      </c>
      <c r="G1328">
        <f t="shared" si="315"/>
        <v>14.625</v>
      </c>
      <c r="H1328">
        <v>50</v>
      </c>
      <c r="I1328">
        <f>AVERAGE(G1328:G1329)</f>
        <v>15</v>
      </c>
      <c r="K1328">
        <f t="shared" si="316"/>
        <v>117</v>
      </c>
    </row>
    <row r="1329" spans="1:11">
      <c r="A1329" t="s">
        <v>260</v>
      </c>
      <c r="B1329">
        <v>2.8</v>
      </c>
      <c r="C1329">
        <v>2</v>
      </c>
      <c r="D1329">
        <v>123</v>
      </c>
      <c r="E1329">
        <v>8</v>
      </c>
      <c r="G1329">
        <f t="shared" si="315"/>
        <v>15.375</v>
      </c>
      <c r="H1329">
        <v>50</v>
      </c>
      <c r="K1329">
        <f t="shared" si="316"/>
        <v>123</v>
      </c>
    </row>
    <row r="1330" spans="1:11">
      <c r="A1330" t="s">
        <v>260</v>
      </c>
      <c r="B1330">
        <v>4</v>
      </c>
      <c r="C1330">
        <v>1</v>
      </c>
      <c r="D1330">
        <v>106</v>
      </c>
      <c r="E1330">
        <v>7.5</v>
      </c>
      <c r="G1330">
        <f t="shared" si="315"/>
        <v>14.133333333333333</v>
      </c>
      <c r="H1330">
        <v>50</v>
      </c>
      <c r="I1330">
        <f>AVERAGE(G1330:G1331)</f>
        <v>14.191666666666666</v>
      </c>
      <c r="K1330">
        <f t="shared" si="316"/>
        <v>106</v>
      </c>
    </row>
    <row r="1331" spans="1:11">
      <c r="A1331" t="s">
        <v>260</v>
      </c>
      <c r="B1331">
        <v>4</v>
      </c>
      <c r="C1331">
        <v>2</v>
      </c>
      <c r="D1331">
        <v>114</v>
      </c>
      <c r="E1331">
        <v>8</v>
      </c>
      <c r="G1331">
        <f t="shared" si="315"/>
        <v>14.25</v>
      </c>
      <c r="H1331">
        <v>50</v>
      </c>
      <c r="K1331">
        <f t="shared" si="316"/>
        <v>114</v>
      </c>
    </row>
    <row r="1332" spans="1:11">
      <c r="A1332" t="s">
        <v>260</v>
      </c>
      <c r="B1332">
        <v>5.6</v>
      </c>
      <c r="C1332">
        <v>1</v>
      </c>
      <c r="D1332">
        <v>97</v>
      </c>
      <c r="E1332">
        <v>7</v>
      </c>
      <c r="G1332">
        <f t="shared" si="315"/>
        <v>13.857142857142858</v>
      </c>
      <c r="H1332">
        <v>50</v>
      </c>
      <c r="I1332">
        <f>AVERAGE(G1332:G1333)</f>
        <v>12.866071428571429</v>
      </c>
      <c r="K1332">
        <f t="shared" si="316"/>
        <v>97</v>
      </c>
    </row>
    <row r="1333" spans="1:11">
      <c r="A1333" t="s">
        <v>260</v>
      </c>
      <c r="B1333">
        <v>5.6</v>
      </c>
      <c r="C1333">
        <v>2</v>
      </c>
      <c r="D1333">
        <v>95</v>
      </c>
      <c r="E1333">
        <v>8</v>
      </c>
      <c r="G1333">
        <f t="shared" si="315"/>
        <v>11.875</v>
      </c>
      <c r="H1333">
        <v>50</v>
      </c>
      <c r="K1333">
        <f t="shared" si="316"/>
        <v>95</v>
      </c>
    </row>
    <row r="1334" spans="1:11">
      <c r="A1334" t="s">
        <v>260</v>
      </c>
      <c r="B1334">
        <v>8</v>
      </c>
      <c r="C1334">
        <v>1</v>
      </c>
      <c r="D1334">
        <v>153</v>
      </c>
      <c r="E1334">
        <v>8</v>
      </c>
      <c r="G1334">
        <f t="shared" si="315"/>
        <v>19.125</v>
      </c>
      <c r="H1334">
        <v>50</v>
      </c>
      <c r="I1334">
        <f>AVERAGE(G1334:G1335)</f>
        <v>18.168560606060606</v>
      </c>
      <c r="K1334">
        <f t="shared" si="316"/>
        <v>153</v>
      </c>
    </row>
    <row r="1335" spans="1:11">
      <c r="A1335" t="s">
        <v>260</v>
      </c>
      <c r="B1335">
        <v>8</v>
      </c>
      <c r="C1335">
        <v>2</v>
      </c>
      <c r="D1335">
        <v>142</v>
      </c>
      <c r="E1335">
        <v>8.25</v>
      </c>
      <c r="G1335">
        <f t="shared" si="315"/>
        <v>17.212121212121211</v>
      </c>
      <c r="H1335">
        <v>50</v>
      </c>
      <c r="K1335">
        <f t="shared" si="316"/>
        <v>142</v>
      </c>
    </row>
    <row r="1336" spans="1:11">
      <c r="A1336" t="s">
        <v>260</v>
      </c>
      <c r="B1336">
        <v>11.3</v>
      </c>
      <c r="C1336">
        <v>1</v>
      </c>
      <c r="D1336">
        <v>137</v>
      </c>
      <c r="E1336">
        <v>8</v>
      </c>
      <c r="G1336">
        <f t="shared" si="315"/>
        <v>17.125</v>
      </c>
      <c r="H1336">
        <v>50</v>
      </c>
      <c r="I1336">
        <f>AVERAGE(G1336:G1337)</f>
        <v>17.419642857142858</v>
      </c>
      <c r="K1336">
        <f t="shared" si="316"/>
        <v>137</v>
      </c>
    </row>
    <row r="1337" spans="1:11">
      <c r="A1337" t="s">
        <v>260</v>
      </c>
      <c r="B1337">
        <v>11.3</v>
      </c>
      <c r="C1337">
        <v>2</v>
      </c>
      <c r="D1337">
        <v>124</v>
      </c>
      <c r="E1337">
        <v>7</v>
      </c>
      <c r="F1337">
        <v>1</v>
      </c>
      <c r="G1337">
        <f t="shared" si="315"/>
        <v>17.714285714285715</v>
      </c>
      <c r="H1337">
        <v>50</v>
      </c>
      <c r="K1337">
        <f t="shared" si="316"/>
        <v>124</v>
      </c>
    </row>
    <row r="1338" spans="1:11">
      <c r="A1338" t="s">
        <v>260</v>
      </c>
      <c r="B1338">
        <v>16</v>
      </c>
      <c r="C1338">
        <v>1</v>
      </c>
      <c r="D1338">
        <v>118</v>
      </c>
      <c r="E1338">
        <v>7.5</v>
      </c>
      <c r="G1338">
        <f t="shared" si="315"/>
        <v>15.733333333333333</v>
      </c>
      <c r="H1338">
        <v>50</v>
      </c>
      <c r="I1338">
        <f>AVERAGE(G1338:G1339)</f>
        <v>16.186666666666667</v>
      </c>
      <c r="K1338">
        <f t="shared" si="316"/>
        <v>118</v>
      </c>
    </row>
    <row r="1339" spans="1:11">
      <c r="A1339" t="s">
        <v>260</v>
      </c>
      <c r="B1339">
        <v>16</v>
      </c>
      <c r="C1339">
        <v>2</v>
      </c>
      <c r="D1339">
        <v>104</v>
      </c>
      <c r="E1339">
        <v>6.25</v>
      </c>
      <c r="F1339">
        <v>1</v>
      </c>
      <c r="G1339">
        <f t="shared" si="315"/>
        <v>16.64</v>
      </c>
      <c r="H1339">
        <v>45</v>
      </c>
      <c r="K1339">
        <f t="shared" si="316"/>
        <v>104</v>
      </c>
    </row>
    <row r="1340" spans="1:11">
      <c r="A1340" t="s">
        <v>260</v>
      </c>
      <c r="B1340">
        <v>22.6</v>
      </c>
      <c r="C1340">
        <v>1</v>
      </c>
      <c r="D1340">
        <v>121</v>
      </c>
      <c r="E1340">
        <v>7</v>
      </c>
      <c r="G1340">
        <f t="shared" si="315"/>
        <v>17.285714285714285</v>
      </c>
      <c r="H1340">
        <v>50</v>
      </c>
      <c r="I1340">
        <f>AVERAGE(G1340:G1341)</f>
        <v>16.719780219780219</v>
      </c>
      <c r="K1340">
        <f t="shared" si="316"/>
        <v>121</v>
      </c>
    </row>
    <row r="1341" spans="1:11">
      <c r="A1341" t="s">
        <v>260</v>
      </c>
      <c r="B1341">
        <v>22.6</v>
      </c>
      <c r="C1341">
        <v>2</v>
      </c>
      <c r="D1341">
        <v>105</v>
      </c>
      <c r="E1341">
        <v>6.5</v>
      </c>
      <c r="G1341">
        <f t="shared" si="315"/>
        <v>16.153846153846153</v>
      </c>
      <c r="H1341">
        <v>50</v>
      </c>
      <c r="K1341">
        <f t="shared" si="316"/>
        <v>105</v>
      </c>
    </row>
    <row r="1342" spans="1:11">
      <c r="A1342" t="s">
        <v>260</v>
      </c>
      <c r="B1342">
        <v>32</v>
      </c>
      <c r="C1342">
        <v>1</v>
      </c>
      <c r="D1342">
        <v>76</v>
      </c>
      <c r="E1342">
        <v>6.5</v>
      </c>
      <c r="F1342">
        <v>1</v>
      </c>
      <c r="G1342">
        <f t="shared" si="315"/>
        <v>11.692307692307692</v>
      </c>
      <c r="H1342">
        <v>50</v>
      </c>
      <c r="I1342">
        <f>AVERAGE(G1342:G1343)</f>
        <v>10.446153846153845</v>
      </c>
      <c r="K1342">
        <f t="shared" si="316"/>
        <v>76</v>
      </c>
    </row>
    <row r="1343" spans="1:11">
      <c r="A1343" t="s">
        <v>260</v>
      </c>
      <c r="B1343">
        <v>32</v>
      </c>
      <c r="C1343">
        <v>2</v>
      </c>
      <c r="D1343">
        <v>46</v>
      </c>
      <c r="E1343">
        <v>5</v>
      </c>
      <c r="F1343">
        <v>2</v>
      </c>
      <c r="G1343">
        <f t="shared" si="315"/>
        <v>9.1999999999999993</v>
      </c>
      <c r="K1343">
        <f t="shared" si="316"/>
        <v>46</v>
      </c>
    </row>
    <row r="1345" spans="1:11">
      <c r="A1345" s="82" t="s">
        <v>258</v>
      </c>
      <c r="B1345" s="82">
        <v>0.125</v>
      </c>
      <c r="C1345" s="82">
        <v>1</v>
      </c>
      <c r="D1345" s="82">
        <v>100</v>
      </c>
      <c r="E1345" s="82">
        <v>9.25</v>
      </c>
      <c r="F1345" s="82"/>
      <c r="G1345" s="82">
        <f>D1345/E1345</f>
        <v>10.810810810810811</v>
      </c>
      <c r="H1345" s="82"/>
      <c r="I1345" s="82">
        <f>(G1345+G1346)/2</f>
        <v>11.005405405405405</v>
      </c>
      <c r="J1345" s="82"/>
      <c r="K1345" s="50">
        <f>D1345-J1345</f>
        <v>100</v>
      </c>
    </row>
    <row r="1346" spans="1:11">
      <c r="A1346" t="s">
        <v>258</v>
      </c>
      <c r="B1346">
        <v>0.125</v>
      </c>
      <c r="C1346">
        <v>2</v>
      </c>
      <c r="D1346">
        <v>112</v>
      </c>
      <c r="E1346">
        <v>10</v>
      </c>
      <c r="G1346">
        <f t="shared" ref="G1346:G1376" si="317">D1346/E1346</f>
        <v>11.2</v>
      </c>
      <c r="K1346" s="50">
        <f t="shared" ref="K1346:K1376" si="318">D1346-J1346</f>
        <v>112</v>
      </c>
    </row>
    <row r="1347" spans="1:11">
      <c r="A1347" t="s">
        <v>258</v>
      </c>
      <c r="B1347">
        <v>0.25</v>
      </c>
      <c r="C1347">
        <v>1</v>
      </c>
      <c r="D1347">
        <v>132</v>
      </c>
      <c r="E1347">
        <v>9</v>
      </c>
      <c r="G1347">
        <f t="shared" si="317"/>
        <v>14.666666666666666</v>
      </c>
      <c r="H1347">
        <v>50</v>
      </c>
      <c r="I1347">
        <f>(G1347+G1348)/2</f>
        <v>14.686274509803921</v>
      </c>
      <c r="K1347" s="50">
        <f t="shared" si="318"/>
        <v>132</v>
      </c>
    </row>
    <row r="1348" spans="1:11">
      <c r="A1348" t="s">
        <v>258</v>
      </c>
      <c r="B1348">
        <v>0.25</v>
      </c>
      <c r="C1348">
        <v>2</v>
      </c>
      <c r="D1348">
        <v>125</v>
      </c>
      <c r="E1348">
        <v>8.5</v>
      </c>
      <c r="G1348">
        <f t="shared" si="317"/>
        <v>14.705882352941176</v>
      </c>
      <c r="H1348">
        <v>50</v>
      </c>
      <c r="K1348" s="50">
        <f t="shared" si="318"/>
        <v>125</v>
      </c>
    </row>
    <row r="1349" spans="1:11">
      <c r="A1349" t="s">
        <v>258</v>
      </c>
      <c r="B1349">
        <v>0.35</v>
      </c>
      <c r="C1349">
        <v>1</v>
      </c>
      <c r="D1349">
        <v>130</v>
      </c>
      <c r="E1349">
        <v>9.5</v>
      </c>
      <c r="G1349">
        <f t="shared" si="317"/>
        <v>13.684210526315789</v>
      </c>
      <c r="H1349">
        <v>50</v>
      </c>
      <c r="I1349">
        <f t="shared" ref="I1349" si="319">(G1349+G1350)/2</f>
        <v>13.894736842105264</v>
      </c>
      <c r="K1349" s="50">
        <f t="shared" si="318"/>
        <v>130</v>
      </c>
    </row>
    <row r="1350" spans="1:11">
      <c r="A1350" t="s">
        <v>258</v>
      </c>
      <c r="B1350">
        <v>0.35</v>
      </c>
      <c r="C1350">
        <v>2</v>
      </c>
      <c r="D1350">
        <v>134</v>
      </c>
      <c r="E1350">
        <v>9.5</v>
      </c>
      <c r="G1350">
        <f t="shared" si="317"/>
        <v>14.105263157894736</v>
      </c>
      <c r="H1350">
        <v>50</v>
      </c>
      <c r="K1350" s="50">
        <f t="shared" si="318"/>
        <v>134</v>
      </c>
    </row>
    <row r="1351" spans="1:11">
      <c r="A1351" t="s">
        <v>258</v>
      </c>
      <c r="B1351">
        <v>0.5</v>
      </c>
      <c r="C1351">
        <v>1</v>
      </c>
      <c r="D1351">
        <v>130</v>
      </c>
      <c r="E1351">
        <v>8.5</v>
      </c>
      <c r="F1351">
        <v>0</v>
      </c>
      <c r="G1351">
        <f t="shared" si="317"/>
        <v>15.294117647058824</v>
      </c>
      <c r="I1351">
        <f t="shared" ref="I1351" si="320">(G1351+G1352)/2</f>
        <v>15.313725490196079</v>
      </c>
      <c r="K1351" s="50">
        <f t="shared" si="318"/>
        <v>130</v>
      </c>
    </row>
    <row r="1352" spans="1:11">
      <c r="A1352" t="s">
        <v>258</v>
      </c>
      <c r="B1352">
        <v>0.5</v>
      </c>
      <c r="C1352">
        <v>2</v>
      </c>
      <c r="D1352">
        <v>138</v>
      </c>
      <c r="E1352">
        <v>9</v>
      </c>
      <c r="G1352">
        <f t="shared" si="317"/>
        <v>15.333333333333334</v>
      </c>
      <c r="K1352" s="50">
        <f t="shared" si="318"/>
        <v>138</v>
      </c>
    </row>
    <row r="1353" spans="1:11">
      <c r="A1353" t="s">
        <v>258</v>
      </c>
      <c r="B1353">
        <v>0.7</v>
      </c>
      <c r="C1353">
        <v>1</v>
      </c>
      <c r="D1353">
        <v>141</v>
      </c>
      <c r="E1353">
        <v>8.25</v>
      </c>
      <c r="G1353">
        <f t="shared" si="317"/>
        <v>17.09090909090909</v>
      </c>
      <c r="I1353">
        <f t="shared" ref="I1353" si="321">(G1353+G1354)/2</f>
        <v>15.420454545454545</v>
      </c>
      <c r="K1353" s="50">
        <f t="shared" si="318"/>
        <v>141</v>
      </c>
    </row>
    <row r="1354" spans="1:11">
      <c r="A1354" t="s">
        <v>258</v>
      </c>
      <c r="B1354">
        <v>0.7</v>
      </c>
      <c r="C1354">
        <v>2</v>
      </c>
      <c r="D1354">
        <v>110</v>
      </c>
      <c r="E1354">
        <v>8</v>
      </c>
      <c r="F1354">
        <v>1</v>
      </c>
      <c r="G1354">
        <f t="shared" si="317"/>
        <v>13.75</v>
      </c>
      <c r="K1354" s="50">
        <f t="shared" si="318"/>
        <v>110</v>
      </c>
    </row>
    <row r="1355" spans="1:11">
      <c r="A1355" t="s">
        <v>258</v>
      </c>
      <c r="B1355">
        <v>1</v>
      </c>
      <c r="C1355">
        <v>1</v>
      </c>
      <c r="D1355">
        <v>140</v>
      </c>
      <c r="E1355">
        <v>7.5</v>
      </c>
      <c r="G1355">
        <f t="shared" si="317"/>
        <v>18.666666666666668</v>
      </c>
      <c r="H1355">
        <v>50</v>
      </c>
      <c r="I1355">
        <f t="shared" ref="I1355" si="322">(G1355+G1356)/2</f>
        <v>17.904761904761905</v>
      </c>
      <c r="K1355" s="50">
        <f t="shared" si="318"/>
        <v>140</v>
      </c>
    </row>
    <row r="1356" spans="1:11">
      <c r="A1356" t="s">
        <v>258</v>
      </c>
      <c r="B1356">
        <v>1</v>
      </c>
      <c r="C1356">
        <v>2</v>
      </c>
      <c r="D1356">
        <v>120</v>
      </c>
      <c r="E1356">
        <v>7</v>
      </c>
      <c r="F1356">
        <v>1</v>
      </c>
      <c r="G1356">
        <f t="shared" si="317"/>
        <v>17.142857142857142</v>
      </c>
      <c r="H1356">
        <v>40</v>
      </c>
      <c r="K1356" s="50">
        <f t="shared" si="318"/>
        <v>120</v>
      </c>
    </row>
    <row r="1357" spans="1:11">
      <c r="A1357" t="s">
        <v>258</v>
      </c>
      <c r="B1357">
        <v>1.4</v>
      </c>
      <c r="C1357">
        <v>1</v>
      </c>
      <c r="D1357">
        <v>134</v>
      </c>
      <c r="E1357">
        <v>8.5</v>
      </c>
      <c r="F1357">
        <v>1</v>
      </c>
      <c r="G1357">
        <f t="shared" si="317"/>
        <v>15.764705882352942</v>
      </c>
      <c r="H1357">
        <v>50</v>
      </c>
      <c r="I1357">
        <f t="shared" ref="I1357" si="323">(G1357+G1358)/2</f>
        <v>16.235294117647058</v>
      </c>
      <c r="K1357" s="50">
        <f t="shared" si="318"/>
        <v>134</v>
      </c>
    </row>
    <row r="1358" spans="1:11">
      <c r="A1358" t="s">
        <v>258</v>
      </c>
      <c r="B1358">
        <v>1.4</v>
      </c>
      <c r="C1358">
        <v>2</v>
      </c>
      <c r="D1358">
        <v>142</v>
      </c>
      <c r="E1358">
        <v>8.5</v>
      </c>
      <c r="G1358">
        <f t="shared" si="317"/>
        <v>16.705882352941178</v>
      </c>
      <c r="H1358">
        <v>50</v>
      </c>
      <c r="K1358" s="50">
        <f t="shared" si="318"/>
        <v>142</v>
      </c>
    </row>
    <row r="1359" spans="1:11">
      <c r="A1359" t="s">
        <v>258</v>
      </c>
      <c r="B1359">
        <v>2</v>
      </c>
      <c r="C1359" s="49">
        <v>1</v>
      </c>
      <c r="D1359">
        <v>132</v>
      </c>
      <c r="E1359">
        <v>8</v>
      </c>
      <c r="G1359">
        <f t="shared" si="317"/>
        <v>16.5</v>
      </c>
      <c r="H1359">
        <v>40</v>
      </c>
      <c r="I1359">
        <f t="shared" ref="I1359" si="324">(G1359+G1360)/2</f>
        <v>15.788461538461538</v>
      </c>
      <c r="K1359" s="50">
        <f t="shared" si="318"/>
        <v>132</v>
      </c>
    </row>
    <row r="1360" spans="1:11">
      <c r="A1360" t="s">
        <v>258</v>
      </c>
      <c r="B1360">
        <v>2</v>
      </c>
      <c r="C1360">
        <v>2</v>
      </c>
      <c r="D1360">
        <v>98</v>
      </c>
      <c r="E1360">
        <v>6.5</v>
      </c>
      <c r="F1360">
        <v>2</v>
      </c>
      <c r="G1360">
        <f t="shared" si="317"/>
        <v>15.076923076923077</v>
      </c>
      <c r="H1360">
        <v>45</v>
      </c>
      <c r="K1360" s="50">
        <f t="shared" si="318"/>
        <v>98</v>
      </c>
    </row>
    <row r="1361" spans="1:11">
      <c r="A1361" t="s">
        <v>258</v>
      </c>
      <c r="B1361">
        <v>2.8</v>
      </c>
      <c r="C1361">
        <v>1</v>
      </c>
      <c r="D1361">
        <v>138</v>
      </c>
      <c r="E1361">
        <v>8</v>
      </c>
      <c r="G1361">
        <f t="shared" si="317"/>
        <v>17.25</v>
      </c>
      <c r="H1361">
        <v>50</v>
      </c>
      <c r="I1361">
        <f t="shared" ref="I1361" si="325">(G1361+G1362)/2</f>
        <v>16.958333333333336</v>
      </c>
      <c r="K1361" s="50">
        <f t="shared" si="318"/>
        <v>138</v>
      </c>
    </row>
    <row r="1362" spans="1:11">
      <c r="A1362" t="s">
        <v>258</v>
      </c>
      <c r="B1362">
        <v>2.8</v>
      </c>
      <c r="C1362">
        <v>2</v>
      </c>
      <c r="D1362">
        <v>125</v>
      </c>
      <c r="E1362">
        <v>7.5</v>
      </c>
      <c r="G1362">
        <f t="shared" si="317"/>
        <v>16.666666666666668</v>
      </c>
      <c r="H1362">
        <v>50</v>
      </c>
      <c r="K1362" s="50">
        <f t="shared" si="318"/>
        <v>125</v>
      </c>
    </row>
    <row r="1363" spans="1:11">
      <c r="A1363" t="s">
        <v>258</v>
      </c>
      <c r="B1363">
        <v>4</v>
      </c>
      <c r="C1363">
        <v>1</v>
      </c>
      <c r="D1363">
        <v>131</v>
      </c>
      <c r="E1363">
        <v>7.75</v>
      </c>
      <c r="G1363">
        <f t="shared" si="317"/>
        <v>16.903225806451612</v>
      </c>
      <c r="H1363">
        <v>50</v>
      </c>
      <c r="I1363">
        <f t="shared" ref="I1363" si="326">(G1363+G1364)/2</f>
        <v>18.771612903225808</v>
      </c>
      <c r="K1363" s="50">
        <f t="shared" si="318"/>
        <v>131</v>
      </c>
    </row>
    <row r="1364" spans="1:11">
      <c r="A1364" t="s">
        <v>258</v>
      </c>
      <c r="B1364">
        <v>4</v>
      </c>
      <c r="C1364">
        <v>2</v>
      </c>
      <c r="D1364">
        <v>129</v>
      </c>
      <c r="E1364">
        <v>6.25</v>
      </c>
      <c r="G1364">
        <f t="shared" si="317"/>
        <v>20.64</v>
      </c>
      <c r="H1364">
        <v>50</v>
      </c>
      <c r="K1364" s="50">
        <f t="shared" si="318"/>
        <v>129</v>
      </c>
    </row>
    <row r="1365" spans="1:11">
      <c r="A1365" t="s">
        <v>258</v>
      </c>
      <c r="B1365">
        <v>5.6</v>
      </c>
      <c r="C1365">
        <v>1</v>
      </c>
      <c r="D1365">
        <v>132</v>
      </c>
      <c r="E1365">
        <v>8</v>
      </c>
      <c r="G1365">
        <f t="shared" si="317"/>
        <v>16.5</v>
      </c>
      <c r="H1365">
        <v>50</v>
      </c>
      <c r="I1365">
        <f t="shared" ref="I1365" si="327">(G1365+G1366)/2</f>
        <v>19.75</v>
      </c>
      <c r="K1365" s="50">
        <f t="shared" si="318"/>
        <v>132</v>
      </c>
    </row>
    <row r="1366" spans="1:11">
      <c r="A1366" t="s">
        <v>258</v>
      </c>
      <c r="B1366">
        <v>5.6</v>
      </c>
      <c r="C1366">
        <v>2</v>
      </c>
      <c r="D1366">
        <v>161</v>
      </c>
      <c r="E1366">
        <v>7</v>
      </c>
      <c r="G1366">
        <f t="shared" si="317"/>
        <v>23</v>
      </c>
      <c r="H1366">
        <v>30</v>
      </c>
      <c r="K1366" s="50">
        <f t="shared" si="318"/>
        <v>161</v>
      </c>
    </row>
    <row r="1367" spans="1:11">
      <c r="A1367" t="s">
        <v>258</v>
      </c>
      <c r="B1367">
        <v>8</v>
      </c>
      <c r="C1367">
        <v>1</v>
      </c>
      <c r="D1367">
        <v>118</v>
      </c>
      <c r="E1367">
        <v>6.25</v>
      </c>
      <c r="F1367">
        <v>2</v>
      </c>
      <c r="G1367">
        <f t="shared" si="317"/>
        <v>18.88</v>
      </c>
      <c r="H1367">
        <v>50</v>
      </c>
      <c r="I1367">
        <f t="shared" ref="I1367" si="328">(G1367+G1368)/2</f>
        <v>18.439999999999998</v>
      </c>
      <c r="K1367" s="50">
        <f t="shared" si="318"/>
        <v>118</v>
      </c>
    </row>
    <row r="1368" spans="1:11">
      <c r="A1368" t="s">
        <v>258</v>
      </c>
      <c r="B1368">
        <v>8</v>
      </c>
      <c r="C1368">
        <v>2</v>
      </c>
      <c r="D1368">
        <v>135</v>
      </c>
      <c r="E1368">
        <v>7.5</v>
      </c>
      <c r="G1368">
        <f t="shared" si="317"/>
        <v>18</v>
      </c>
      <c r="H1368">
        <v>50</v>
      </c>
      <c r="K1368" s="50">
        <f t="shared" si="318"/>
        <v>135</v>
      </c>
    </row>
    <row r="1369" spans="1:11">
      <c r="A1369" t="s">
        <v>258</v>
      </c>
      <c r="B1369">
        <v>11.3</v>
      </c>
      <c r="C1369">
        <v>1</v>
      </c>
      <c r="D1369">
        <v>133</v>
      </c>
      <c r="E1369">
        <v>7.5</v>
      </c>
      <c r="G1369">
        <f t="shared" si="317"/>
        <v>17.733333333333334</v>
      </c>
      <c r="H1369">
        <v>50</v>
      </c>
      <c r="I1369">
        <f t="shared" ref="I1369" si="329">(G1369+G1370)/2</f>
        <v>17.429166666666667</v>
      </c>
      <c r="K1369" s="50">
        <f t="shared" si="318"/>
        <v>133</v>
      </c>
    </row>
    <row r="1370" spans="1:11">
      <c r="A1370" t="s">
        <v>258</v>
      </c>
      <c r="B1370">
        <v>11.3</v>
      </c>
      <c r="C1370">
        <v>2</v>
      </c>
      <c r="D1370">
        <v>137</v>
      </c>
      <c r="E1370">
        <v>8</v>
      </c>
      <c r="G1370">
        <f t="shared" si="317"/>
        <v>17.125</v>
      </c>
      <c r="H1370">
        <v>50</v>
      </c>
      <c r="K1370" s="50">
        <f t="shared" si="318"/>
        <v>137</v>
      </c>
    </row>
    <row r="1371" spans="1:11">
      <c r="A1371" t="s">
        <v>258</v>
      </c>
      <c r="B1371">
        <v>16</v>
      </c>
      <c r="C1371">
        <v>1</v>
      </c>
      <c r="D1371">
        <v>106</v>
      </c>
      <c r="E1371">
        <v>7</v>
      </c>
      <c r="G1371">
        <f t="shared" si="317"/>
        <v>15.142857142857142</v>
      </c>
      <c r="H1371">
        <v>50</v>
      </c>
      <c r="I1371">
        <f t="shared" ref="I1371" si="330">(G1371+G1372)/2</f>
        <v>15.142857142857142</v>
      </c>
      <c r="K1371" s="50">
        <f t="shared" si="318"/>
        <v>106</v>
      </c>
    </row>
    <row r="1372" spans="1:11">
      <c r="A1372" t="s">
        <v>258</v>
      </c>
      <c r="B1372">
        <v>16</v>
      </c>
      <c r="C1372">
        <v>2</v>
      </c>
      <c r="D1372">
        <v>106</v>
      </c>
      <c r="E1372">
        <v>7</v>
      </c>
      <c r="F1372">
        <v>1</v>
      </c>
      <c r="G1372">
        <f t="shared" si="317"/>
        <v>15.142857142857142</v>
      </c>
      <c r="H1372">
        <v>40</v>
      </c>
      <c r="K1372" s="50">
        <f t="shared" si="318"/>
        <v>106</v>
      </c>
    </row>
    <row r="1373" spans="1:11">
      <c r="A1373" t="s">
        <v>258</v>
      </c>
      <c r="B1373">
        <v>22.6</v>
      </c>
      <c r="C1373">
        <v>1</v>
      </c>
      <c r="D1373">
        <v>108</v>
      </c>
      <c r="E1373">
        <v>8</v>
      </c>
      <c r="G1373">
        <f t="shared" si="317"/>
        <v>13.5</v>
      </c>
      <c r="H1373">
        <v>50</v>
      </c>
      <c r="I1373">
        <f t="shared" ref="I1373" si="331">(G1373+G1374)/2</f>
        <v>14.583333333333332</v>
      </c>
      <c r="K1373" s="50">
        <f t="shared" si="318"/>
        <v>108</v>
      </c>
    </row>
    <row r="1374" spans="1:11">
      <c r="A1374" t="s">
        <v>258</v>
      </c>
      <c r="B1374">
        <v>22.6</v>
      </c>
      <c r="C1374">
        <v>2</v>
      </c>
      <c r="D1374">
        <v>94</v>
      </c>
      <c r="E1374">
        <v>6</v>
      </c>
      <c r="G1374">
        <f t="shared" si="317"/>
        <v>15.666666666666666</v>
      </c>
      <c r="H1374">
        <v>50</v>
      </c>
      <c r="K1374" s="50">
        <f t="shared" si="318"/>
        <v>94</v>
      </c>
    </row>
    <row r="1375" spans="1:11">
      <c r="A1375" t="s">
        <v>258</v>
      </c>
      <c r="B1375">
        <v>32</v>
      </c>
      <c r="C1375">
        <v>1</v>
      </c>
      <c r="D1375">
        <v>62</v>
      </c>
      <c r="E1375">
        <v>6</v>
      </c>
      <c r="F1375">
        <v>3</v>
      </c>
      <c r="G1375">
        <f t="shared" si="317"/>
        <v>10.333333333333334</v>
      </c>
      <c r="H1375">
        <v>50</v>
      </c>
      <c r="I1375">
        <f t="shared" ref="I1375" si="332">(G1375+G1376)/2</f>
        <v>9.9166666666666679</v>
      </c>
      <c r="K1375" s="50">
        <f t="shared" si="318"/>
        <v>62</v>
      </c>
    </row>
    <row r="1376" spans="1:11">
      <c r="A1376" t="s">
        <v>258</v>
      </c>
      <c r="B1376">
        <v>32</v>
      </c>
      <c r="C1376">
        <v>2</v>
      </c>
      <c r="D1376">
        <v>57</v>
      </c>
      <c r="E1376">
        <v>6</v>
      </c>
      <c r="F1376">
        <v>2</v>
      </c>
      <c r="G1376">
        <f t="shared" si="317"/>
        <v>9.5</v>
      </c>
      <c r="K1376" s="50">
        <f t="shared" si="318"/>
        <v>57</v>
      </c>
    </row>
  </sheetData>
  <mergeCells count="1">
    <mergeCell ref="D599:F599"/>
  </mergeCells>
  <phoneticPr fontId="30" type="noConversion"/>
  <pageMargins left="0.7" right="0.7" top="0.75" bottom="0.75" header="0.3" footer="0.3"/>
  <pageSetup orientation="portrait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770"/>
  <sheetViews>
    <sheetView workbookViewId="0">
      <pane ySplit="1" topLeftCell="A601" activePane="bottomLeft" state="frozen"/>
      <selection pane="bottomLeft" activeCell="S746" sqref="S746"/>
    </sheetView>
  </sheetViews>
  <sheetFormatPr defaultColWidth="8.85546875" defaultRowHeight="15"/>
  <cols>
    <col min="1" max="1" width="9.28515625" customWidth="1"/>
    <col min="2" max="2" width="9.140625" style="32"/>
    <col min="3" max="3" width="21.42578125" customWidth="1"/>
    <col min="4" max="4" width="13.5703125" style="29" bestFit="1" customWidth="1"/>
    <col min="5" max="5" width="10" style="34" bestFit="1" customWidth="1"/>
    <col min="6" max="6" width="9.140625"/>
    <col min="7" max="7" width="13.5703125" style="29" bestFit="1" customWidth="1"/>
    <col min="8" max="8" width="10" style="34" bestFit="1" customWidth="1"/>
    <col min="9" max="9" width="9.140625"/>
    <col min="10" max="10" width="13.5703125" style="29" bestFit="1" customWidth="1"/>
    <col min="11" max="11" width="10" style="35" bestFit="1" customWidth="1"/>
    <col min="12" max="12" width="9.140625"/>
    <col min="13" max="13" width="12.5703125" style="29" bestFit="1" customWidth="1"/>
    <col min="14" max="14" width="20.42578125" style="35" bestFit="1" customWidth="1"/>
  </cols>
  <sheetData>
    <row r="1" spans="1:14" s="38" customFormat="1" ht="15.75" thickBot="1">
      <c r="A1" s="42" t="s">
        <v>0</v>
      </c>
      <c r="B1" s="42" t="s">
        <v>1</v>
      </c>
      <c r="C1" s="43" t="s">
        <v>154</v>
      </c>
      <c r="D1" s="44" t="s">
        <v>176</v>
      </c>
      <c r="E1" s="45" t="s">
        <v>112</v>
      </c>
      <c r="F1" s="43" t="s">
        <v>155</v>
      </c>
      <c r="G1" s="44" t="s">
        <v>177</v>
      </c>
      <c r="H1" s="45" t="s">
        <v>112</v>
      </c>
      <c r="I1" s="43" t="s">
        <v>156</v>
      </c>
      <c r="J1" s="44" t="s">
        <v>178</v>
      </c>
      <c r="K1" s="45" t="s">
        <v>112</v>
      </c>
      <c r="L1" s="42" t="s">
        <v>157</v>
      </c>
      <c r="M1" s="44" t="s">
        <v>179</v>
      </c>
      <c r="N1" s="45" t="s">
        <v>181</v>
      </c>
    </row>
    <row r="2" spans="1:14">
      <c r="A2" s="9" t="s">
        <v>9</v>
      </c>
      <c r="B2" s="9">
        <v>0.25</v>
      </c>
      <c r="C2" s="24">
        <v>26</v>
      </c>
      <c r="D2" s="31">
        <v>0</v>
      </c>
      <c r="E2" s="26">
        <f t="shared" ref="E2:E65" si="0">C2/(C2+D2)*100</f>
        <v>100</v>
      </c>
      <c r="F2" s="24">
        <v>26</v>
      </c>
      <c r="G2" s="31">
        <v>1</v>
      </c>
      <c r="H2" s="26">
        <f t="shared" ref="H2:H65" si="1">F2/(F2+G2)*100</f>
        <v>96.296296296296291</v>
      </c>
      <c r="I2" s="24">
        <v>24</v>
      </c>
      <c r="J2" s="31">
        <v>3</v>
      </c>
      <c r="K2" s="26">
        <f t="shared" ref="K2:K65" si="2">I2/(I2+J2)*100</f>
        <v>88.888888888888886</v>
      </c>
      <c r="L2" s="4">
        <f t="shared" ref="L2:M65" si="3">(C2+F2+I2)</f>
        <v>76</v>
      </c>
      <c r="M2" s="30">
        <f t="shared" si="3"/>
        <v>4</v>
      </c>
      <c r="N2" s="26">
        <f t="shared" ref="N2:N65" si="4">AVERAGE(E2,H2,K2)</f>
        <v>95.061728395061735</v>
      </c>
    </row>
    <row r="3" spans="1:14">
      <c r="A3" s="4" t="s">
        <v>9</v>
      </c>
      <c r="B3" s="4">
        <v>0.5</v>
      </c>
      <c r="C3" s="3">
        <v>24</v>
      </c>
      <c r="D3" s="30">
        <v>1</v>
      </c>
      <c r="E3" s="26">
        <f t="shared" si="0"/>
        <v>96</v>
      </c>
      <c r="F3" s="3">
        <v>24</v>
      </c>
      <c r="G3" s="30">
        <v>1</v>
      </c>
      <c r="H3" s="26">
        <f t="shared" si="1"/>
        <v>96</v>
      </c>
      <c r="I3" s="3">
        <v>24</v>
      </c>
      <c r="J3" s="30">
        <v>1</v>
      </c>
      <c r="K3" s="26">
        <f t="shared" si="2"/>
        <v>96</v>
      </c>
      <c r="L3" s="4">
        <f t="shared" si="3"/>
        <v>72</v>
      </c>
      <c r="M3" s="30">
        <f t="shared" si="3"/>
        <v>3</v>
      </c>
      <c r="N3" s="26">
        <f t="shared" si="4"/>
        <v>96</v>
      </c>
    </row>
    <row r="4" spans="1:14">
      <c r="A4" s="4" t="s">
        <v>9</v>
      </c>
      <c r="B4" s="4">
        <v>1</v>
      </c>
      <c r="C4" s="3">
        <v>22</v>
      </c>
      <c r="D4" s="30">
        <v>0</v>
      </c>
      <c r="E4" s="26">
        <f t="shared" si="0"/>
        <v>100</v>
      </c>
      <c r="F4" s="3">
        <v>19</v>
      </c>
      <c r="G4" s="30">
        <v>1</v>
      </c>
      <c r="H4" s="26">
        <f t="shared" si="1"/>
        <v>95</v>
      </c>
      <c r="I4" s="3">
        <v>16</v>
      </c>
      <c r="J4" s="30">
        <v>4</v>
      </c>
      <c r="K4" s="26">
        <f t="shared" si="2"/>
        <v>80</v>
      </c>
      <c r="L4" s="4">
        <f t="shared" si="3"/>
        <v>57</v>
      </c>
      <c r="M4" s="30">
        <f t="shared" si="3"/>
        <v>5</v>
      </c>
      <c r="N4" s="26">
        <f t="shared" si="4"/>
        <v>91.666666666666671</v>
      </c>
    </row>
    <row r="5" spans="1:14">
      <c r="A5" s="4" t="s">
        <v>9</v>
      </c>
      <c r="B5" s="4">
        <v>1.4</v>
      </c>
      <c r="C5" s="3">
        <v>23</v>
      </c>
      <c r="D5" s="30">
        <v>2</v>
      </c>
      <c r="E5" s="26">
        <f t="shared" si="0"/>
        <v>92</v>
      </c>
      <c r="F5" s="3">
        <v>24</v>
      </c>
      <c r="G5" s="30">
        <v>0</v>
      </c>
      <c r="H5" s="26">
        <f t="shared" si="1"/>
        <v>100</v>
      </c>
      <c r="I5" s="3">
        <v>24.5</v>
      </c>
      <c r="J5" s="30">
        <v>0</v>
      </c>
      <c r="K5" s="26">
        <f t="shared" si="2"/>
        <v>100</v>
      </c>
      <c r="L5" s="4">
        <f t="shared" si="3"/>
        <v>71.5</v>
      </c>
      <c r="M5" s="30">
        <f t="shared" si="3"/>
        <v>2</v>
      </c>
      <c r="N5" s="26">
        <f t="shared" si="4"/>
        <v>97.333333333333329</v>
      </c>
    </row>
    <row r="6" spans="1:14">
      <c r="A6" s="4" t="s">
        <v>9</v>
      </c>
      <c r="B6" s="4">
        <v>2</v>
      </c>
      <c r="C6" s="3">
        <v>23</v>
      </c>
      <c r="D6" s="30">
        <v>0</v>
      </c>
      <c r="E6" s="26">
        <f t="shared" si="0"/>
        <v>100</v>
      </c>
      <c r="F6" s="3">
        <v>5</v>
      </c>
      <c r="G6" s="30">
        <v>18</v>
      </c>
      <c r="H6" s="26">
        <f t="shared" si="1"/>
        <v>21.739130434782609</v>
      </c>
      <c r="I6" s="3">
        <v>2</v>
      </c>
      <c r="J6" s="30">
        <v>21</v>
      </c>
      <c r="K6" s="26">
        <f t="shared" si="2"/>
        <v>8.695652173913043</v>
      </c>
      <c r="L6" s="4">
        <f t="shared" si="3"/>
        <v>30</v>
      </c>
      <c r="M6" s="30">
        <f t="shared" si="3"/>
        <v>39</v>
      </c>
      <c r="N6" s="26">
        <f t="shared" si="4"/>
        <v>43.478260869565219</v>
      </c>
    </row>
    <row r="7" spans="1:14">
      <c r="A7" s="4" t="s">
        <v>9</v>
      </c>
      <c r="B7" s="4">
        <v>2.8</v>
      </c>
      <c r="C7" s="3">
        <v>0</v>
      </c>
      <c r="D7" s="30">
        <v>16</v>
      </c>
      <c r="E7" s="26">
        <f t="shared" si="0"/>
        <v>0</v>
      </c>
      <c r="F7" s="3">
        <v>0</v>
      </c>
      <c r="G7" s="30">
        <v>16</v>
      </c>
      <c r="H7" s="26">
        <f t="shared" si="1"/>
        <v>0</v>
      </c>
      <c r="I7" s="3">
        <v>0</v>
      </c>
      <c r="J7" s="30">
        <v>16</v>
      </c>
      <c r="K7" s="26">
        <f t="shared" si="2"/>
        <v>0</v>
      </c>
      <c r="L7" s="4">
        <f t="shared" si="3"/>
        <v>0</v>
      </c>
      <c r="M7" s="30">
        <f t="shared" si="3"/>
        <v>48</v>
      </c>
      <c r="N7" s="26">
        <f t="shared" si="4"/>
        <v>0</v>
      </c>
    </row>
    <row r="8" spans="1:14">
      <c r="A8" s="4" t="s">
        <v>9</v>
      </c>
      <c r="B8" s="4">
        <v>4</v>
      </c>
      <c r="C8" s="3">
        <v>0</v>
      </c>
      <c r="D8" s="30">
        <v>18</v>
      </c>
      <c r="E8" s="26">
        <f t="shared" si="0"/>
        <v>0</v>
      </c>
      <c r="F8" s="3">
        <v>0</v>
      </c>
      <c r="G8" s="30">
        <v>18</v>
      </c>
      <c r="H8" s="26">
        <f t="shared" si="1"/>
        <v>0</v>
      </c>
      <c r="I8" s="3">
        <v>0</v>
      </c>
      <c r="J8" s="30">
        <v>18</v>
      </c>
      <c r="K8" s="26">
        <f t="shared" si="2"/>
        <v>0</v>
      </c>
      <c r="L8" s="4">
        <f t="shared" si="3"/>
        <v>0</v>
      </c>
      <c r="M8" s="30">
        <f t="shared" si="3"/>
        <v>54</v>
      </c>
      <c r="N8" s="26">
        <f t="shared" si="4"/>
        <v>0</v>
      </c>
    </row>
    <row r="9" spans="1:14">
      <c r="A9" s="4" t="s">
        <v>9</v>
      </c>
      <c r="B9" s="4">
        <v>8</v>
      </c>
      <c r="C9" s="3">
        <v>0</v>
      </c>
      <c r="D9" s="30">
        <v>18</v>
      </c>
      <c r="E9" s="26">
        <f t="shared" si="0"/>
        <v>0</v>
      </c>
      <c r="F9" s="3">
        <v>0</v>
      </c>
      <c r="G9" s="30">
        <v>18</v>
      </c>
      <c r="H9" s="26">
        <f t="shared" si="1"/>
        <v>0</v>
      </c>
      <c r="I9" s="3">
        <v>0</v>
      </c>
      <c r="J9" s="30">
        <v>18</v>
      </c>
      <c r="K9" s="26">
        <f t="shared" si="2"/>
        <v>0</v>
      </c>
      <c r="L9" s="4">
        <f t="shared" si="3"/>
        <v>0</v>
      </c>
      <c r="M9" s="30">
        <f t="shared" si="3"/>
        <v>54</v>
      </c>
      <c r="N9" s="26">
        <f t="shared" si="4"/>
        <v>0</v>
      </c>
    </row>
    <row r="10" spans="1:14">
      <c r="A10" s="4" t="s">
        <v>9</v>
      </c>
      <c r="B10" s="4">
        <v>16</v>
      </c>
      <c r="C10" s="3">
        <v>0</v>
      </c>
      <c r="D10" s="30">
        <v>18</v>
      </c>
      <c r="E10" s="26">
        <f t="shared" si="0"/>
        <v>0</v>
      </c>
      <c r="F10" s="3">
        <v>0</v>
      </c>
      <c r="G10" s="30">
        <v>18</v>
      </c>
      <c r="H10" s="26">
        <f t="shared" si="1"/>
        <v>0</v>
      </c>
      <c r="I10" s="3">
        <v>0</v>
      </c>
      <c r="J10" s="30">
        <v>18</v>
      </c>
      <c r="K10" s="26">
        <f t="shared" si="2"/>
        <v>0</v>
      </c>
      <c r="L10" s="4">
        <f t="shared" si="3"/>
        <v>0</v>
      </c>
      <c r="M10" s="30">
        <f t="shared" si="3"/>
        <v>54</v>
      </c>
      <c r="N10" s="26">
        <f t="shared" si="4"/>
        <v>0</v>
      </c>
    </row>
    <row r="11" spans="1:14">
      <c r="A11" s="4" t="s">
        <v>9</v>
      </c>
      <c r="B11" s="4">
        <v>32</v>
      </c>
      <c r="C11" s="3">
        <v>0</v>
      </c>
      <c r="D11" s="30">
        <v>18</v>
      </c>
      <c r="E11" s="26">
        <f t="shared" si="0"/>
        <v>0</v>
      </c>
      <c r="F11" s="3">
        <v>0</v>
      </c>
      <c r="G11" s="30">
        <v>18</v>
      </c>
      <c r="H11" s="26">
        <f t="shared" si="1"/>
        <v>0</v>
      </c>
      <c r="I11" s="3">
        <v>0</v>
      </c>
      <c r="J11" s="30">
        <v>18</v>
      </c>
      <c r="K11" s="26">
        <f t="shared" si="2"/>
        <v>0</v>
      </c>
      <c r="L11" s="4">
        <f t="shared" si="3"/>
        <v>0</v>
      </c>
      <c r="M11" s="30">
        <f t="shared" si="3"/>
        <v>54</v>
      </c>
      <c r="N11" s="26">
        <f t="shared" si="4"/>
        <v>0</v>
      </c>
    </row>
    <row r="12" spans="1:14">
      <c r="A12" s="4" t="s">
        <v>12</v>
      </c>
      <c r="B12" s="4">
        <v>0.125</v>
      </c>
      <c r="C12" s="3">
        <v>21.5</v>
      </c>
      <c r="D12" s="30">
        <v>2</v>
      </c>
      <c r="E12" s="26">
        <f t="shared" si="0"/>
        <v>91.489361702127653</v>
      </c>
      <c r="F12" s="3">
        <v>21.5</v>
      </c>
      <c r="G12" s="30">
        <v>0</v>
      </c>
      <c r="H12" s="26">
        <f t="shared" si="1"/>
        <v>100</v>
      </c>
      <c r="I12" s="3">
        <v>22</v>
      </c>
      <c r="J12" s="30">
        <v>1</v>
      </c>
      <c r="K12" s="26">
        <f t="shared" si="2"/>
        <v>95.652173913043484</v>
      </c>
      <c r="L12" s="4">
        <f t="shared" si="3"/>
        <v>65</v>
      </c>
      <c r="M12" s="30">
        <f t="shared" si="3"/>
        <v>3</v>
      </c>
      <c r="N12" s="26">
        <f t="shared" si="4"/>
        <v>95.713845205057055</v>
      </c>
    </row>
    <row r="13" spans="1:14">
      <c r="A13" s="4" t="s">
        <v>12</v>
      </c>
      <c r="B13" s="4">
        <v>0.25</v>
      </c>
      <c r="C13" s="3">
        <v>28</v>
      </c>
      <c r="D13" s="30">
        <v>0</v>
      </c>
      <c r="E13" s="26">
        <f t="shared" si="0"/>
        <v>100</v>
      </c>
      <c r="F13" s="3">
        <v>25</v>
      </c>
      <c r="G13" s="30">
        <v>0</v>
      </c>
      <c r="H13" s="26">
        <f t="shared" si="1"/>
        <v>100</v>
      </c>
      <c r="I13" s="3">
        <v>30</v>
      </c>
      <c r="J13" s="30">
        <v>0</v>
      </c>
      <c r="K13" s="26">
        <f t="shared" si="2"/>
        <v>100</v>
      </c>
      <c r="L13" s="4">
        <f t="shared" si="3"/>
        <v>83</v>
      </c>
      <c r="M13" s="30">
        <f t="shared" si="3"/>
        <v>0</v>
      </c>
      <c r="N13" s="26">
        <f t="shared" si="4"/>
        <v>100</v>
      </c>
    </row>
    <row r="14" spans="1:14">
      <c r="A14" s="4" t="s">
        <v>12</v>
      </c>
      <c r="B14" s="4">
        <v>0.35</v>
      </c>
      <c r="C14" s="3">
        <v>16</v>
      </c>
      <c r="D14" s="30">
        <v>0</v>
      </c>
      <c r="E14" s="26">
        <f t="shared" si="0"/>
        <v>100</v>
      </c>
      <c r="F14" s="3">
        <v>23</v>
      </c>
      <c r="G14" s="30">
        <v>0</v>
      </c>
      <c r="H14" s="26">
        <f t="shared" si="1"/>
        <v>100</v>
      </c>
      <c r="I14" s="3">
        <v>28</v>
      </c>
      <c r="J14" s="30">
        <v>0</v>
      </c>
      <c r="K14" s="26">
        <f t="shared" si="2"/>
        <v>100</v>
      </c>
      <c r="L14" s="4">
        <f t="shared" si="3"/>
        <v>67</v>
      </c>
      <c r="M14" s="30">
        <f t="shared" si="3"/>
        <v>0</v>
      </c>
      <c r="N14" s="26">
        <f t="shared" si="4"/>
        <v>100</v>
      </c>
    </row>
    <row r="15" spans="1:14">
      <c r="A15" s="4" t="s">
        <v>12</v>
      </c>
      <c r="B15" s="4">
        <v>0.5</v>
      </c>
      <c r="C15" s="3">
        <v>28</v>
      </c>
      <c r="D15" s="30">
        <v>0</v>
      </c>
      <c r="E15" s="26">
        <f t="shared" si="0"/>
        <v>100</v>
      </c>
      <c r="F15" s="3">
        <v>26</v>
      </c>
      <c r="G15" s="30">
        <v>1</v>
      </c>
      <c r="H15" s="26">
        <f t="shared" si="1"/>
        <v>96.296296296296291</v>
      </c>
      <c r="I15" s="3">
        <v>25</v>
      </c>
      <c r="J15" s="30">
        <v>1</v>
      </c>
      <c r="K15" s="26">
        <f t="shared" si="2"/>
        <v>96.15384615384616</v>
      </c>
      <c r="L15" s="4">
        <f t="shared" si="3"/>
        <v>79</v>
      </c>
      <c r="M15" s="30">
        <f t="shared" si="3"/>
        <v>2</v>
      </c>
      <c r="N15" s="26">
        <f t="shared" si="4"/>
        <v>97.48338081671416</v>
      </c>
    </row>
    <row r="16" spans="1:14">
      <c r="A16" s="4" t="s">
        <v>12</v>
      </c>
      <c r="B16" s="4">
        <v>0.7</v>
      </c>
      <c r="C16" s="3">
        <v>26</v>
      </c>
      <c r="D16" s="30">
        <v>0</v>
      </c>
      <c r="E16" s="26">
        <f t="shared" si="0"/>
        <v>100</v>
      </c>
      <c r="F16" s="3">
        <v>25</v>
      </c>
      <c r="G16" s="30">
        <v>0</v>
      </c>
      <c r="H16" s="26">
        <f t="shared" si="1"/>
        <v>100</v>
      </c>
      <c r="I16" s="3">
        <v>28</v>
      </c>
      <c r="J16" s="30">
        <v>0</v>
      </c>
      <c r="K16" s="26">
        <f t="shared" si="2"/>
        <v>100</v>
      </c>
      <c r="L16" s="4">
        <f t="shared" si="3"/>
        <v>79</v>
      </c>
      <c r="M16" s="30">
        <f t="shared" si="3"/>
        <v>0</v>
      </c>
      <c r="N16" s="26">
        <f t="shared" si="4"/>
        <v>100</v>
      </c>
    </row>
    <row r="17" spans="1:14">
      <c r="A17" s="4" t="s">
        <v>12</v>
      </c>
      <c r="B17" s="4">
        <v>1</v>
      </c>
      <c r="C17" s="3">
        <v>26</v>
      </c>
      <c r="D17" s="30">
        <v>0</v>
      </c>
      <c r="E17" s="26">
        <f t="shared" si="0"/>
        <v>100</v>
      </c>
      <c r="F17" s="3">
        <v>23</v>
      </c>
      <c r="G17" s="30">
        <v>1</v>
      </c>
      <c r="H17" s="26">
        <f t="shared" si="1"/>
        <v>95.833333333333343</v>
      </c>
      <c r="I17" s="3">
        <v>22</v>
      </c>
      <c r="J17" s="30">
        <v>1</v>
      </c>
      <c r="K17" s="26">
        <f t="shared" si="2"/>
        <v>95.652173913043484</v>
      </c>
      <c r="L17" s="4">
        <f t="shared" si="3"/>
        <v>71</v>
      </c>
      <c r="M17" s="30">
        <f t="shared" si="3"/>
        <v>2</v>
      </c>
      <c r="N17" s="26">
        <f t="shared" si="4"/>
        <v>97.161835748792271</v>
      </c>
    </row>
    <row r="18" spans="1:14">
      <c r="A18" s="4" t="s">
        <v>12</v>
      </c>
      <c r="B18" s="4">
        <v>1.4</v>
      </c>
      <c r="C18" s="3">
        <v>25</v>
      </c>
      <c r="D18" s="30">
        <v>0</v>
      </c>
      <c r="E18" s="26">
        <f t="shared" si="0"/>
        <v>100</v>
      </c>
      <c r="F18" s="3">
        <v>25</v>
      </c>
      <c r="G18" s="30">
        <v>0</v>
      </c>
      <c r="H18" s="26">
        <f t="shared" si="1"/>
        <v>100</v>
      </c>
      <c r="I18" s="3">
        <v>18.5</v>
      </c>
      <c r="J18" s="30">
        <v>6</v>
      </c>
      <c r="K18" s="26">
        <f t="shared" si="2"/>
        <v>75.510204081632651</v>
      </c>
      <c r="L18" s="4">
        <f t="shared" si="3"/>
        <v>68.5</v>
      </c>
      <c r="M18" s="30">
        <f t="shared" si="3"/>
        <v>6</v>
      </c>
      <c r="N18" s="26">
        <f t="shared" si="4"/>
        <v>91.836734693877546</v>
      </c>
    </row>
    <row r="19" spans="1:14">
      <c r="A19" s="4" t="s">
        <v>12</v>
      </c>
      <c r="B19" s="4">
        <v>2</v>
      </c>
      <c r="C19" s="3">
        <v>25</v>
      </c>
      <c r="D19" s="30">
        <v>1</v>
      </c>
      <c r="E19" s="26">
        <f t="shared" si="0"/>
        <v>96.15384615384616</v>
      </c>
      <c r="F19" s="3">
        <v>25.5</v>
      </c>
      <c r="G19" s="30">
        <v>0</v>
      </c>
      <c r="H19" s="26">
        <f t="shared" si="1"/>
        <v>100</v>
      </c>
      <c r="I19" s="3">
        <v>25</v>
      </c>
      <c r="J19" s="30">
        <v>0</v>
      </c>
      <c r="K19" s="26">
        <f t="shared" si="2"/>
        <v>100</v>
      </c>
      <c r="L19" s="4">
        <f t="shared" si="3"/>
        <v>75.5</v>
      </c>
      <c r="M19" s="30">
        <f t="shared" si="3"/>
        <v>1</v>
      </c>
      <c r="N19" s="26">
        <f t="shared" si="4"/>
        <v>98.71794871794873</v>
      </c>
    </row>
    <row r="20" spans="1:14">
      <c r="A20" s="4" t="s">
        <v>12</v>
      </c>
      <c r="B20" s="4">
        <v>2.8</v>
      </c>
      <c r="C20" s="3">
        <v>23</v>
      </c>
      <c r="D20" s="30">
        <v>1</v>
      </c>
      <c r="E20" s="26">
        <f t="shared" si="0"/>
        <v>95.833333333333343</v>
      </c>
      <c r="F20" s="3">
        <v>24</v>
      </c>
      <c r="G20" s="30">
        <v>1</v>
      </c>
      <c r="H20" s="26">
        <f t="shared" si="1"/>
        <v>96</v>
      </c>
      <c r="I20" s="3">
        <v>22</v>
      </c>
      <c r="J20" s="30">
        <v>2</v>
      </c>
      <c r="K20" s="26">
        <f t="shared" si="2"/>
        <v>91.666666666666657</v>
      </c>
      <c r="L20" s="4">
        <f t="shared" si="3"/>
        <v>69</v>
      </c>
      <c r="M20" s="30">
        <f t="shared" si="3"/>
        <v>4</v>
      </c>
      <c r="N20" s="26">
        <f t="shared" si="4"/>
        <v>94.5</v>
      </c>
    </row>
    <row r="21" spans="1:14">
      <c r="A21" s="4" t="s">
        <v>12</v>
      </c>
      <c r="B21" s="4">
        <v>4</v>
      </c>
      <c r="C21" s="3">
        <v>24.5</v>
      </c>
      <c r="D21" s="30">
        <v>0</v>
      </c>
      <c r="E21" s="26">
        <f t="shared" si="0"/>
        <v>100</v>
      </c>
      <c r="F21" s="3">
        <v>22.5</v>
      </c>
      <c r="G21" s="30">
        <v>0</v>
      </c>
      <c r="H21" s="26">
        <f t="shared" si="1"/>
        <v>100</v>
      </c>
      <c r="I21" s="3">
        <v>25</v>
      </c>
      <c r="J21" s="30">
        <v>0</v>
      </c>
      <c r="K21" s="26">
        <f t="shared" si="2"/>
        <v>100</v>
      </c>
      <c r="L21" s="4">
        <f t="shared" si="3"/>
        <v>72</v>
      </c>
      <c r="M21" s="30">
        <f t="shared" si="3"/>
        <v>0</v>
      </c>
      <c r="N21" s="26">
        <f t="shared" si="4"/>
        <v>100</v>
      </c>
    </row>
    <row r="22" spans="1:14">
      <c r="A22" s="4" t="s">
        <v>12</v>
      </c>
      <c r="B22" s="4">
        <v>5.6</v>
      </c>
      <c r="C22" s="3">
        <v>22</v>
      </c>
      <c r="D22" s="30">
        <v>0</v>
      </c>
      <c r="E22" s="26">
        <f t="shared" si="0"/>
        <v>100</v>
      </c>
      <c r="F22" s="3">
        <v>21</v>
      </c>
      <c r="G22" s="30">
        <v>1</v>
      </c>
      <c r="H22" s="26">
        <f t="shared" si="1"/>
        <v>95.454545454545453</v>
      </c>
      <c r="I22" s="3">
        <v>16</v>
      </c>
      <c r="J22" s="30">
        <v>6</v>
      </c>
      <c r="K22" s="26">
        <f t="shared" si="2"/>
        <v>72.727272727272734</v>
      </c>
      <c r="L22" s="4">
        <f t="shared" si="3"/>
        <v>59</v>
      </c>
      <c r="M22" s="30">
        <f t="shared" si="3"/>
        <v>7</v>
      </c>
      <c r="N22" s="26">
        <f t="shared" si="4"/>
        <v>89.393939393939391</v>
      </c>
    </row>
    <row r="23" spans="1:14">
      <c r="A23" s="4" t="s">
        <v>12</v>
      </c>
      <c r="B23" s="4">
        <v>8</v>
      </c>
      <c r="C23" s="3">
        <v>23</v>
      </c>
      <c r="D23" s="30">
        <v>0</v>
      </c>
      <c r="E23" s="26">
        <f t="shared" si="0"/>
        <v>100</v>
      </c>
      <c r="F23" s="3">
        <v>21</v>
      </c>
      <c r="G23" s="30">
        <v>2</v>
      </c>
      <c r="H23" s="26">
        <f t="shared" si="1"/>
        <v>91.304347826086953</v>
      </c>
      <c r="I23" s="3">
        <v>25</v>
      </c>
      <c r="J23" s="30">
        <v>0</v>
      </c>
      <c r="K23" s="26">
        <f t="shared" si="2"/>
        <v>100</v>
      </c>
      <c r="L23" s="4">
        <f t="shared" si="3"/>
        <v>69</v>
      </c>
      <c r="M23" s="30">
        <f t="shared" si="3"/>
        <v>2</v>
      </c>
      <c r="N23" s="26">
        <f t="shared" si="4"/>
        <v>97.101449275362313</v>
      </c>
    </row>
    <row r="24" spans="1:14">
      <c r="A24" s="4" t="s">
        <v>12</v>
      </c>
      <c r="B24" s="4">
        <v>11.3</v>
      </c>
      <c r="C24" s="3">
        <v>23</v>
      </c>
      <c r="D24" s="30">
        <v>0</v>
      </c>
      <c r="E24" s="26">
        <f t="shared" si="0"/>
        <v>100</v>
      </c>
      <c r="F24" s="3">
        <v>21</v>
      </c>
      <c r="G24" s="30">
        <v>0</v>
      </c>
      <c r="H24" s="26">
        <f t="shared" si="1"/>
        <v>100</v>
      </c>
      <c r="I24" s="3">
        <v>24</v>
      </c>
      <c r="J24" s="30">
        <v>0</v>
      </c>
      <c r="K24" s="26">
        <f t="shared" si="2"/>
        <v>100</v>
      </c>
      <c r="L24" s="4">
        <f t="shared" si="3"/>
        <v>68</v>
      </c>
      <c r="M24" s="30">
        <f t="shared" si="3"/>
        <v>0</v>
      </c>
      <c r="N24" s="26">
        <f t="shared" si="4"/>
        <v>100</v>
      </c>
    </row>
    <row r="25" spans="1:14">
      <c r="A25" s="4" t="s">
        <v>12</v>
      </c>
      <c r="B25" s="4">
        <v>16</v>
      </c>
      <c r="C25" s="3">
        <v>20</v>
      </c>
      <c r="D25" s="30">
        <v>1</v>
      </c>
      <c r="E25" s="26">
        <f t="shared" si="0"/>
        <v>95.238095238095227</v>
      </c>
      <c r="F25" s="3">
        <v>20</v>
      </c>
      <c r="G25" s="30">
        <v>1</v>
      </c>
      <c r="H25" s="26">
        <f t="shared" si="1"/>
        <v>95.238095238095227</v>
      </c>
      <c r="I25" s="3">
        <v>29</v>
      </c>
      <c r="J25" s="30">
        <v>0</v>
      </c>
      <c r="K25" s="26">
        <f t="shared" si="2"/>
        <v>100</v>
      </c>
      <c r="L25" s="4">
        <f t="shared" si="3"/>
        <v>69</v>
      </c>
      <c r="M25" s="30">
        <f t="shared" si="3"/>
        <v>2</v>
      </c>
      <c r="N25" s="26">
        <f t="shared" si="4"/>
        <v>96.825396825396822</v>
      </c>
    </row>
    <row r="26" spans="1:14">
      <c r="A26" s="4" t="s">
        <v>12</v>
      </c>
      <c r="B26" s="4">
        <v>22.6</v>
      </c>
      <c r="C26" s="3">
        <v>22</v>
      </c>
      <c r="D26" s="30">
        <v>0</v>
      </c>
      <c r="E26" s="26">
        <f t="shared" si="0"/>
        <v>100</v>
      </c>
      <c r="F26" s="3">
        <v>22</v>
      </c>
      <c r="G26" s="30">
        <v>0</v>
      </c>
      <c r="H26" s="26">
        <f t="shared" si="1"/>
        <v>100</v>
      </c>
      <c r="I26" s="3">
        <v>23</v>
      </c>
      <c r="J26" s="30">
        <v>0</v>
      </c>
      <c r="K26" s="26">
        <f t="shared" si="2"/>
        <v>100</v>
      </c>
      <c r="L26" s="4">
        <f t="shared" si="3"/>
        <v>67</v>
      </c>
      <c r="M26" s="30">
        <f t="shared" si="3"/>
        <v>0</v>
      </c>
      <c r="N26" s="26">
        <f t="shared" si="4"/>
        <v>100</v>
      </c>
    </row>
    <row r="27" spans="1:14">
      <c r="A27" s="4" t="s">
        <v>12</v>
      </c>
      <c r="B27" s="4">
        <v>32</v>
      </c>
      <c r="C27" s="3">
        <v>22</v>
      </c>
      <c r="D27" s="30">
        <v>0</v>
      </c>
      <c r="E27" s="26">
        <f t="shared" si="0"/>
        <v>100</v>
      </c>
      <c r="F27" s="3">
        <v>22</v>
      </c>
      <c r="G27" s="30">
        <v>0</v>
      </c>
      <c r="H27" s="26">
        <f t="shared" si="1"/>
        <v>100</v>
      </c>
      <c r="I27" s="3">
        <v>19.5</v>
      </c>
      <c r="J27" s="30">
        <v>2</v>
      </c>
      <c r="K27" s="26">
        <f t="shared" si="2"/>
        <v>90.697674418604649</v>
      </c>
      <c r="L27" s="4">
        <f t="shared" si="3"/>
        <v>63.5</v>
      </c>
      <c r="M27" s="30">
        <f t="shared" si="3"/>
        <v>2</v>
      </c>
      <c r="N27" s="26">
        <f t="shared" si="4"/>
        <v>96.899224806201559</v>
      </c>
    </row>
    <row r="28" spans="1:14">
      <c r="A28" s="4" t="s">
        <v>15</v>
      </c>
      <c r="B28" s="4" t="s">
        <v>158</v>
      </c>
      <c r="C28" s="3">
        <v>15</v>
      </c>
      <c r="D28" s="30">
        <v>0</v>
      </c>
      <c r="E28" s="26">
        <f t="shared" si="0"/>
        <v>100</v>
      </c>
      <c r="F28" s="3">
        <v>14</v>
      </c>
      <c r="G28" s="30">
        <v>0</v>
      </c>
      <c r="H28" s="26">
        <f t="shared" si="1"/>
        <v>100</v>
      </c>
      <c r="I28" s="3">
        <v>12</v>
      </c>
      <c r="J28" s="30">
        <v>0</v>
      </c>
      <c r="K28" s="26">
        <f t="shared" si="2"/>
        <v>100</v>
      </c>
      <c r="L28" s="4">
        <f t="shared" si="3"/>
        <v>41</v>
      </c>
      <c r="M28" s="30">
        <f t="shared" si="3"/>
        <v>0</v>
      </c>
      <c r="N28" s="26">
        <f t="shared" si="4"/>
        <v>100</v>
      </c>
    </row>
    <row r="29" spans="1:14">
      <c r="A29" s="4" t="s">
        <v>15</v>
      </c>
      <c r="B29" s="4" t="s">
        <v>159</v>
      </c>
      <c r="C29" s="3">
        <v>14</v>
      </c>
      <c r="D29" s="30">
        <v>0</v>
      </c>
      <c r="E29" s="26">
        <f t="shared" si="0"/>
        <v>100</v>
      </c>
      <c r="F29" s="3">
        <v>11</v>
      </c>
      <c r="G29" s="30">
        <v>0</v>
      </c>
      <c r="H29" s="26">
        <f t="shared" si="1"/>
        <v>100</v>
      </c>
      <c r="I29" s="3">
        <v>11</v>
      </c>
      <c r="J29" s="30">
        <v>0</v>
      </c>
      <c r="K29" s="26">
        <f t="shared" si="2"/>
        <v>100</v>
      </c>
      <c r="L29" s="4">
        <f t="shared" si="3"/>
        <v>36</v>
      </c>
      <c r="M29" s="30">
        <f t="shared" si="3"/>
        <v>0</v>
      </c>
      <c r="N29" s="26">
        <f t="shared" si="4"/>
        <v>100</v>
      </c>
    </row>
    <row r="30" spans="1:14">
      <c r="A30" s="4" t="s">
        <v>15</v>
      </c>
      <c r="B30" s="4" t="s">
        <v>160</v>
      </c>
      <c r="C30" s="3">
        <v>16</v>
      </c>
      <c r="D30" s="30">
        <v>0</v>
      </c>
      <c r="E30" s="26">
        <f t="shared" si="0"/>
        <v>100</v>
      </c>
      <c r="F30" s="3">
        <v>12</v>
      </c>
      <c r="G30" s="30">
        <v>0</v>
      </c>
      <c r="H30" s="26">
        <f t="shared" si="1"/>
        <v>100</v>
      </c>
      <c r="I30" s="3">
        <v>12</v>
      </c>
      <c r="J30" s="30">
        <v>0</v>
      </c>
      <c r="K30" s="26">
        <f t="shared" si="2"/>
        <v>100</v>
      </c>
      <c r="L30" s="4">
        <f t="shared" si="3"/>
        <v>40</v>
      </c>
      <c r="M30" s="30">
        <f t="shared" si="3"/>
        <v>0</v>
      </c>
      <c r="N30" s="26">
        <f t="shared" si="4"/>
        <v>100</v>
      </c>
    </row>
    <row r="31" spans="1:14">
      <c r="A31" s="4" t="s">
        <v>15</v>
      </c>
      <c r="B31" s="4" t="s">
        <v>161</v>
      </c>
      <c r="C31" s="3">
        <v>15</v>
      </c>
      <c r="D31" s="30">
        <v>0</v>
      </c>
      <c r="E31" s="26">
        <f t="shared" si="0"/>
        <v>100</v>
      </c>
      <c r="F31" s="3">
        <v>14</v>
      </c>
      <c r="G31" s="30">
        <v>0</v>
      </c>
      <c r="H31" s="26">
        <f t="shared" si="1"/>
        <v>100</v>
      </c>
      <c r="I31" s="3">
        <v>12</v>
      </c>
      <c r="J31" s="30">
        <v>0</v>
      </c>
      <c r="K31" s="26">
        <f t="shared" si="2"/>
        <v>100</v>
      </c>
      <c r="L31" s="4">
        <f t="shared" si="3"/>
        <v>41</v>
      </c>
      <c r="M31" s="30">
        <f t="shared" si="3"/>
        <v>0</v>
      </c>
      <c r="N31" s="26">
        <f t="shared" si="4"/>
        <v>100</v>
      </c>
    </row>
    <row r="32" spans="1:14">
      <c r="A32" s="4" t="s">
        <v>15</v>
      </c>
      <c r="B32" s="4" t="s">
        <v>162</v>
      </c>
      <c r="C32" s="3">
        <v>16</v>
      </c>
      <c r="D32" s="30">
        <v>0</v>
      </c>
      <c r="E32" s="26">
        <f t="shared" si="0"/>
        <v>100</v>
      </c>
      <c r="F32" s="3">
        <v>16</v>
      </c>
      <c r="G32" s="30">
        <v>0</v>
      </c>
      <c r="H32" s="26">
        <f t="shared" si="1"/>
        <v>100</v>
      </c>
      <c r="I32" s="3">
        <v>16</v>
      </c>
      <c r="J32" s="30">
        <v>0</v>
      </c>
      <c r="K32" s="26">
        <f t="shared" si="2"/>
        <v>100</v>
      </c>
      <c r="L32" s="4">
        <f t="shared" si="3"/>
        <v>48</v>
      </c>
      <c r="M32" s="30">
        <f t="shared" si="3"/>
        <v>0</v>
      </c>
      <c r="N32" s="26">
        <f t="shared" si="4"/>
        <v>100</v>
      </c>
    </row>
    <row r="33" spans="1:14">
      <c r="A33" s="4" t="s">
        <v>15</v>
      </c>
      <c r="B33" s="4" t="s">
        <v>163</v>
      </c>
      <c r="C33" s="3">
        <v>15</v>
      </c>
      <c r="D33" s="30">
        <v>0</v>
      </c>
      <c r="E33" s="26">
        <f t="shared" si="0"/>
        <v>100</v>
      </c>
      <c r="F33" s="3">
        <v>18</v>
      </c>
      <c r="G33" s="30">
        <v>0</v>
      </c>
      <c r="H33" s="26">
        <f t="shared" si="1"/>
        <v>100</v>
      </c>
      <c r="I33" s="3">
        <v>16</v>
      </c>
      <c r="J33" s="30">
        <v>0</v>
      </c>
      <c r="K33" s="26">
        <f t="shared" si="2"/>
        <v>100</v>
      </c>
      <c r="L33" s="4">
        <f t="shared" si="3"/>
        <v>49</v>
      </c>
      <c r="M33" s="30">
        <f t="shared" si="3"/>
        <v>0</v>
      </c>
      <c r="N33" s="26">
        <f t="shared" si="4"/>
        <v>100</v>
      </c>
    </row>
    <row r="34" spans="1:14">
      <c r="A34" s="4" t="s">
        <v>15</v>
      </c>
      <c r="B34" s="4" t="s">
        <v>164</v>
      </c>
      <c r="C34" s="3">
        <v>15.5</v>
      </c>
      <c r="D34" s="30">
        <v>0</v>
      </c>
      <c r="E34" s="26">
        <f t="shared" si="0"/>
        <v>100</v>
      </c>
      <c r="F34" s="3">
        <v>15</v>
      </c>
      <c r="G34" s="30">
        <v>0</v>
      </c>
      <c r="H34" s="26">
        <f t="shared" si="1"/>
        <v>100</v>
      </c>
      <c r="I34" s="3">
        <v>15</v>
      </c>
      <c r="J34" s="30">
        <v>0</v>
      </c>
      <c r="K34" s="26">
        <f t="shared" si="2"/>
        <v>100</v>
      </c>
      <c r="L34" s="4">
        <f t="shared" si="3"/>
        <v>45.5</v>
      </c>
      <c r="M34" s="30">
        <f t="shared" si="3"/>
        <v>0</v>
      </c>
      <c r="N34" s="26">
        <f t="shared" si="4"/>
        <v>100</v>
      </c>
    </row>
    <row r="35" spans="1:14">
      <c r="A35" s="4" t="s">
        <v>15</v>
      </c>
      <c r="B35" s="4" t="s">
        <v>165</v>
      </c>
      <c r="C35" s="3">
        <v>13</v>
      </c>
      <c r="D35" s="30">
        <v>1</v>
      </c>
      <c r="E35" s="26">
        <f t="shared" si="0"/>
        <v>92.857142857142861</v>
      </c>
      <c r="F35" s="3">
        <v>14</v>
      </c>
      <c r="G35" s="30">
        <v>0</v>
      </c>
      <c r="H35" s="26">
        <f t="shared" si="1"/>
        <v>100</v>
      </c>
      <c r="I35" s="3">
        <v>23</v>
      </c>
      <c r="J35" s="30">
        <v>0</v>
      </c>
      <c r="K35" s="26">
        <f t="shared" si="2"/>
        <v>100</v>
      </c>
      <c r="L35" s="4">
        <f t="shared" si="3"/>
        <v>50</v>
      </c>
      <c r="M35" s="30">
        <f t="shared" si="3"/>
        <v>1</v>
      </c>
      <c r="N35" s="26">
        <f t="shared" si="4"/>
        <v>97.619047619047635</v>
      </c>
    </row>
    <row r="36" spans="1:14">
      <c r="A36" s="4" t="s">
        <v>15</v>
      </c>
      <c r="B36" s="4" t="s">
        <v>166</v>
      </c>
      <c r="C36" s="3">
        <v>14</v>
      </c>
      <c r="D36" s="30">
        <v>0</v>
      </c>
      <c r="E36" s="26">
        <f t="shared" si="0"/>
        <v>100</v>
      </c>
      <c r="F36" s="3">
        <v>14</v>
      </c>
      <c r="G36" s="30">
        <v>0</v>
      </c>
      <c r="H36" s="26">
        <f t="shared" si="1"/>
        <v>100</v>
      </c>
      <c r="I36" s="3">
        <v>24</v>
      </c>
      <c r="J36" s="30">
        <v>0</v>
      </c>
      <c r="K36" s="26">
        <f t="shared" si="2"/>
        <v>100</v>
      </c>
      <c r="L36" s="4">
        <f t="shared" si="3"/>
        <v>52</v>
      </c>
      <c r="M36" s="30">
        <f t="shared" si="3"/>
        <v>0</v>
      </c>
      <c r="N36" s="26">
        <f t="shared" si="4"/>
        <v>100</v>
      </c>
    </row>
    <row r="37" spans="1:14">
      <c r="A37" s="4" t="s">
        <v>15</v>
      </c>
      <c r="B37" s="4" t="s">
        <v>167</v>
      </c>
      <c r="C37" s="3">
        <v>14</v>
      </c>
      <c r="D37" s="30">
        <v>0</v>
      </c>
      <c r="E37" s="26">
        <f t="shared" si="0"/>
        <v>100</v>
      </c>
      <c r="F37" s="3">
        <v>14</v>
      </c>
      <c r="G37" s="30">
        <v>0</v>
      </c>
      <c r="H37" s="26">
        <f t="shared" si="1"/>
        <v>100</v>
      </c>
      <c r="I37" s="3">
        <v>25</v>
      </c>
      <c r="J37" s="30">
        <v>0</v>
      </c>
      <c r="K37" s="26">
        <f t="shared" si="2"/>
        <v>100</v>
      </c>
      <c r="L37" s="4">
        <f t="shared" si="3"/>
        <v>53</v>
      </c>
      <c r="M37" s="30">
        <f t="shared" si="3"/>
        <v>0</v>
      </c>
      <c r="N37" s="26">
        <f t="shared" si="4"/>
        <v>100</v>
      </c>
    </row>
    <row r="38" spans="1:14">
      <c r="A38" s="4" t="s">
        <v>15</v>
      </c>
      <c r="B38" s="4" t="s">
        <v>168</v>
      </c>
      <c r="C38" s="3">
        <v>15.5</v>
      </c>
      <c r="D38" s="30">
        <v>0</v>
      </c>
      <c r="E38" s="26">
        <f t="shared" si="0"/>
        <v>100</v>
      </c>
      <c r="F38" s="3">
        <v>13</v>
      </c>
      <c r="G38" s="30">
        <v>1</v>
      </c>
      <c r="H38" s="26">
        <f t="shared" si="1"/>
        <v>92.857142857142861</v>
      </c>
      <c r="I38" s="3">
        <v>14</v>
      </c>
      <c r="J38" s="30">
        <v>3</v>
      </c>
      <c r="K38" s="26">
        <f t="shared" si="2"/>
        <v>82.35294117647058</v>
      </c>
      <c r="L38" s="4">
        <f t="shared" si="3"/>
        <v>42.5</v>
      </c>
      <c r="M38" s="30">
        <f t="shared" si="3"/>
        <v>4</v>
      </c>
      <c r="N38" s="26">
        <f t="shared" si="4"/>
        <v>91.736694677871142</v>
      </c>
    </row>
    <row r="39" spans="1:14">
      <c r="A39" s="4" t="s">
        <v>15</v>
      </c>
      <c r="B39" s="4" t="s">
        <v>169</v>
      </c>
      <c r="C39" s="3">
        <v>13</v>
      </c>
      <c r="D39" s="30">
        <v>0</v>
      </c>
      <c r="E39" s="26">
        <f t="shared" si="0"/>
        <v>100</v>
      </c>
      <c r="F39" s="3">
        <v>14</v>
      </c>
      <c r="G39" s="30">
        <v>0</v>
      </c>
      <c r="H39" s="26">
        <f t="shared" si="1"/>
        <v>100</v>
      </c>
      <c r="I39" s="3">
        <v>24</v>
      </c>
      <c r="J39" s="30">
        <v>0</v>
      </c>
      <c r="K39" s="26">
        <f t="shared" si="2"/>
        <v>100</v>
      </c>
      <c r="L39" s="4">
        <f t="shared" si="3"/>
        <v>51</v>
      </c>
      <c r="M39" s="30">
        <f t="shared" si="3"/>
        <v>0</v>
      </c>
      <c r="N39" s="26">
        <f t="shared" si="4"/>
        <v>100</v>
      </c>
    </row>
    <row r="40" spans="1:14">
      <c r="A40" s="4" t="s">
        <v>15</v>
      </c>
      <c r="B40" s="4" t="s">
        <v>170</v>
      </c>
      <c r="C40" s="3">
        <v>15</v>
      </c>
      <c r="D40" s="30">
        <v>0</v>
      </c>
      <c r="E40" s="26">
        <f t="shared" si="0"/>
        <v>100</v>
      </c>
      <c r="F40" s="3">
        <v>12</v>
      </c>
      <c r="G40" s="30">
        <v>2</v>
      </c>
      <c r="H40" s="26">
        <f t="shared" si="1"/>
        <v>85.714285714285708</v>
      </c>
      <c r="I40" s="3">
        <v>13</v>
      </c>
      <c r="J40" s="30">
        <v>2</v>
      </c>
      <c r="K40" s="26">
        <f t="shared" si="2"/>
        <v>86.666666666666671</v>
      </c>
      <c r="L40" s="4">
        <f t="shared" si="3"/>
        <v>40</v>
      </c>
      <c r="M40" s="30">
        <f t="shared" si="3"/>
        <v>4</v>
      </c>
      <c r="N40" s="26">
        <f t="shared" si="4"/>
        <v>90.793650793650798</v>
      </c>
    </row>
    <row r="41" spans="1:14">
      <c r="A41" s="4" t="s">
        <v>15</v>
      </c>
      <c r="B41" s="4" t="s">
        <v>171</v>
      </c>
      <c r="C41" s="3">
        <v>14</v>
      </c>
      <c r="D41" s="30">
        <v>0</v>
      </c>
      <c r="E41" s="26">
        <f t="shared" si="0"/>
        <v>100</v>
      </c>
      <c r="F41" s="3">
        <v>13</v>
      </c>
      <c r="G41" s="30">
        <v>0</v>
      </c>
      <c r="H41" s="26">
        <f t="shared" si="1"/>
        <v>100</v>
      </c>
      <c r="I41" s="3">
        <v>18.5</v>
      </c>
      <c r="J41" s="30">
        <v>0</v>
      </c>
      <c r="K41" s="26">
        <f t="shared" si="2"/>
        <v>100</v>
      </c>
      <c r="L41" s="4">
        <f t="shared" si="3"/>
        <v>45.5</v>
      </c>
      <c r="M41" s="30">
        <f t="shared" si="3"/>
        <v>0</v>
      </c>
      <c r="N41" s="26">
        <f t="shared" si="4"/>
        <v>100</v>
      </c>
    </row>
    <row r="42" spans="1:14">
      <c r="A42" s="4" t="s">
        <v>15</v>
      </c>
      <c r="B42" s="4" t="s">
        <v>172</v>
      </c>
      <c r="C42" s="3">
        <v>10</v>
      </c>
      <c r="D42" s="30">
        <v>5</v>
      </c>
      <c r="E42" s="26">
        <f t="shared" si="0"/>
        <v>66.666666666666657</v>
      </c>
      <c r="F42" s="3">
        <v>12</v>
      </c>
      <c r="G42" s="30">
        <v>2</v>
      </c>
      <c r="H42" s="26">
        <f t="shared" si="1"/>
        <v>85.714285714285708</v>
      </c>
      <c r="I42" s="3">
        <v>12</v>
      </c>
      <c r="J42" s="30">
        <v>2</v>
      </c>
      <c r="K42" s="26">
        <f t="shared" si="2"/>
        <v>85.714285714285708</v>
      </c>
      <c r="L42" s="4">
        <f t="shared" si="3"/>
        <v>34</v>
      </c>
      <c r="M42" s="30">
        <f t="shared" si="3"/>
        <v>9</v>
      </c>
      <c r="N42" s="26">
        <f t="shared" si="4"/>
        <v>79.365079365079353</v>
      </c>
    </row>
    <row r="43" spans="1:14">
      <c r="A43" s="4" t="s">
        <v>15</v>
      </c>
      <c r="B43" s="4" t="s">
        <v>173</v>
      </c>
      <c r="C43" s="3">
        <v>14.5</v>
      </c>
      <c r="D43" s="30">
        <v>0</v>
      </c>
      <c r="E43" s="26">
        <f t="shared" si="0"/>
        <v>100</v>
      </c>
      <c r="F43" s="3">
        <v>11.5</v>
      </c>
      <c r="G43" s="30">
        <v>2</v>
      </c>
      <c r="H43" s="26">
        <f t="shared" si="1"/>
        <v>85.18518518518519</v>
      </c>
      <c r="I43" s="3">
        <v>14</v>
      </c>
      <c r="J43" s="30">
        <v>0</v>
      </c>
      <c r="K43" s="26">
        <f t="shared" si="2"/>
        <v>100</v>
      </c>
      <c r="L43" s="4">
        <f t="shared" si="3"/>
        <v>40</v>
      </c>
      <c r="M43" s="30">
        <f t="shared" si="3"/>
        <v>2</v>
      </c>
      <c r="N43" s="26">
        <f t="shared" si="4"/>
        <v>95.061728395061735</v>
      </c>
    </row>
    <row r="44" spans="1:14">
      <c r="A44" s="4" t="s">
        <v>15</v>
      </c>
      <c r="B44" s="4" t="s">
        <v>174</v>
      </c>
      <c r="C44" s="3">
        <v>0</v>
      </c>
      <c r="D44" s="30">
        <v>0</v>
      </c>
      <c r="E44" s="26" t="e">
        <f t="shared" si="0"/>
        <v>#DIV/0!</v>
      </c>
      <c r="F44" s="3">
        <v>0</v>
      </c>
      <c r="G44" s="30">
        <v>0</v>
      </c>
      <c r="H44" s="26" t="e">
        <f t="shared" si="1"/>
        <v>#DIV/0!</v>
      </c>
      <c r="I44" s="3">
        <v>0</v>
      </c>
      <c r="J44" s="30">
        <v>0</v>
      </c>
      <c r="K44" s="26" t="e">
        <f t="shared" si="2"/>
        <v>#DIV/0!</v>
      </c>
      <c r="L44" s="4">
        <f t="shared" si="3"/>
        <v>0</v>
      </c>
      <c r="M44" s="30">
        <f t="shared" si="3"/>
        <v>0</v>
      </c>
      <c r="N44" s="26" t="e">
        <f t="shared" si="4"/>
        <v>#DIV/0!</v>
      </c>
    </row>
    <row r="45" spans="1:14">
      <c r="A45" s="4" t="s">
        <v>15</v>
      </c>
      <c r="B45" s="4" t="s">
        <v>175</v>
      </c>
      <c r="C45" s="3">
        <v>0</v>
      </c>
      <c r="D45" s="30">
        <v>0</v>
      </c>
      <c r="E45" s="26" t="e">
        <f t="shared" si="0"/>
        <v>#DIV/0!</v>
      </c>
      <c r="F45" s="3">
        <v>0</v>
      </c>
      <c r="G45" s="30">
        <v>0</v>
      </c>
      <c r="H45" s="26" t="e">
        <f t="shared" si="1"/>
        <v>#DIV/0!</v>
      </c>
      <c r="I45" s="3">
        <v>0</v>
      </c>
      <c r="J45" s="30">
        <v>0</v>
      </c>
      <c r="K45" s="26" t="e">
        <f t="shared" si="2"/>
        <v>#DIV/0!</v>
      </c>
      <c r="L45" s="4">
        <f t="shared" si="3"/>
        <v>0</v>
      </c>
      <c r="M45" s="30">
        <f t="shared" si="3"/>
        <v>0</v>
      </c>
      <c r="N45" s="26" t="e">
        <f t="shared" si="4"/>
        <v>#DIV/0!</v>
      </c>
    </row>
    <row r="46" spans="1:14">
      <c r="A46" s="4" t="s">
        <v>14</v>
      </c>
      <c r="B46" s="4" t="s">
        <v>158</v>
      </c>
      <c r="C46" s="3">
        <v>18</v>
      </c>
      <c r="D46" s="30">
        <v>0</v>
      </c>
      <c r="E46" s="26">
        <f t="shared" si="0"/>
        <v>100</v>
      </c>
      <c r="F46" s="3">
        <v>13.5</v>
      </c>
      <c r="G46" s="30">
        <v>0</v>
      </c>
      <c r="H46" s="26">
        <f t="shared" si="1"/>
        <v>100</v>
      </c>
      <c r="I46" s="3">
        <v>15</v>
      </c>
      <c r="J46" s="30">
        <v>0</v>
      </c>
      <c r="K46" s="26">
        <f t="shared" si="2"/>
        <v>100</v>
      </c>
      <c r="L46" s="4">
        <f t="shared" si="3"/>
        <v>46.5</v>
      </c>
      <c r="M46" s="30">
        <f t="shared" si="3"/>
        <v>0</v>
      </c>
      <c r="N46" s="26">
        <f t="shared" si="4"/>
        <v>100</v>
      </c>
    </row>
    <row r="47" spans="1:14">
      <c r="A47" s="4" t="s">
        <v>14</v>
      </c>
      <c r="B47" s="4" t="s">
        <v>160</v>
      </c>
      <c r="C47" s="3">
        <v>14</v>
      </c>
      <c r="D47" s="30">
        <v>0</v>
      </c>
      <c r="E47" s="26">
        <f t="shared" si="0"/>
        <v>100</v>
      </c>
      <c r="F47" s="3">
        <v>10</v>
      </c>
      <c r="G47" s="30">
        <v>0</v>
      </c>
      <c r="H47" s="26">
        <f t="shared" si="1"/>
        <v>100</v>
      </c>
      <c r="I47" s="3">
        <v>11</v>
      </c>
      <c r="J47" s="30">
        <v>0</v>
      </c>
      <c r="K47" s="26">
        <f t="shared" si="2"/>
        <v>100</v>
      </c>
      <c r="L47" s="4">
        <f t="shared" si="3"/>
        <v>35</v>
      </c>
      <c r="M47" s="30">
        <f t="shared" si="3"/>
        <v>0</v>
      </c>
      <c r="N47" s="26">
        <f t="shared" si="4"/>
        <v>100</v>
      </c>
    </row>
    <row r="48" spans="1:14">
      <c r="A48" s="4" t="s">
        <v>14</v>
      </c>
      <c r="B48" s="4" t="s">
        <v>161</v>
      </c>
      <c r="C48" s="3">
        <v>12</v>
      </c>
      <c r="D48" s="30">
        <v>0</v>
      </c>
      <c r="E48" s="26">
        <f t="shared" si="0"/>
        <v>100</v>
      </c>
      <c r="F48" s="3">
        <v>10</v>
      </c>
      <c r="G48" s="30">
        <v>0</v>
      </c>
      <c r="H48" s="26">
        <f t="shared" si="1"/>
        <v>100</v>
      </c>
      <c r="I48" s="3">
        <v>10</v>
      </c>
      <c r="J48" s="30">
        <v>0</v>
      </c>
      <c r="K48" s="26">
        <f t="shared" si="2"/>
        <v>100</v>
      </c>
      <c r="L48" s="4">
        <f t="shared" si="3"/>
        <v>32</v>
      </c>
      <c r="M48" s="30">
        <f t="shared" si="3"/>
        <v>0</v>
      </c>
      <c r="N48" s="26">
        <f t="shared" si="4"/>
        <v>100</v>
      </c>
    </row>
    <row r="49" spans="1:14">
      <c r="A49" s="4" t="s">
        <v>14</v>
      </c>
      <c r="B49" s="4" t="s">
        <v>162</v>
      </c>
      <c r="C49" s="3">
        <v>10.5</v>
      </c>
      <c r="D49" s="30">
        <v>0</v>
      </c>
      <c r="E49" s="26">
        <f t="shared" si="0"/>
        <v>100</v>
      </c>
      <c r="F49" s="3">
        <v>11</v>
      </c>
      <c r="G49" s="30">
        <v>0</v>
      </c>
      <c r="H49" s="26">
        <f t="shared" si="1"/>
        <v>100</v>
      </c>
      <c r="I49" s="3">
        <v>12.5</v>
      </c>
      <c r="J49" s="30">
        <v>0</v>
      </c>
      <c r="K49" s="26">
        <f t="shared" si="2"/>
        <v>100</v>
      </c>
      <c r="L49" s="4">
        <f t="shared" si="3"/>
        <v>34</v>
      </c>
      <c r="M49" s="30">
        <f t="shared" si="3"/>
        <v>0</v>
      </c>
      <c r="N49" s="26">
        <f t="shared" si="4"/>
        <v>100</v>
      </c>
    </row>
    <row r="50" spans="1:14">
      <c r="A50" s="4" t="s">
        <v>14</v>
      </c>
      <c r="B50" s="4" t="s">
        <v>163</v>
      </c>
      <c r="C50" s="3">
        <v>11</v>
      </c>
      <c r="D50" s="30">
        <v>0</v>
      </c>
      <c r="E50" s="26">
        <f t="shared" si="0"/>
        <v>100</v>
      </c>
      <c r="F50" s="3">
        <v>13</v>
      </c>
      <c r="G50" s="30">
        <v>0</v>
      </c>
      <c r="H50" s="26">
        <f t="shared" si="1"/>
        <v>100</v>
      </c>
      <c r="I50" s="3">
        <v>13</v>
      </c>
      <c r="J50" s="30">
        <v>0</v>
      </c>
      <c r="K50" s="26">
        <f t="shared" si="2"/>
        <v>100</v>
      </c>
      <c r="L50" s="4">
        <f t="shared" si="3"/>
        <v>37</v>
      </c>
      <c r="M50" s="30">
        <f t="shared" si="3"/>
        <v>0</v>
      </c>
      <c r="N50" s="26">
        <f t="shared" si="4"/>
        <v>100</v>
      </c>
    </row>
    <row r="51" spans="1:14">
      <c r="A51" s="4" t="s">
        <v>14</v>
      </c>
      <c r="B51" s="4" t="s">
        <v>164</v>
      </c>
      <c r="C51" s="3">
        <v>13.5</v>
      </c>
      <c r="D51" s="30">
        <v>0</v>
      </c>
      <c r="E51" s="26">
        <f t="shared" si="0"/>
        <v>100</v>
      </c>
      <c r="F51" s="3">
        <v>16</v>
      </c>
      <c r="G51" s="30">
        <v>0</v>
      </c>
      <c r="H51" s="26">
        <f t="shared" si="1"/>
        <v>100</v>
      </c>
      <c r="I51" s="3">
        <v>14</v>
      </c>
      <c r="J51" s="30">
        <v>0</v>
      </c>
      <c r="K51" s="26">
        <f t="shared" si="2"/>
        <v>100</v>
      </c>
      <c r="L51" s="4">
        <f t="shared" si="3"/>
        <v>43.5</v>
      </c>
      <c r="M51" s="30">
        <f t="shared" si="3"/>
        <v>0</v>
      </c>
      <c r="N51" s="26">
        <f t="shared" si="4"/>
        <v>100</v>
      </c>
    </row>
    <row r="52" spans="1:14">
      <c r="A52" s="4" t="s">
        <v>14</v>
      </c>
      <c r="B52" s="4" t="s">
        <v>165</v>
      </c>
      <c r="C52" s="3">
        <v>14</v>
      </c>
      <c r="D52" s="30">
        <v>0</v>
      </c>
      <c r="E52" s="26">
        <f t="shared" si="0"/>
        <v>100</v>
      </c>
      <c r="F52" s="3">
        <v>14</v>
      </c>
      <c r="G52" s="30">
        <v>0</v>
      </c>
      <c r="H52" s="26">
        <f t="shared" si="1"/>
        <v>100</v>
      </c>
      <c r="I52" s="3">
        <v>14</v>
      </c>
      <c r="J52" s="30">
        <v>0</v>
      </c>
      <c r="K52" s="26">
        <f t="shared" si="2"/>
        <v>100</v>
      </c>
      <c r="L52" s="4">
        <f t="shared" si="3"/>
        <v>42</v>
      </c>
      <c r="M52" s="30">
        <f t="shared" si="3"/>
        <v>0</v>
      </c>
      <c r="N52" s="26">
        <f t="shared" si="4"/>
        <v>100</v>
      </c>
    </row>
    <row r="53" spans="1:14">
      <c r="A53" s="4" t="s">
        <v>14</v>
      </c>
      <c r="B53" s="4" t="s">
        <v>166</v>
      </c>
      <c r="C53" s="3">
        <v>15</v>
      </c>
      <c r="D53" s="30">
        <v>0</v>
      </c>
      <c r="E53" s="26">
        <f t="shared" si="0"/>
        <v>100</v>
      </c>
      <c r="F53" s="3">
        <v>14</v>
      </c>
      <c r="G53" s="30">
        <v>0</v>
      </c>
      <c r="H53" s="26">
        <f t="shared" si="1"/>
        <v>100</v>
      </c>
      <c r="I53" s="3">
        <v>15</v>
      </c>
      <c r="J53" s="30">
        <v>0</v>
      </c>
      <c r="K53" s="26">
        <f t="shared" si="2"/>
        <v>100</v>
      </c>
      <c r="L53" s="4">
        <f t="shared" si="3"/>
        <v>44</v>
      </c>
      <c r="M53" s="30">
        <f t="shared" si="3"/>
        <v>0</v>
      </c>
      <c r="N53" s="26">
        <f t="shared" si="4"/>
        <v>100</v>
      </c>
    </row>
    <row r="54" spans="1:14">
      <c r="A54" s="4" t="s">
        <v>14</v>
      </c>
      <c r="B54" s="4" t="s">
        <v>167</v>
      </c>
      <c r="C54" s="3">
        <v>15.5</v>
      </c>
      <c r="D54" s="30">
        <v>0</v>
      </c>
      <c r="E54" s="26">
        <f t="shared" si="0"/>
        <v>100</v>
      </c>
      <c r="F54" s="3">
        <v>15</v>
      </c>
      <c r="G54" s="30">
        <v>0</v>
      </c>
      <c r="H54" s="26">
        <f t="shared" si="1"/>
        <v>100</v>
      </c>
      <c r="I54" s="3">
        <v>14</v>
      </c>
      <c r="J54" s="30">
        <v>0</v>
      </c>
      <c r="K54" s="26">
        <f t="shared" si="2"/>
        <v>100</v>
      </c>
      <c r="L54" s="4">
        <f t="shared" si="3"/>
        <v>44.5</v>
      </c>
      <c r="M54" s="30">
        <f t="shared" si="3"/>
        <v>0</v>
      </c>
      <c r="N54" s="26">
        <f t="shared" si="4"/>
        <v>100</v>
      </c>
    </row>
    <row r="55" spans="1:14">
      <c r="A55" s="4" t="s">
        <v>14</v>
      </c>
      <c r="B55" s="4" t="s">
        <v>168</v>
      </c>
      <c r="C55" s="3">
        <v>14</v>
      </c>
      <c r="D55" s="30">
        <v>0</v>
      </c>
      <c r="E55" s="26">
        <f t="shared" si="0"/>
        <v>100</v>
      </c>
      <c r="F55" s="3">
        <v>13.5</v>
      </c>
      <c r="G55" s="30">
        <v>0</v>
      </c>
      <c r="H55" s="26">
        <f t="shared" si="1"/>
        <v>100</v>
      </c>
      <c r="I55" s="3">
        <v>12.5</v>
      </c>
      <c r="J55" s="30">
        <v>2</v>
      </c>
      <c r="K55" s="26">
        <f t="shared" si="2"/>
        <v>86.206896551724128</v>
      </c>
      <c r="L55" s="4">
        <f t="shared" si="3"/>
        <v>40</v>
      </c>
      <c r="M55" s="30">
        <f t="shared" si="3"/>
        <v>2</v>
      </c>
      <c r="N55" s="26">
        <f t="shared" si="4"/>
        <v>95.402298850574709</v>
      </c>
    </row>
    <row r="56" spans="1:14">
      <c r="A56" s="4" t="s">
        <v>14</v>
      </c>
      <c r="B56" s="4" t="s">
        <v>171</v>
      </c>
      <c r="C56" s="3">
        <v>14</v>
      </c>
      <c r="D56" s="30">
        <v>0</v>
      </c>
      <c r="E56" s="26">
        <f t="shared" si="0"/>
        <v>100</v>
      </c>
      <c r="F56" s="3">
        <v>14</v>
      </c>
      <c r="G56" s="30">
        <v>0</v>
      </c>
      <c r="H56" s="26">
        <f t="shared" si="1"/>
        <v>100</v>
      </c>
      <c r="I56" s="3">
        <v>15</v>
      </c>
      <c r="J56" s="30">
        <v>0</v>
      </c>
      <c r="K56" s="26">
        <f t="shared" si="2"/>
        <v>100</v>
      </c>
      <c r="L56" s="4">
        <f t="shared" si="3"/>
        <v>43</v>
      </c>
      <c r="M56" s="30">
        <f t="shared" si="3"/>
        <v>0</v>
      </c>
      <c r="N56" s="26">
        <f t="shared" si="4"/>
        <v>100</v>
      </c>
    </row>
    <row r="57" spans="1:14">
      <c r="A57" s="4" t="s">
        <v>14</v>
      </c>
      <c r="B57" s="4" t="s">
        <v>173</v>
      </c>
      <c r="C57" s="3">
        <v>14</v>
      </c>
      <c r="D57" s="30">
        <v>0</v>
      </c>
      <c r="E57" s="26">
        <f t="shared" si="0"/>
        <v>100</v>
      </c>
      <c r="F57" s="3">
        <v>13.5</v>
      </c>
      <c r="G57" s="30">
        <v>0</v>
      </c>
      <c r="H57" s="26">
        <f t="shared" si="1"/>
        <v>100</v>
      </c>
      <c r="I57" s="3">
        <v>13</v>
      </c>
      <c r="J57" s="30">
        <v>0</v>
      </c>
      <c r="K57" s="26">
        <f t="shared" si="2"/>
        <v>100</v>
      </c>
      <c r="L57" s="4">
        <f t="shared" si="3"/>
        <v>40.5</v>
      </c>
      <c r="M57" s="30">
        <f t="shared" si="3"/>
        <v>0</v>
      </c>
      <c r="N57" s="26">
        <f t="shared" si="4"/>
        <v>100</v>
      </c>
    </row>
    <row r="58" spans="1:14">
      <c r="A58" s="4" t="s">
        <v>14</v>
      </c>
      <c r="B58" s="4" t="s">
        <v>175</v>
      </c>
      <c r="C58" s="3">
        <v>12.5</v>
      </c>
      <c r="D58" s="30" t="s">
        <v>215</v>
      </c>
      <c r="E58" s="26" t="e">
        <f t="shared" si="0"/>
        <v>#VALUE!</v>
      </c>
      <c r="F58" s="3">
        <v>12</v>
      </c>
      <c r="G58" s="30" t="s">
        <v>215</v>
      </c>
      <c r="H58" s="26" t="e">
        <f t="shared" si="1"/>
        <v>#VALUE!</v>
      </c>
      <c r="I58" s="3">
        <v>13</v>
      </c>
      <c r="J58" s="30" t="s">
        <v>215</v>
      </c>
      <c r="K58" s="26" t="e">
        <f t="shared" si="2"/>
        <v>#VALUE!</v>
      </c>
      <c r="L58" s="4">
        <f t="shared" si="3"/>
        <v>37.5</v>
      </c>
      <c r="M58" s="30" t="e">
        <f t="shared" si="3"/>
        <v>#VALUE!</v>
      </c>
      <c r="N58" s="26" t="e">
        <f t="shared" si="4"/>
        <v>#VALUE!</v>
      </c>
    </row>
    <row r="59" spans="1:14">
      <c r="A59" s="4" t="s">
        <v>11</v>
      </c>
      <c r="B59" s="4">
        <v>0.125</v>
      </c>
      <c r="C59" s="3">
        <v>19</v>
      </c>
      <c r="D59" s="30">
        <v>0</v>
      </c>
      <c r="E59" s="26">
        <f t="shared" si="0"/>
        <v>100</v>
      </c>
      <c r="F59" s="3">
        <v>18</v>
      </c>
      <c r="G59" s="30">
        <v>0</v>
      </c>
      <c r="H59" s="26">
        <f t="shared" si="1"/>
        <v>100</v>
      </c>
      <c r="I59" s="3">
        <v>17</v>
      </c>
      <c r="J59" s="30">
        <v>0</v>
      </c>
      <c r="K59" s="26">
        <f t="shared" si="2"/>
        <v>100</v>
      </c>
      <c r="L59" s="4">
        <f t="shared" si="3"/>
        <v>54</v>
      </c>
      <c r="M59" s="30">
        <f t="shared" si="3"/>
        <v>0</v>
      </c>
      <c r="N59" s="26">
        <f t="shared" si="4"/>
        <v>100</v>
      </c>
    </row>
    <row r="60" spans="1:14">
      <c r="A60" s="4" t="s">
        <v>11</v>
      </c>
      <c r="B60" s="4">
        <v>0.25</v>
      </c>
      <c r="C60" s="3">
        <v>18</v>
      </c>
      <c r="D60" s="30">
        <v>0</v>
      </c>
      <c r="E60" s="26">
        <f t="shared" si="0"/>
        <v>100</v>
      </c>
      <c r="F60" s="3">
        <v>19</v>
      </c>
      <c r="G60" s="30">
        <v>0</v>
      </c>
      <c r="H60" s="26">
        <f t="shared" si="1"/>
        <v>100</v>
      </c>
      <c r="I60" s="3">
        <v>19</v>
      </c>
      <c r="J60" s="30">
        <v>0</v>
      </c>
      <c r="K60" s="26">
        <f t="shared" si="2"/>
        <v>100</v>
      </c>
      <c r="L60" s="4">
        <f t="shared" si="3"/>
        <v>56</v>
      </c>
      <c r="M60" s="30">
        <f t="shared" si="3"/>
        <v>0</v>
      </c>
      <c r="N60" s="26">
        <f t="shared" si="4"/>
        <v>100</v>
      </c>
    </row>
    <row r="61" spans="1:14">
      <c r="A61" s="4" t="s">
        <v>11</v>
      </c>
      <c r="B61" s="4">
        <v>0.5</v>
      </c>
      <c r="C61" s="3">
        <v>20</v>
      </c>
      <c r="D61" s="30">
        <v>0</v>
      </c>
      <c r="E61" s="26">
        <f t="shared" si="0"/>
        <v>100</v>
      </c>
      <c r="F61" s="3">
        <v>20</v>
      </c>
      <c r="G61" s="30">
        <v>0</v>
      </c>
      <c r="H61" s="26">
        <f t="shared" si="1"/>
        <v>100</v>
      </c>
      <c r="I61" s="3">
        <v>20</v>
      </c>
      <c r="J61" s="30">
        <v>0</v>
      </c>
      <c r="K61" s="26">
        <f t="shared" si="2"/>
        <v>100</v>
      </c>
      <c r="L61" s="4">
        <f t="shared" si="3"/>
        <v>60</v>
      </c>
      <c r="M61" s="30">
        <f t="shared" si="3"/>
        <v>0</v>
      </c>
      <c r="N61" s="26">
        <f t="shared" si="4"/>
        <v>100</v>
      </c>
    </row>
    <row r="62" spans="1:14">
      <c r="A62" s="4" t="s">
        <v>11</v>
      </c>
      <c r="B62" s="4">
        <v>1</v>
      </c>
      <c r="C62" s="3">
        <v>19</v>
      </c>
      <c r="D62" s="30">
        <v>0</v>
      </c>
      <c r="E62" s="26">
        <f t="shared" si="0"/>
        <v>100</v>
      </c>
      <c r="F62" s="3">
        <v>16.5</v>
      </c>
      <c r="G62" s="30">
        <v>0</v>
      </c>
      <c r="H62" s="26">
        <f t="shared" si="1"/>
        <v>100</v>
      </c>
      <c r="I62" s="3">
        <v>18</v>
      </c>
      <c r="J62" s="30">
        <v>0</v>
      </c>
      <c r="K62" s="26">
        <f t="shared" si="2"/>
        <v>100</v>
      </c>
      <c r="L62" s="4">
        <f t="shared" si="3"/>
        <v>53.5</v>
      </c>
      <c r="M62" s="30">
        <f t="shared" si="3"/>
        <v>0</v>
      </c>
      <c r="N62" s="26">
        <f t="shared" si="4"/>
        <v>100</v>
      </c>
    </row>
    <row r="63" spans="1:14">
      <c r="A63" s="4" t="s">
        <v>11</v>
      </c>
      <c r="B63" s="4">
        <v>2</v>
      </c>
      <c r="C63" s="3">
        <v>19</v>
      </c>
      <c r="D63" s="30">
        <v>0</v>
      </c>
      <c r="E63" s="26">
        <f t="shared" si="0"/>
        <v>100</v>
      </c>
      <c r="F63" s="3">
        <v>19</v>
      </c>
      <c r="G63" s="30">
        <v>0</v>
      </c>
      <c r="H63" s="26">
        <f t="shared" si="1"/>
        <v>100</v>
      </c>
      <c r="I63" s="3">
        <v>19.5</v>
      </c>
      <c r="J63" s="30">
        <v>0</v>
      </c>
      <c r="K63" s="26">
        <f t="shared" si="2"/>
        <v>100</v>
      </c>
      <c r="L63" s="4">
        <f t="shared" si="3"/>
        <v>57.5</v>
      </c>
      <c r="M63" s="30">
        <f t="shared" si="3"/>
        <v>0</v>
      </c>
      <c r="N63" s="26">
        <f t="shared" si="4"/>
        <v>100</v>
      </c>
    </row>
    <row r="64" spans="1:14">
      <c r="A64" s="4" t="s">
        <v>11</v>
      </c>
      <c r="B64" s="4">
        <v>4</v>
      </c>
      <c r="C64" s="3">
        <v>19</v>
      </c>
      <c r="D64" s="30">
        <v>0</v>
      </c>
      <c r="E64" s="26">
        <f t="shared" si="0"/>
        <v>100</v>
      </c>
      <c r="F64" s="3">
        <v>18</v>
      </c>
      <c r="G64" s="30">
        <v>0</v>
      </c>
      <c r="H64" s="26">
        <f t="shared" si="1"/>
        <v>100</v>
      </c>
      <c r="I64" s="3">
        <v>19</v>
      </c>
      <c r="J64" s="30">
        <v>1</v>
      </c>
      <c r="K64" s="26">
        <f t="shared" si="2"/>
        <v>95</v>
      </c>
      <c r="L64" s="4">
        <f t="shared" si="3"/>
        <v>56</v>
      </c>
      <c r="M64" s="30">
        <f t="shared" si="3"/>
        <v>1</v>
      </c>
      <c r="N64" s="26">
        <f t="shared" si="4"/>
        <v>98.333333333333329</v>
      </c>
    </row>
    <row r="65" spans="1:14">
      <c r="A65" s="4" t="s">
        <v>11</v>
      </c>
      <c r="B65" s="4">
        <v>8</v>
      </c>
      <c r="C65" s="3">
        <v>18.5</v>
      </c>
      <c r="D65" s="30">
        <v>0</v>
      </c>
      <c r="E65" s="26">
        <f t="shared" si="0"/>
        <v>100</v>
      </c>
      <c r="F65" s="3">
        <v>18.5</v>
      </c>
      <c r="G65" s="30">
        <v>0</v>
      </c>
      <c r="H65" s="26">
        <f t="shared" si="1"/>
        <v>100</v>
      </c>
      <c r="I65" s="3">
        <v>18</v>
      </c>
      <c r="J65" s="30">
        <v>0</v>
      </c>
      <c r="K65" s="26">
        <f t="shared" si="2"/>
        <v>100</v>
      </c>
      <c r="L65" s="4">
        <f t="shared" si="3"/>
        <v>55</v>
      </c>
      <c r="M65" s="30">
        <f t="shared" si="3"/>
        <v>0</v>
      </c>
      <c r="N65" s="26">
        <f t="shared" si="4"/>
        <v>100</v>
      </c>
    </row>
    <row r="66" spans="1:14">
      <c r="A66" s="4" t="s">
        <v>11</v>
      </c>
      <c r="B66" s="4">
        <v>16</v>
      </c>
      <c r="C66" s="3">
        <v>17.5</v>
      </c>
      <c r="D66" s="30">
        <v>0</v>
      </c>
      <c r="E66" s="26">
        <f t="shared" ref="E66:E95" si="5">C66/(C66+D66)*100</f>
        <v>100</v>
      </c>
      <c r="F66" s="3">
        <v>18</v>
      </c>
      <c r="G66" s="30">
        <v>0</v>
      </c>
      <c r="H66" s="26">
        <f t="shared" ref="H66:H95" si="6">F66/(F66+G66)*100</f>
        <v>100</v>
      </c>
      <c r="I66" s="3">
        <v>18</v>
      </c>
      <c r="J66" s="30">
        <v>0</v>
      </c>
      <c r="K66" s="26">
        <f t="shared" ref="K66:K95" si="7">I66/(I66+J66)*100</f>
        <v>100</v>
      </c>
      <c r="L66" s="4">
        <f t="shared" ref="L66:M95" si="8">(C66+F66+I66)</f>
        <v>53.5</v>
      </c>
      <c r="M66" s="30">
        <f t="shared" si="8"/>
        <v>0</v>
      </c>
      <c r="N66" s="26">
        <f t="shared" ref="N66:N95" si="9">AVERAGE(E66,H66,K66)</f>
        <v>100</v>
      </c>
    </row>
    <row r="67" spans="1:14">
      <c r="A67" s="4" t="s">
        <v>11</v>
      </c>
      <c r="B67" s="4">
        <v>32</v>
      </c>
      <c r="C67" s="3">
        <v>17</v>
      </c>
      <c r="D67" s="30">
        <v>0</v>
      </c>
      <c r="E67" s="26">
        <f t="shared" si="5"/>
        <v>100</v>
      </c>
      <c r="F67" s="3">
        <v>16.5</v>
      </c>
      <c r="G67" s="30">
        <v>0</v>
      </c>
      <c r="H67" s="26">
        <f t="shared" si="6"/>
        <v>100</v>
      </c>
      <c r="I67" s="3">
        <v>16</v>
      </c>
      <c r="J67" s="30">
        <v>0</v>
      </c>
      <c r="K67" s="26">
        <f t="shared" si="7"/>
        <v>100</v>
      </c>
      <c r="L67" s="4">
        <f t="shared" si="8"/>
        <v>49.5</v>
      </c>
      <c r="M67" s="30">
        <f t="shared" si="8"/>
        <v>0</v>
      </c>
      <c r="N67" s="26">
        <f t="shared" si="9"/>
        <v>100</v>
      </c>
    </row>
    <row r="68" spans="1:14">
      <c r="A68" s="4" t="s">
        <v>8</v>
      </c>
      <c r="B68" s="4">
        <v>0.125</v>
      </c>
      <c r="C68" s="3">
        <v>19</v>
      </c>
      <c r="D68" s="30">
        <v>0</v>
      </c>
      <c r="E68" s="26">
        <f t="shared" si="5"/>
        <v>100</v>
      </c>
      <c r="F68" s="3">
        <v>18</v>
      </c>
      <c r="G68" s="30">
        <v>1</v>
      </c>
      <c r="H68" s="26">
        <f t="shared" si="6"/>
        <v>94.73684210526315</v>
      </c>
      <c r="I68" s="3">
        <v>15</v>
      </c>
      <c r="J68" s="30">
        <v>4</v>
      </c>
      <c r="K68" s="26">
        <f t="shared" si="7"/>
        <v>78.94736842105263</v>
      </c>
      <c r="L68" s="4">
        <f t="shared" si="8"/>
        <v>52</v>
      </c>
      <c r="M68" s="30">
        <f t="shared" si="8"/>
        <v>5</v>
      </c>
      <c r="N68" s="26">
        <f t="shared" si="9"/>
        <v>91.228070175438589</v>
      </c>
    </row>
    <row r="69" spans="1:14">
      <c r="A69" s="4" t="s">
        <v>8</v>
      </c>
      <c r="B69" s="4">
        <v>0.25</v>
      </c>
      <c r="C69" s="3">
        <v>18</v>
      </c>
      <c r="D69" s="30">
        <v>1</v>
      </c>
      <c r="E69" s="26">
        <f t="shared" si="5"/>
        <v>94.73684210526315</v>
      </c>
      <c r="F69" s="3">
        <v>16</v>
      </c>
      <c r="G69" s="30">
        <v>3</v>
      </c>
      <c r="H69" s="26">
        <f t="shared" si="6"/>
        <v>84.210526315789465</v>
      </c>
      <c r="I69" s="3">
        <v>16</v>
      </c>
      <c r="J69" s="30">
        <v>3</v>
      </c>
      <c r="K69" s="26">
        <f t="shared" si="7"/>
        <v>84.210526315789465</v>
      </c>
      <c r="L69" s="4">
        <f t="shared" si="8"/>
        <v>50</v>
      </c>
      <c r="M69" s="30">
        <f t="shared" si="8"/>
        <v>7</v>
      </c>
      <c r="N69" s="26">
        <f t="shared" si="9"/>
        <v>87.719298245614027</v>
      </c>
    </row>
    <row r="70" spans="1:14">
      <c r="A70" s="4" t="s">
        <v>8</v>
      </c>
      <c r="B70" s="4">
        <v>0.5</v>
      </c>
      <c r="C70" s="3">
        <v>18</v>
      </c>
      <c r="D70" s="30">
        <v>0</v>
      </c>
      <c r="E70" s="26">
        <f t="shared" si="5"/>
        <v>100</v>
      </c>
      <c r="F70" s="3">
        <v>21</v>
      </c>
      <c r="G70" s="30">
        <v>0</v>
      </c>
      <c r="H70" s="26">
        <f t="shared" si="6"/>
        <v>100</v>
      </c>
      <c r="I70" s="3">
        <v>16</v>
      </c>
      <c r="J70" s="30">
        <v>4</v>
      </c>
      <c r="K70" s="26">
        <f t="shared" si="7"/>
        <v>80</v>
      </c>
      <c r="L70" s="4">
        <f t="shared" si="8"/>
        <v>55</v>
      </c>
      <c r="M70" s="30">
        <f t="shared" si="8"/>
        <v>4</v>
      </c>
      <c r="N70" s="26">
        <f t="shared" si="9"/>
        <v>93.333333333333329</v>
      </c>
    </row>
    <row r="71" spans="1:14">
      <c r="A71" s="4" t="s">
        <v>8</v>
      </c>
      <c r="B71" s="4">
        <v>1</v>
      </c>
      <c r="C71" s="3">
        <v>22</v>
      </c>
      <c r="D71" s="30">
        <v>1</v>
      </c>
      <c r="E71" s="26">
        <f t="shared" si="5"/>
        <v>95.652173913043484</v>
      </c>
      <c r="F71" s="3">
        <v>24</v>
      </c>
      <c r="G71" s="30">
        <v>0</v>
      </c>
      <c r="H71" s="26">
        <f t="shared" si="6"/>
        <v>100</v>
      </c>
      <c r="I71" s="3">
        <v>15.5</v>
      </c>
      <c r="J71" s="30">
        <v>6</v>
      </c>
      <c r="K71" s="26">
        <f t="shared" si="7"/>
        <v>72.093023255813947</v>
      </c>
      <c r="L71" s="4">
        <f t="shared" si="8"/>
        <v>61.5</v>
      </c>
      <c r="M71" s="30">
        <f t="shared" si="8"/>
        <v>7</v>
      </c>
      <c r="N71" s="26">
        <f t="shared" si="9"/>
        <v>89.248399056285805</v>
      </c>
    </row>
    <row r="72" spans="1:14">
      <c r="A72" s="4" t="s">
        <v>8</v>
      </c>
      <c r="B72" s="4">
        <v>1.4</v>
      </c>
      <c r="C72" s="3">
        <v>19</v>
      </c>
      <c r="D72" s="30">
        <v>2</v>
      </c>
      <c r="E72" s="26">
        <f t="shared" si="5"/>
        <v>90.476190476190482</v>
      </c>
      <c r="F72" s="3">
        <v>19</v>
      </c>
      <c r="G72" s="30">
        <v>1</v>
      </c>
      <c r="H72" s="26">
        <f t="shared" si="6"/>
        <v>95</v>
      </c>
      <c r="I72" s="3">
        <v>20.5</v>
      </c>
      <c r="J72" s="30">
        <v>0</v>
      </c>
      <c r="K72" s="26">
        <f t="shared" si="7"/>
        <v>100</v>
      </c>
      <c r="L72" s="4">
        <f t="shared" si="8"/>
        <v>58.5</v>
      </c>
      <c r="M72" s="30">
        <f t="shared" si="8"/>
        <v>3</v>
      </c>
      <c r="N72" s="26">
        <f t="shared" si="9"/>
        <v>95.158730158730165</v>
      </c>
    </row>
    <row r="73" spans="1:14">
      <c r="A73" s="4" t="s">
        <v>8</v>
      </c>
      <c r="B73" s="4">
        <v>2</v>
      </c>
      <c r="C73" s="3">
        <v>11</v>
      </c>
      <c r="D73" s="30">
        <v>7</v>
      </c>
      <c r="E73" s="26">
        <f t="shared" si="5"/>
        <v>61.111111111111114</v>
      </c>
      <c r="F73" s="3">
        <v>14</v>
      </c>
      <c r="G73" s="30">
        <v>5</v>
      </c>
      <c r="H73" s="26">
        <f t="shared" si="6"/>
        <v>73.68421052631578</v>
      </c>
      <c r="I73" s="3">
        <v>19</v>
      </c>
      <c r="J73" s="30">
        <v>2</v>
      </c>
      <c r="K73" s="26">
        <f t="shared" si="7"/>
        <v>90.476190476190482</v>
      </c>
      <c r="L73" s="4">
        <f t="shared" si="8"/>
        <v>44</v>
      </c>
      <c r="M73" s="30">
        <f t="shared" si="8"/>
        <v>14</v>
      </c>
      <c r="N73" s="26">
        <f t="shared" si="9"/>
        <v>75.090504037872464</v>
      </c>
    </row>
    <row r="74" spans="1:14">
      <c r="A74" s="4" t="s">
        <v>8</v>
      </c>
      <c r="B74" s="4">
        <v>2.8</v>
      </c>
      <c r="C74" s="3">
        <v>9</v>
      </c>
      <c r="D74" s="30">
        <v>10</v>
      </c>
      <c r="E74" s="26">
        <f t="shared" si="5"/>
        <v>47.368421052631575</v>
      </c>
      <c r="F74" s="3">
        <v>8</v>
      </c>
      <c r="G74" s="30">
        <v>11</v>
      </c>
      <c r="H74" s="26">
        <f t="shared" si="6"/>
        <v>42.105263157894733</v>
      </c>
      <c r="I74" s="3">
        <v>9</v>
      </c>
      <c r="J74" s="30">
        <v>10</v>
      </c>
      <c r="K74" s="26">
        <f t="shared" si="7"/>
        <v>47.368421052631575</v>
      </c>
      <c r="L74" s="4">
        <f t="shared" si="8"/>
        <v>26</v>
      </c>
      <c r="M74" s="30">
        <f t="shared" si="8"/>
        <v>31</v>
      </c>
      <c r="N74" s="26">
        <f t="shared" si="9"/>
        <v>45.614035087719287</v>
      </c>
    </row>
    <row r="75" spans="1:14">
      <c r="A75" s="4" t="s">
        <v>8</v>
      </c>
      <c r="B75" s="4">
        <v>4</v>
      </c>
      <c r="C75" s="3">
        <v>0</v>
      </c>
      <c r="D75" s="30">
        <v>20</v>
      </c>
      <c r="E75" s="26">
        <f t="shared" si="5"/>
        <v>0</v>
      </c>
      <c r="F75" s="3">
        <v>0</v>
      </c>
      <c r="G75" s="30">
        <v>20</v>
      </c>
      <c r="H75" s="26">
        <f t="shared" si="6"/>
        <v>0</v>
      </c>
      <c r="I75" s="3">
        <v>0</v>
      </c>
      <c r="J75" s="30">
        <v>20</v>
      </c>
      <c r="K75" s="26">
        <f t="shared" si="7"/>
        <v>0</v>
      </c>
      <c r="L75" s="4">
        <f t="shared" si="8"/>
        <v>0</v>
      </c>
      <c r="M75" s="30">
        <f t="shared" si="8"/>
        <v>60</v>
      </c>
      <c r="N75" s="26">
        <f t="shared" si="9"/>
        <v>0</v>
      </c>
    </row>
    <row r="76" spans="1:14">
      <c r="A76" s="4" t="s">
        <v>8</v>
      </c>
      <c r="B76" s="4">
        <v>5.6</v>
      </c>
      <c r="C76" s="3">
        <v>0</v>
      </c>
      <c r="D76" s="30">
        <v>20</v>
      </c>
      <c r="E76" s="26">
        <f t="shared" si="5"/>
        <v>0</v>
      </c>
      <c r="F76" s="3">
        <v>0</v>
      </c>
      <c r="G76" s="30">
        <v>20</v>
      </c>
      <c r="H76" s="26">
        <f t="shared" si="6"/>
        <v>0</v>
      </c>
      <c r="I76" s="3">
        <v>0</v>
      </c>
      <c r="J76" s="30">
        <v>20</v>
      </c>
      <c r="K76" s="26">
        <f t="shared" si="7"/>
        <v>0</v>
      </c>
      <c r="L76" s="4">
        <f t="shared" si="8"/>
        <v>0</v>
      </c>
      <c r="M76" s="30">
        <f t="shared" si="8"/>
        <v>60</v>
      </c>
      <c r="N76" s="26">
        <f t="shared" si="9"/>
        <v>0</v>
      </c>
    </row>
    <row r="77" spans="1:14">
      <c r="A77" s="4" t="s">
        <v>8</v>
      </c>
      <c r="B77" s="4">
        <v>8</v>
      </c>
      <c r="C77" s="3">
        <v>0</v>
      </c>
      <c r="D77" s="30">
        <v>17</v>
      </c>
      <c r="E77" s="26">
        <f t="shared" si="5"/>
        <v>0</v>
      </c>
      <c r="F77" s="3">
        <v>0</v>
      </c>
      <c r="G77" s="30">
        <v>17</v>
      </c>
      <c r="H77" s="26">
        <f t="shared" si="6"/>
        <v>0</v>
      </c>
      <c r="I77" s="3">
        <v>0</v>
      </c>
      <c r="J77" s="30">
        <v>17</v>
      </c>
      <c r="K77" s="26">
        <f t="shared" si="7"/>
        <v>0</v>
      </c>
      <c r="L77" s="4">
        <f t="shared" si="8"/>
        <v>0</v>
      </c>
      <c r="M77" s="30">
        <f t="shared" si="8"/>
        <v>51</v>
      </c>
      <c r="N77" s="26">
        <f t="shared" si="9"/>
        <v>0</v>
      </c>
    </row>
    <row r="78" spans="1:14">
      <c r="A78" s="4" t="s">
        <v>8</v>
      </c>
      <c r="B78" s="4">
        <v>16</v>
      </c>
      <c r="C78" s="3">
        <v>0</v>
      </c>
      <c r="D78" s="30">
        <v>18</v>
      </c>
      <c r="E78" s="26">
        <f t="shared" si="5"/>
        <v>0</v>
      </c>
      <c r="F78" s="3">
        <v>0</v>
      </c>
      <c r="G78" s="30">
        <v>18</v>
      </c>
      <c r="H78" s="26">
        <f t="shared" si="6"/>
        <v>0</v>
      </c>
      <c r="I78" s="3">
        <v>0</v>
      </c>
      <c r="J78" s="30">
        <v>18</v>
      </c>
      <c r="K78" s="26">
        <f t="shared" si="7"/>
        <v>0</v>
      </c>
      <c r="L78" s="4">
        <f t="shared" si="8"/>
        <v>0</v>
      </c>
      <c r="M78" s="30">
        <f t="shared" si="8"/>
        <v>54</v>
      </c>
      <c r="N78" s="26">
        <f t="shared" si="9"/>
        <v>0</v>
      </c>
    </row>
    <row r="79" spans="1:14">
      <c r="A79" s="4" t="s">
        <v>8</v>
      </c>
      <c r="B79" s="4">
        <v>32</v>
      </c>
      <c r="C79" s="3">
        <v>0</v>
      </c>
      <c r="D79" s="30">
        <v>18</v>
      </c>
      <c r="E79" s="26">
        <f t="shared" si="5"/>
        <v>0</v>
      </c>
      <c r="F79" s="3">
        <v>0</v>
      </c>
      <c r="G79" s="30">
        <v>18</v>
      </c>
      <c r="H79" s="26">
        <f t="shared" si="6"/>
        <v>0</v>
      </c>
      <c r="I79" s="3">
        <v>0</v>
      </c>
      <c r="J79" s="30">
        <v>18</v>
      </c>
      <c r="K79" s="26">
        <f t="shared" si="7"/>
        <v>0</v>
      </c>
      <c r="L79" s="4">
        <f t="shared" si="8"/>
        <v>0</v>
      </c>
      <c r="M79" s="30">
        <f t="shared" si="8"/>
        <v>54</v>
      </c>
      <c r="N79" s="26">
        <f t="shared" si="9"/>
        <v>0</v>
      </c>
    </row>
    <row r="80" spans="1:14">
      <c r="A80" s="4" t="s">
        <v>10</v>
      </c>
      <c r="B80" s="4">
        <v>0.125</v>
      </c>
      <c r="C80" s="3">
        <v>16</v>
      </c>
      <c r="D80" s="30">
        <v>0</v>
      </c>
      <c r="E80" s="26">
        <f t="shared" si="5"/>
        <v>100</v>
      </c>
      <c r="F80" s="3">
        <v>17</v>
      </c>
      <c r="G80" s="30">
        <v>0</v>
      </c>
      <c r="H80" s="26">
        <f t="shared" si="6"/>
        <v>100</v>
      </c>
      <c r="I80" s="3">
        <v>20</v>
      </c>
      <c r="J80" s="30">
        <v>0</v>
      </c>
      <c r="K80" s="26">
        <f t="shared" si="7"/>
        <v>100</v>
      </c>
      <c r="L80" s="4">
        <f t="shared" si="8"/>
        <v>53</v>
      </c>
      <c r="M80" s="30">
        <f t="shared" si="8"/>
        <v>0</v>
      </c>
      <c r="N80" s="26">
        <f t="shared" si="9"/>
        <v>100</v>
      </c>
    </row>
    <row r="81" spans="1:14">
      <c r="A81" s="4" t="s">
        <v>10</v>
      </c>
      <c r="B81" s="4">
        <v>0.25</v>
      </c>
      <c r="C81" s="3">
        <v>14.5</v>
      </c>
      <c r="D81" s="30">
        <v>0</v>
      </c>
      <c r="E81" s="26">
        <f t="shared" si="5"/>
        <v>100</v>
      </c>
      <c r="F81" s="3">
        <v>14.5</v>
      </c>
      <c r="G81" s="30">
        <v>0</v>
      </c>
      <c r="H81" s="26">
        <f t="shared" si="6"/>
        <v>100</v>
      </c>
      <c r="I81" s="3">
        <v>14.5</v>
      </c>
      <c r="J81" s="30">
        <v>0</v>
      </c>
      <c r="K81" s="26">
        <f t="shared" si="7"/>
        <v>100</v>
      </c>
      <c r="L81" s="4">
        <f t="shared" si="8"/>
        <v>43.5</v>
      </c>
      <c r="M81" s="30">
        <f t="shared" si="8"/>
        <v>0</v>
      </c>
      <c r="N81" s="26">
        <f t="shared" si="9"/>
        <v>100</v>
      </c>
    </row>
    <row r="82" spans="1:14">
      <c r="A82" s="4" t="s">
        <v>10</v>
      </c>
      <c r="B82" s="4">
        <v>0.35</v>
      </c>
      <c r="C82" s="3">
        <v>21</v>
      </c>
      <c r="D82" s="30">
        <v>0</v>
      </c>
      <c r="E82" s="26">
        <f t="shared" si="5"/>
        <v>100</v>
      </c>
      <c r="F82" s="3">
        <v>20</v>
      </c>
      <c r="G82" s="30">
        <v>1</v>
      </c>
      <c r="H82" s="26">
        <f t="shared" si="6"/>
        <v>95.238095238095227</v>
      </c>
      <c r="I82" s="3">
        <v>20</v>
      </c>
      <c r="J82" s="30">
        <v>1</v>
      </c>
      <c r="K82" s="26">
        <f t="shared" si="7"/>
        <v>95.238095238095227</v>
      </c>
      <c r="L82" s="4">
        <f t="shared" si="8"/>
        <v>61</v>
      </c>
      <c r="M82" s="30">
        <f t="shared" si="8"/>
        <v>2</v>
      </c>
      <c r="N82" s="26">
        <f t="shared" si="9"/>
        <v>96.825396825396822</v>
      </c>
    </row>
    <row r="83" spans="1:14">
      <c r="A83" s="4" t="s">
        <v>10</v>
      </c>
      <c r="B83" s="4">
        <v>0.5</v>
      </c>
      <c r="C83" s="3">
        <v>20</v>
      </c>
      <c r="D83" s="30">
        <v>0</v>
      </c>
      <c r="E83" s="26">
        <f t="shared" si="5"/>
        <v>100</v>
      </c>
      <c r="F83" s="3">
        <v>17</v>
      </c>
      <c r="G83" s="30">
        <v>3</v>
      </c>
      <c r="H83" s="26">
        <f t="shared" si="6"/>
        <v>85</v>
      </c>
      <c r="I83" s="3">
        <v>19</v>
      </c>
      <c r="J83" s="30">
        <v>2</v>
      </c>
      <c r="K83" s="26">
        <f t="shared" si="7"/>
        <v>90.476190476190482</v>
      </c>
      <c r="L83" s="4">
        <f t="shared" si="8"/>
        <v>56</v>
      </c>
      <c r="M83" s="30">
        <f t="shared" si="8"/>
        <v>5</v>
      </c>
      <c r="N83" s="26">
        <f t="shared" si="9"/>
        <v>91.825396825396822</v>
      </c>
    </row>
    <row r="84" spans="1:14">
      <c r="A84" s="4" t="s">
        <v>10</v>
      </c>
      <c r="B84" s="4">
        <v>0.7</v>
      </c>
      <c r="C84" s="3">
        <v>20</v>
      </c>
      <c r="D84" s="30">
        <v>1</v>
      </c>
      <c r="E84" s="26">
        <f t="shared" si="5"/>
        <v>95.238095238095227</v>
      </c>
      <c r="F84" s="3">
        <v>19</v>
      </c>
      <c r="G84" s="30">
        <v>2</v>
      </c>
      <c r="H84" s="26">
        <f t="shared" si="6"/>
        <v>90.476190476190482</v>
      </c>
      <c r="I84" s="3">
        <v>16.5</v>
      </c>
      <c r="J84" s="30">
        <v>5</v>
      </c>
      <c r="K84" s="26">
        <f t="shared" si="7"/>
        <v>76.744186046511629</v>
      </c>
      <c r="L84" s="4">
        <f t="shared" si="8"/>
        <v>55.5</v>
      </c>
      <c r="M84" s="30">
        <f t="shared" si="8"/>
        <v>8</v>
      </c>
      <c r="N84" s="26">
        <f t="shared" si="9"/>
        <v>87.486157253599117</v>
      </c>
    </row>
    <row r="85" spans="1:14">
      <c r="A85" s="4" t="s">
        <v>10</v>
      </c>
      <c r="B85" s="4">
        <v>1</v>
      </c>
      <c r="C85" s="3">
        <v>19</v>
      </c>
      <c r="D85" s="30">
        <v>5</v>
      </c>
      <c r="E85" s="26">
        <f t="shared" si="5"/>
        <v>79.166666666666657</v>
      </c>
      <c r="F85" s="3">
        <v>23</v>
      </c>
      <c r="G85" s="30">
        <v>0</v>
      </c>
      <c r="H85" s="26">
        <f t="shared" si="6"/>
        <v>100</v>
      </c>
      <c r="I85" s="3">
        <v>20</v>
      </c>
      <c r="J85" s="30">
        <v>2</v>
      </c>
      <c r="K85" s="26">
        <f t="shared" si="7"/>
        <v>90.909090909090907</v>
      </c>
      <c r="L85" s="4">
        <f t="shared" si="8"/>
        <v>62</v>
      </c>
      <c r="M85" s="30">
        <f t="shared" si="8"/>
        <v>7</v>
      </c>
      <c r="N85" s="26">
        <f t="shared" si="9"/>
        <v>90.025252525252526</v>
      </c>
    </row>
    <row r="86" spans="1:14">
      <c r="A86" s="4" t="s">
        <v>10</v>
      </c>
      <c r="B86" s="4">
        <v>1.4</v>
      </c>
      <c r="C86" s="3">
        <v>22</v>
      </c>
      <c r="D86" s="30">
        <v>1</v>
      </c>
      <c r="E86" s="26">
        <f t="shared" si="5"/>
        <v>95.652173913043484</v>
      </c>
      <c r="F86" s="3">
        <v>20</v>
      </c>
      <c r="G86" s="30">
        <v>2</v>
      </c>
      <c r="H86" s="26">
        <f t="shared" si="6"/>
        <v>90.909090909090907</v>
      </c>
      <c r="I86" s="3">
        <v>21.5</v>
      </c>
      <c r="J86" s="30">
        <v>1</v>
      </c>
      <c r="K86" s="26">
        <f t="shared" si="7"/>
        <v>95.555555555555557</v>
      </c>
      <c r="L86" s="4">
        <f t="shared" si="8"/>
        <v>63.5</v>
      </c>
      <c r="M86" s="30">
        <f t="shared" si="8"/>
        <v>4</v>
      </c>
      <c r="N86" s="26">
        <f t="shared" si="9"/>
        <v>94.038940125896644</v>
      </c>
    </row>
    <row r="87" spans="1:14">
      <c r="A87" s="4" t="s">
        <v>10</v>
      </c>
      <c r="B87" s="4">
        <v>2</v>
      </c>
      <c r="C87" s="3">
        <v>22.5</v>
      </c>
      <c r="D87" s="30">
        <v>1</v>
      </c>
      <c r="E87" s="26">
        <f t="shared" si="5"/>
        <v>95.744680851063833</v>
      </c>
      <c r="F87" s="3">
        <v>19</v>
      </c>
      <c r="G87" s="30">
        <v>1</v>
      </c>
      <c r="H87" s="26">
        <f t="shared" si="6"/>
        <v>95</v>
      </c>
      <c r="I87" s="3">
        <v>23</v>
      </c>
      <c r="J87" s="30">
        <v>0</v>
      </c>
      <c r="K87" s="26">
        <f t="shared" si="7"/>
        <v>100</v>
      </c>
      <c r="L87" s="4">
        <f t="shared" si="8"/>
        <v>64.5</v>
      </c>
      <c r="M87" s="30">
        <f t="shared" si="8"/>
        <v>2</v>
      </c>
      <c r="N87" s="26">
        <f t="shared" si="9"/>
        <v>96.914893617021278</v>
      </c>
    </row>
    <row r="88" spans="1:14">
      <c r="A88" s="4" t="s">
        <v>10</v>
      </c>
      <c r="B88" s="4">
        <v>2.8</v>
      </c>
      <c r="C88" s="3">
        <v>15.5</v>
      </c>
      <c r="D88" s="30">
        <v>9</v>
      </c>
      <c r="E88" s="26">
        <f t="shared" si="5"/>
        <v>63.265306122448983</v>
      </c>
      <c r="F88" s="3">
        <v>18</v>
      </c>
      <c r="G88" s="30">
        <v>4</v>
      </c>
      <c r="H88" s="26">
        <f t="shared" si="6"/>
        <v>81.818181818181827</v>
      </c>
      <c r="I88" s="3">
        <v>20</v>
      </c>
      <c r="J88" s="30">
        <v>3</v>
      </c>
      <c r="K88" s="26">
        <f t="shared" si="7"/>
        <v>86.956521739130437</v>
      </c>
      <c r="L88" s="4">
        <f t="shared" si="8"/>
        <v>53.5</v>
      </c>
      <c r="M88" s="30">
        <f t="shared" si="8"/>
        <v>16</v>
      </c>
      <c r="N88" s="26">
        <f t="shared" si="9"/>
        <v>77.346669893253747</v>
      </c>
    </row>
    <row r="89" spans="1:14">
      <c r="A89" s="4" t="s">
        <v>10</v>
      </c>
      <c r="B89" s="4">
        <v>4</v>
      </c>
      <c r="C89" s="3">
        <v>13</v>
      </c>
      <c r="D89" s="30">
        <v>9</v>
      </c>
      <c r="E89" s="26">
        <f t="shared" si="5"/>
        <v>59.090909090909093</v>
      </c>
      <c r="F89" s="3">
        <v>17</v>
      </c>
      <c r="G89" s="30">
        <v>5</v>
      </c>
      <c r="H89" s="26">
        <f t="shared" si="6"/>
        <v>77.272727272727266</v>
      </c>
      <c r="I89" s="3">
        <v>15</v>
      </c>
      <c r="J89" s="30">
        <v>7</v>
      </c>
      <c r="K89" s="26">
        <f t="shared" si="7"/>
        <v>68.181818181818173</v>
      </c>
      <c r="L89" s="4">
        <f t="shared" si="8"/>
        <v>45</v>
      </c>
      <c r="M89" s="30">
        <f t="shared" si="8"/>
        <v>21</v>
      </c>
      <c r="N89" s="26">
        <f t="shared" si="9"/>
        <v>68.181818181818187</v>
      </c>
    </row>
    <row r="90" spans="1:14">
      <c r="A90" s="4" t="s">
        <v>10</v>
      </c>
      <c r="B90" s="4">
        <v>5.6</v>
      </c>
      <c r="C90" s="3">
        <v>16</v>
      </c>
      <c r="D90" s="30">
        <v>6</v>
      </c>
      <c r="E90" s="26">
        <f t="shared" si="5"/>
        <v>72.727272727272734</v>
      </c>
      <c r="F90" s="3">
        <v>11.5</v>
      </c>
      <c r="G90" s="30">
        <v>10</v>
      </c>
      <c r="H90" s="26">
        <f t="shared" si="6"/>
        <v>53.488372093023251</v>
      </c>
      <c r="I90" s="3">
        <v>13</v>
      </c>
      <c r="J90" s="30">
        <v>6</v>
      </c>
      <c r="K90" s="26">
        <f t="shared" si="7"/>
        <v>68.421052631578945</v>
      </c>
      <c r="L90" s="4">
        <f t="shared" si="8"/>
        <v>40.5</v>
      </c>
      <c r="M90" s="30">
        <f t="shared" si="8"/>
        <v>22</v>
      </c>
      <c r="N90" s="26">
        <f t="shared" si="9"/>
        <v>64.878899150624974</v>
      </c>
    </row>
    <row r="91" spans="1:14">
      <c r="A91" s="4" t="s">
        <v>10</v>
      </c>
      <c r="B91" s="4">
        <v>8</v>
      </c>
      <c r="C91" s="3">
        <v>22</v>
      </c>
      <c r="D91" s="30">
        <v>1</v>
      </c>
      <c r="E91" s="26">
        <f t="shared" si="5"/>
        <v>95.652173913043484</v>
      </c>
      <c r="F91" s="3">
        <v>19</v>
      </c>
      <c r="G91" s="30">
        <v>5</v>
      </c>
      <c r="H91" s="26">
        <f t="shared" si="6"/>
        <v>79.166666666666657</v>
      </c>
      <c r="I91" s="3">
        <v>18</v>
      </c>
      <c r="J91" s="30">
        <v>4</v>
      </c>
      <c r="K91" s="26">
        <f t="shared" si="7"/>
        <v>81.818181818181827</v>
      </c>
      <c r="L91" s="4">
        <f t="shared" si="8"/>
        <v>59</v>
      </c>
      <c r="M91" s="30">
        <f t="shared" si="8"/>
        <v>10</v>
      </c>
      <c r="N91" s="26">
        <f t="shared" si="9"/>
        <v>85.545674132630651</v>
      </c>
    </row>
    <row r="92" spans="1:14">
      <c r="A92" s="4" t="s">
        <v>10</v>
      </c>
      <c r="B92" s="4">
        <v>11.3</v>
      </c>
      <c r="C92" s="3">
        <v>21</v>
      </c>
      <c r="D92" s="30">
        <v>2</v>
      </c>
      <c r="E92" s="26">
        <f t="shared" si="5"/>
        <v>91.304347826086953</v>
      </c>
      <c r="F92" s="3">
        <v>22</v>
      </c>
      <c r="G92" s="30">
        <v>0</v>
      </c>
      <c r="H92" s="26">
        <f t="shared" si="6"/>
        <v>100</v>
      </c>
      <c r="I92" s="3">
        <v>24</v>
      </c>
      <c r="J92" s="30">
        <v>0</v>
      </c>
      <c r="K92" s="26">
        <f t="shared" si="7"/>
        <v>100</v>
      </c>
      <c r="L92" s="4">
        <f t="shared" si="8"/>
        <v>67</v>
      </c>
      <c r="M92" s="30">
        <f t="shared" si="8"/>
        <v>2</v>
      </c>
      <c r="N92" s="26">
        <f t="shared" si="9"/>
        <v>97.101449275362313</v>
      </c>
    </row>
    <row r="93" spans="1:14">
      <c r="A93" s="4" t="s">
        <v>10</v>
      </c>
      <c r="B93" s="4">
        <v>16</v>
      </c>
      <c r="C93" s="3">
        <v>16</v>
      </c>
      <c r="D93" s="30">
        <v>6</v>
      </c>
      <c r="E93" s="26">
        <f t="shared" si="5"/>
        <v>72.727272727272734</v>
      </c>
      <c r="F93" s="3">
        <v>18</v>
      </c>
      <c r="G93" s="30">
        <v>4</v>
      </c>
      <c r="H93" s="26">
        <f t="shared" si="6"/>
        <v>81.818181818181827</v>
      </c>
      <c r="I93" s="3">
        <v>19</v>
      </c>
      <c r="J93" s="30">
        <v>7</v>
      </c>
      <c r="K93" s="26">
        <f t="shared" si="7"/>
        <v>73.076923076923066</v>
      </c>
      <c r="L93" s="4">
        <f t="shared" si="8"/>
        <v>53</v>
      </c>
      <c r="M93" s="30">
        <f t="shared" si="8"/>
        <v>17</v>
      </c>
      <c r="N93" s="26">
        <f t="shared" si="9"/>
        <v>75.87412587412588</v>
      </c>
    </row>
    <row r="94" spans="1:14">
      <c r="A94" s="4" t="s">
        <v>10</v>
      </c>
      <c r="B94" s="4">
        <v>22.6</v>
      </c>
      <c r="C94" s="3">
        <v>21</v>
      </c>
      <c r="D94" s="30">
        <v>1</v>
      </c>
      <c r="E94" s="26">
        <f t="shared" si="5"/>
        <v>95.454545454545453</v>
      </c>
      <c r="F94" s="3">
        <v>20</v>
      </c>
      <c r="G94" s="30">
        <v>2</v>
      </c>
      <c r="H94" s="26">
        <f t="shared" si="6"/>
        <v>90.909090909090907</v>
      </c>
      <c r="I94" s="3">
        <v>18</v>
      </c>
      <c r="J94" s="30">
        <v>4</v>
      </c>
      <c r="K94" s="26">
        <f t="shared" si="7"/>
        <v>81.818181818181827</v>
      </c>
      <c r="L94" s="4">
        <f t="shared" si="8"/>
        <v>59</v>
      </c>
      <c r="M94" s="30">
        <f t="shared" si="8"/>
        <v>7</v>
      </c>
      <c r="N94" s="26">
        <f t="shared" si="9"/>
        <v>89.393939393939391</v>
      </c>
    </row>
    <row r="95" spans="1:14">
      <c r="A95" s="4" t="s">
        <v>10</v>
      </c>
      <c r="B95" s="4">
        <v>32</v>
      </c>
      <c r="C95" s="3">
        <v>15</v>
      </c>
      <c r="D95" s="30">
        <v>3</v>
      </c>
      <c r="E95" s="26">
        <f t="shared" si="5"/>
        <v>83.333333333333343</v>
      </c>
      <c r="F95" s="3">
        <v>17</v>
      </c>
      <c r="G95" s="30">
        <v>3</v>
      </c>
      <c r="H95" s="26">
        <f t="shared" si="6"/>
        <v>85</v>
      </c>
      <c r="I95" s="3">
        <v>17</v>
      </c>
      <c r="J95" s="30">
        <v>4</v>
      </c>
      <c r="K95" s="26">
        <f t="shared" si="7"/>
        <v>80.952380952380949</v>
      </c>
      <c r="L95" s="4">
        <f t="shared" si="8"/>
        <v>49</v>
      </c>
      <c r="M95" s="30">
        <f t="shared" si="8"/>
        <v>10</v>
      </c>
      <c r="N95" s="26">
        <f t="shared" si="9"/>
        <v>83.095238095238088</v>
      </c>
    </row>
    <row r="97" spans="1:14">
      <c r="A97" s="4" t="s">
        <v>192</v>
      </c>
      <c r="B97" s="64">
        <v>0.125</v>
      </c>
      <c r="C97" s="4">
        <v>22</v>
      </c>
      <c r="D97" s="30">
        <v>2</v>
      </c>
      <c r="E97" s="26">
        <f t="shared" ref="E97:E105" si="10">C97/(C97+D97)*100</f>
        <v>91.666666666666657</v>
      </c>
      <c r="F97" s="4">
        <v>18</v>
      </c>
      <c r="G97" s="30">
        <v>4</v>
      </c>
      <c r="H97" s="26">
        <f t="shared" ref="H97:H105" si="11">F97/(F97+G97)*100</f>
        <v>81.818181818181827</v>
      </c>
      <c r="I97" s="4">
        <v>18</v>
      </c>
      <c r="J97" s="30">
        <v>0</v>
      </c>
      <c r="K97" s="26">
        <f t="shared" ref="K97:K105" si="12">I97/(I97+J97)*100</f>
        <v>100</v>
      </c>
      <c r="L97" s="4">
        <f t="shared" ref="L97:M105" si="13">(C97+F97+I97)</f>
        <v>58</v>
      </c>
      <c r="M97" s="30">
        <f t="shared" si="13"/>
        <v>6</v>
      </c>
      <c r="N97" s="26">
        <f t="shared" ref="N97:N105" si="14">AVERAGE(E97,H97,K97)</f>
        <v>91.161616161616166</v>
      </c>
    </row>
    <row r="98" spans="1:14">
      <c r="A98" s="4" t="s">
        <v>192</v>
      </c>
      <c r="B98" s="4">
        <v>0.25</v>
      </c>
      <c r="C98" s="4">
        <v>30.5</v>
      </c>
      <c r="D98" s="30">
        <v>0</v>
      </c>
      <c r="E98" s="26">
        <f t="shared" si="10"/>
        <v>100</v>
      </c>
      <c r="F98" s="4">
        <v>28</v>
      </c>
      <c r="G98" s="30">
        <v>4</v>
      </c>
      <c r="H98" s="26">
        <f t="shared" si="11"/>
        <v>87.5</v>
      </c>
      <c r="I98" s="4">
        <v>29</v>
      </c>
      <c r="J98" s="30">
        <v>0</v>
      </c>
      <c r="K98" s="26">
        <f t="shared" si="12"/>
        <v>100</v>
      </c>
      <c r="L98" s="4">
        <f t="shared" si="13"/>
        <v>87.5</v>
      </c>
      <c r="M98" s="30">
        <f t="shared" si="13"/>
        <v>4</v>
      </c>
      <c r="N98" s="26">
        <f t="shared" si="14"/>
        <v>95.833333333333329</v>
      </c>
    </row>
    <row r="99" spans="1:14">
      <c r="A99" s="4" t="s">
        <v>192</v>
      </c>
      <c r="B99" s="59">
        <v>0.5</v>
      </c>
      <c r="C99" s="4">
        <v>33</v>
      </c>
      <c r="D99" s="30">
        <v>0</v>
      </c>
      <c r="E99" s="26">
        <f t="shared" si="10"/>
        <v>100</v>
      </c>
      <c r="F99" s="4">
        <v>33</v>
      </c>
      <c r="G99" s="30">
        <v>0</v>
      </c>
      <c r="H99" s="26">
        <f t="shared" si="11"/>
        <v>100</v>
      </c>
      <c r="I99" s="4">
        <v>32</v>
      </c>
      <c r="J99" s="30">
        <v>0</v>
      </c>
      <c r="K99" s="26">
        <f t="shared" si="12"/>
        <v>100</v>
      </c>
      <c r="L99" s="4">
        <f t="shared" si="13"/>
        <v>98</v>
      </c>
      <c r="M99" s="30">
        <f t="shared" si="13"/>
        <v>0</v>
      </c>
      <c r="N99" s="26">
        <f t="shared" si="14"/>
        <v>100</v>
      </c>
    </row>
    <row r="100" spans="1:14">
      <c r="A100" s="4" t="s">
        <v>192</v>
      </c>
      <c r="B100" s="59">
        <v>1</v>
      </c>
      <c r="C100" s="4">
        <v>32</v>
      </c>
      <c r="D100" s="30">
        <v>1</v>
      </c>
      <c r="E100" s="26">
        <f t="shared" si="10"/>
        <v>96.969696969696969</v>
      </c>
      <c r="F100" s="4">
        <v>32</v>
      </c>
      <c r="G100" s="30">
        <v>1</v>
      </c>
      <c r="H100" s="26">
        <f t="shared" si="11"/>
        <v>96.969696969696969</v>
      </c>
      <c r="I100" s="4">
        <v>32</v>
      </c>
      <c r="J100" s="30">
        <v>0</v>
      </c>
      <c r="K100" s="26">
        <f t="shared" si="12"/>
        <v>100</v>
      </c>
      <c r="L100" s="4">
        <f t="shared" si="13"/>
        <v>96</v>
      </c>
      <c r="M100" s="30">
        <f t="shared" si="13"/>
        <v>2</v>
      </c>
      <c r="N100" s="26">
        <f t="shared" si="14"/>
        <v>97.979797979797979</v>
      </c>
    </row>
    <row r="101" spans="1:14">
      <c r="A101" s="4" t="s">
        <v>192</v>
      </c>
      <c r="B101" s="59">
        <v>2</v>
      </c>
      <c r="C101" s="4">
        <v>31.5</v>
      </c>
      <c r="D101" s="30">
        <v>0</v>
      </c>
      <c r="E101" s="26">
        <f t="shared" si="10"/>
        <v>100</v>
      </c>
      <c r="F101" s="4">
        <v>31</v>
      </c>
      <c r="G101" s="30">
        <v>0</v>
      </c>
      <c r="H101" s="26">
        <f t="shared" si="11"/>
        <v>100</v>
      </c>
      <c r="I101" s="4">
        <v>29</v>
      </c>
      <c r="J101" s="30">
        <v>0</v>
      </c>
      <c r="K101" s="26">
        <f t="shared" si="12"/>
        <v>100</v>
      </c>
      <c r="L101" s="4">
        <f t="shared" si="13"/>
        <v>91.5</v>
      </c>
      <c r="M101" s="30">
        <f t="shared" si="13"/>
        <v>0</v>
      </c>
      <c r="N101" s="26">
        <f t="shared" si="14"/>
        <v>100</v>
      </c>
    </row>
    <row r="102" spans="1:14">
      <c r="A102" s="4" t="s">
        <v>192</v>
      </c>
      <c r="B102" s="59">
        <v>4</v>
      </c>
      <c r="C102" s="4">
        <v>30</v>
      </c>
      <c r="D102" s="30">
        <v>0</v>
      </c>
      <c r="E102" s="26">
        <f t="shared" si="10"/>
        <v>100</v>
      </c>
      <c r="F102" s="4">
        <v>31</v>
      </c>
      <c r="G102" s="30">
        <v>0</v>
      </c>
      <c r="H102" s="26">
        <f t="shared" si="11"/>
        <v>100</v>
      </c>
      <c r="I102" s="4">
        <v>27</v>
      </c>
      <c r="J102" s="30">
        <v>2</v>
      </c>
      <c r="K102" s="26">
        <f t="shared" si="12"/>
        <v>93.103448275862064</v>
      </c>
      <c r="L102" s="4">
        <f t="shared" si="13"/>
        <v>88</v>
      </c>
      <c r="M102" s="30">
        <f t="shared" si="13"/>
        <v>2</v>
      </c>
      <c r="N102" s="26">
        <f t="shared" si="14"/>
        <v>97.701149425287369</v>
      </c>
    </row>
    <row r="103" spans="1:14">
      <c r="A103" s="4" t="s">
        <v>192</v>
      </c>
      <c r="B103" s="59">
        <v>8</v>
      </c>
      <c r="C103" s="4">
        <v>30</v>
      </c>
      <c r="D103" s="30">
        <v>1</v>
      </c>
      <c r="E103" s="26">
        <f t="shared" si="10"/>
        <v>96.774193548387103</v>
      </c>
      <c r="F103" s="4">
        <v>28</v>
      </c>
      <c r="G103" s="30">
        <v>2</v>
      </c>
      <c r="H103" s="26">
        <f t="shared" si="11"/>
        <v>93.333333333333329</v>
      </c>
      <c r="I103" s="4">
        <v>27</v>
      </c>
      <c r="J103" s="30">
        <v>2</v>
      </c>
      <c r="K103" s="26">
        <f t="shared" si="12"/>
        <v>93.103448275862064</v>
      </c>
      <c r="L103" s="4">
        <f t="shared" si="13"/>
        <v>85</v>
      </c>
      <c r="M103" s="30">
        <f t="shared" si="13"/>
        <v>5</v>
      </c>
      <c r="N103" s="26">
        <f t="shared" si="14"/>
        <v>94.403658385860851</v>
      </c>
    </row>
    <row r="104" spans="1:14">
      <c r="A104" s="4" t="s">
        <v>192</v>
      </c>
      <c r="B104" s="59">
        <v>16</v>
      </c>
      <c r="C104" s="4">
        <v>30</v>
      </c>
      <c r="D104" s="30">
        <v>0</v>
      </c>
      <c r="E104" s="26">
        <f t="shared" si="10"/>
        <v>100</v>
      </c>
      <c r="F104" s="4">
        <v>30</v>
      </c>
      <c r="G104" s="30">
        <v>0</v>
      </c>
      <c r="H104" s="26">
        <f t="shared" si="11"/>
        <v>100</v>
      </c>
      <c r="I104" s="4">
        <v>29</v>
      </c>
      <c r="J104" s="30">
        <v>1</v>
      </c>
      <c r="K104" s="26">
        <f t="shared" si="12"/>
        <v>96.666666666666671</v>
      </c>
      <c r="L104" s="4">
        <f t="shared" si="13"/>
        <v>89</v>
      </c>
      <c r="M104" s="30">
        <f t="shared" si="13"/>
        <v>1</v>
      </c>
      <c r="N104" s="26">
        <f t="shared" si="14"/>
        <v>98.8888888888889</v>
      </c>
    </row>
    <row r="105" spans="1:14">
      <c r="A105" s="4" t="s">
        <v>192</v>
      </c>
      <c r="B105" s="59">
        <v>32</v>
      </c>
      <c r="C105" s="4">
        <v>29</v>
      </c>
      <c r="D105" s="30">
        <v>2</v>
      </c>
      <c r="E105" s="26">
        <f t="shared" si="10"/>
        <v>93.548387096774192</v>
      </c>
      <c r="F105" s="4">
        <v>29.5</v>
      </c>
      <c r="G105" s="30">
        <v>0</v>
      </c>
      <c r="H105" s="26">
        <f t="shared" si="11"/>
        <v>100</v>
      </c>
      <c r="I105" s="4">
        <v>28</v>
      </c>
      <c r="J105" s="30">
        <v>0</v>
      </c>
      <c r="K105" s="26">
        <f t="shared" si="12"/>
        <v>100</v>
      </c>
      <c r="L105" s="4">
        <f t="shared" si="13"/>
        <v>86.5</v>
      </c>
      <c r="M105" s="30">
        <f t="shared" si="13"/>
        <v>2</v>
      </c>
      <c r="N105" s="26">
        <f t="shared" si="14"/>
        <v>97.849462365591407</v>
      </c>
    </row>
    <row r="106" spans="1:14">
      <c r="B106" s="56"/>
    </row>
    <row r="107" spans="1:14">
      <c r="A107" s="4" t="s">
        <v>193</v>
      </c>
      <c r="B107" s="54">
        <v>0.125</v>
      </c>
      <c r="C107" s="4">
        <v>24</v>
      </c>
      <c r="D107" s="30">
        <v>2</v>
      </c>
      <c r="E107" s="26">
        <f t="shared" ref="E107:E115" si="15">C107/(C107+D107)*100</f>
        <v>92.307692307692307</v>
      </c>
      <c r="F107" s="4">
        <v>24</v>
      </c>
      <c r="G107" s="30">
        <v>2</v>
      </c>
      <c r="H107" s="26">
        <f t="shared" ref="H107:H115" si="16">F107/(F107+G107)*100</f>
        <v>92.307692307692307</v>
      </c>
      <c r="I107" s="4">
        <v>24</v>
      </c>
      <c r="J107" s="30">
        <v>1</v>
      </c>
      <c r="K107" s="26">
        <f t="shared" ref="K107:K115" si="17">I107/(I107+J107)*100</f>
        <v>96</v>
      </c>
      <c r="L107" s="4">
        <f t="shared" ref="L107:M115" si="18">(C107+F107+I107)</f>
        <v>72</v>
      </c>
      <c r="M107" s="30">
        <f t="shared" si="18"/>
        <v>5</v>
      </c>
      <c r="N107" s="26">
        <f t="shared" ref="N107:N115" si="19">AVERAGE(E107,H107,K107)</f>
        <v>93.538461538461547</v>
      </c>
    </row>
    <row r="108" spans="1:14">
      <c r="A108" s="4" t="s">
        <v>193</v>
      </c>
      <c r="B108" s="4">
        <v>0.25</v>
      </c>
      <c r="C108" s="4">
        <v>26</v>
      </c>
      <c r="D108" s="30">
        <v>0</v>
      </c>
      <c r="E108" s="26">
        <f t="shared" si="15"/>
        <v>100</v>
      </c>
      <c r="F108" s="4">
        <v>25</v>
      </c>
      <c r="G108" s="30">
        <v>0</v>
      </c>
      <c r="H108" s="26">
        <f t="shared" si="16"/>
        <v>100</v>
      </c>
      <c r="I108" s="4">
        <v>24</v>
      </c>
      <c r="J108" s="30">
        <v>0</v>
      </c>
      <c r="K108" s="26">
        <f t="shared" si="17"/>
        <v>100</v>
      </c>
      <c r="L108" s="4">
        <f t="shared" si="18"/>
        <v>75</v>
      </c>
      <c r="M108" s="30">
        <f t="shared" si="18"/>
        <v>0</v>
      </c>
      <c r="N108" s="26">
        <f t="shared" si="19"/>
        <v>100</v>
      </c>
    </row>
    <row r="109" spans="1:14">
      <c r="A109" s="4" t="s">
        <v>193</v>
      </c>
      <c r="B109" s="59">
        <v>0.5</v>
      </c>
      <c r="C109" s="4">
        <v>22</v>
      </c>
      <c r="D109" s="30">
        <v>3</v>
      </c>
      <c r="E109" s="26">
        <f t="shared" si="15"/>
        <v>88</v>
      </c>
      <c r="F109" s="4">
        <v>25.5</v>
      </c>
      <c r="G109" s="30">
        <v>0</v>
      </c>
      <c r="H109" s="26">
        <f t="shared" si="16"/>
        <v>100</v>
      </c>
      <c r="I109" s="4">
        <v>25</v>
      </c>
      <c r="J109" s="30">
        <v>0</v>
      </c>
      <c r="K109" s="26">
        <f t="shared" si="17"/>
        <v>100</v>
      </c>
      <c r="L109" s="4">
        <f t="shared" si="18"/>
        <v>72.5</v>
      </c>
      <c r="M109" s="30">
        <f t="shared" si="18"/>
        <v>3</v>
      </c>
      <c r="N109" s="26">
        <f t="shared" si="19"/>
        <v>96</v>
      </c>
    </row>
    <row r="110" spans="1:14">
      <c r="A110" s="4" t="s">
        <v>193</v>
      </c>
      <c r="B110" s="59">
        <v>1</v>
      </c>
      <c r="C110" s="4">
        <v>23.5</v>
      </c>
      <c r="D110" s="30">
        <v>1</v>
      </c>
      <c r="E110" s="26">
        <f t="shared" si="15"/>
        <v>95.918367346938766</v>
      </c>
      <c r="F110" s="4">
        <v>23</v>
      </c>
      <c r="G110" s="30">
        <v>1</v>
      </c>
      <c r="H110" s="26">
        <f t="shared" si="16"/>
        <v>95.833333333333343</v>
      </c>
      <c r="I110" s="4">
        <v>24</v>
      </c>
      <c r="J110" s="30">
        <v>0</v>
      </c>
      <c r="K110" s="26">
        <f t="shared" si="17"/>
        <v>100</v>
      </c>
      <c r="L110" s="4">
        <f t="shared" si="18"/>
        <v>70.5</v>
      </c>
      <c r="M110" s="30">
        <f t="shared" si="18"/>
        <v>2</v>
      </c>
      <c r="N110" s="26">
        <f t="shared" si="19"/>
        <v>97.250566893424036</v>
      </c>
    </row>
    <row r="111" spans="1:14">
      <c r="A111" s="4" t="s">
        <v>193</v>
      </c>
      <c r="B111" s="59">
        <v>2</v>
      </c>
      <c r="C111" s="4">
        <v>23</v>
      </c>
      <c r="D111" s="30">
        <v>1</v>
      </c>
      <c r="E111" s="26">
        <f t="shared" si="15"/>
        <v>95.833333333333343</v>
      </c>
      <c r="F111" s="4">
        <v>23</v>
      </c>
      <c r="G111" s="30">
        <v>1</v>
      </c>
      <c r="H111" s="26">
        <f t="shared" si="16"/>
        <v>95.833333333333343</v>
      </c>
      <c r="I111" s="4">
        <v>22</v>
      </c>
      <c r="J111" s="30">
        <v>1</v>
      </c>
      <c r="K111" s="26">
        <f t="shared" si="17"/>
        <v>95.652173913043484</v>
      </c>
      <c r="L111" s="4">
        <f t="shared" si="18"/>
        <v>68</v>
      </c>
      <c r="M111" s="30">
        <f t="shared" si="18"/>
        <v>3</v>
      </c>
      <c r="N111" s="26">
        <f t="shared" si="19"/>
        <v>95.772946859903399</v>
      </c>
    </row>
    <row r="112" spans="1:14">
      <c r="A112" s="4" t="s">
        <v>193</v>
      </c>
      <c r="B112" s="59">
        <v>4</v>
      </c>
      <c r="C112" s="4">
        <v>22.5</v>
      </c>
      <c r="D112" s="30">
        <v>0</v>
      </c>
      <c r="E112" s="26">
        <f t="shared" si="15"/>
        <v>100</v>
      </c>
      <c r="F112" s="4">
        <v>22</v>
      </c>
      <c r="G112" s="30">
        <v>0</v>
      </c>
      <c r="H112" s="26">
        <f t="shared" si="16"/>
        <v>100</v>
      </c>
      <c r="I112" s="4">
        <v>18</v>
      </c>
      <c r="J112" s="30">
        <v>4</v>
      </c>
      <c r="K112" s="26">
        <f t="shared" si="17"/>
        <v>81.818181818181827</v>
      </c>
      <c r="L112" s="4">
        <f t="shared" si="18"/>
        <v>62.5</v>
      </c>
      <c r="M112" s="30">
        <f t="shared" si="18"/>
        <v>4</v>
      </c>
      <c r="N112" s="26">
        <f t="shared" si="19"/>
        <v>93.939393939393938</v>
      </c>
    </row>
    <row r="113" spans="1:14">
      <c r="A113" s="4" t="s">
        <v>193</v>
      </c>
      <c r="B113" s="59">
        <v>8</v>
      </c>
      <c r="C113" s="4">
        <v>22.5</v>
      </c>
      <c r="D113" s="30">
        <v>0</v>
      </c>
      <c r="E113" s="26">
        <f t="shared" si="15"/>
        <v>100</v>
      </c>
      <c r="F113" s="4">
        <v>21</v>
      </c>
      <c r="G113" s="30">
        <v>1</v>
      </c>
      <c r="H113" s="26">
        <f t="shared" si="16"/>
        <v>95.454545454545453</v>
      </c>
      <c r="I113" s="4">
        <v>22</v>
      </c>
      <c r="J113" s="30">
        <v>2</v>
      </c>
      <c r="K113" s="26">
        <f t="shared" si="17"/>
        <v>91.666666666666657</v>
      </c>
      <c r="L113" s="4">
        <f t="shared" si="18"/>
        <v>65.5</v>
      </c>
      <c r="M113" s="30">
        <f t="shared" si="18"/>
        <v>3</v>
      </c>
      <c r="N113" s="26">
        <f t="shared" si="19"/>
        <v>95.707070707070713</v>
      </c>
    </row>
    <row r="114" spans="1:14">
      <c r="A114" s="4" t="s">
        <v>193</v>
      </c>
      <c r="B114" s="59">
        <v>16</v>
      </c>
      <c r="C114" s="4">
        <v>22.5</v>
      </c>
      <c r="D114" s="30">
        <v>0</v>
      </c>
      <c r="E114" s="26">
        <f t="shared" si="15"/>
        <v>100</v>
      </c>
      <c r="F114" s="4">
        <v>21</v>
      </c>
      <c r="G114" s="30">
        <v>1</v>
      </c>
      <c r="H114" s="26">
        <f t="shared" si="16"/>
        <v>95.454545454545453</v>
      </c>
      <c r="I114" s="4">
        <v>22</v>
      </c>
      <c r="J114" s="30">
        <v>0</v>
      </c>
      <c r="K114" s="26">
        <f t="shared" si="17"/>
        <v>100</v>
      </c>
      <c r="L114" s="4">
        <f t="shared" si="18"/>
        <v>65.5</v>
      </c>
      <c r="M114" s="30">
        <f t="shared" si="18"/>
        <v>1</v>
      </c>
      <c r="N114" s="26">
        <f t="shared" si="19"/>
        <v>98.484848484848484</v>
      </c>
    </row>
    <row r="115" spans="1:14">
      <c r="A115" s="4" t="s">
        <v>193</v>
      </c>
      <c r="B115" s="59">
        <v>32</v>
      </c>
      <c r="C115" s="4">
        <v>21</v>
      </c>
      <c r="D115" s="30">
        <v>0</v>
      </c>
      <c r="E115" s="26">
        <f t="shared" si="15"/>
        <v>100</v>
      </c>
      <c r="F115" s="4">
        <v>21</v>
      </c>
      <c r="G115" s="30">
        <v>0</v>
      </c>
      <c r="H115" s="26">
        <f t="shared" si="16"/>
        <v>100</v>
      </c>
      <c r="I115" s="4">
        <v>18</v>
      </c>
      <c r="J115" s="30">
        <v>3</v>
      </c>
      <c r="K115" s="26">
        <f t="shared" si="17"/>
        <v>85.714285714285708</v>
      </c>
      <c r="L115" s="4">
        <f t="shared" si="18"/>
        <v>60</v>
      </c>
      <c r="M115" s="30">
        <f t="shared" si="18"/>
        <v>3</v>
      </c>
      <c r="N115" s="26">
        <f t="shared" si="19"/>
        <v>95.238095238095241</v>
      </c>
    </row>
    <row r="117" spans="1:14">
      <c r="A117" s="4" t="s">
        <v>195</v>
      </c>
      <c r="B117" s="54">
        <v>0.125</v>
      </c>
      <c r="C117" s="4">
        <v>24</v>
      </c>
      <c r="D117" s="30">
        <v>10</v>
      </c>
      <c r="E117" s="26">
        <f t="shared" ref="E117:E125" si="20">C117/(C117+D117)*100</f>
        <v>70.588235294117652</v>
      </c>
      <c r="F117" s="4">
        <v>29</v>
      </c>
      <c r="G117" s="30">
        <v>3</v>
      </c>
      <c r="H117" s="26">
        <f t="shared" ref="H117:H125" si="21">F117/(F117+G117)*100</f>
        <v>90.625</v>
      </c>
      <c r="I117" s="4">
        <v>26.5</v>
      </c>
      <c r="J117" s="30">
        <v>3</v>
      </c>
      <c r="K117" s="26">
        <f t="shared" ref="K117:K125" si="22">I117/(I117+J117)*100</f>
        <v>89.830508474576277</v>
      </c>
      <c r="L117" s="4">
        <f t="shared" ref="L117:M125" si="23">(C117+F117+I117)</f>
        <v>79.5</v>
      </c>
      <c r="M117" s="30">
        <f t="shared" si="23"/>
        <v>16</v>
      </c>
      <c r="N117" s="26">
        <f t="shared" ref="N117:N125" si="24">AVERAGE(E117,H117,K117)</f>
        <v>83.681247922897981</v>
      </c>
    </row>
    <row r="118" spans="1:14">
      <c r="A118" s="4" t="s">
        <v>195</v>
      </c>
      <c r="B118" s="4">
        <v>0.25</v>
      </c>
      <c r="C118" s="4">
        <v>31</v>
      </c>
      <c r="D118" s="30">
        <v>1</v>
      </c>
      <c r="E118" s="26">
        <f t="shared" si="20"/>
        <v>96.875</v>
      </c>
      <c r="F118" s="4">
        <v>33</v>
      </c>
      <c r="G118" s="30">
        <v>0</v>
      </c>
      <c r="H118" s="26">
        <f t="shared" si="21"/>
        <v>100</v>
      </c>
      <c r="I118" s="4">
        <v>29</v>
      </c>
      <c r="J118" s="30">
        <v>3</v>
      </c>
      <c r="K118" s="26">
        <f t="shared" si="22"/>
        <v>90.625</v>
      </c>
      <c r="L118" s="4">
        <f t="shared" si="23"/>
        <v>93</v>
      </c>
      <c r="M118" s="30">
        <f t="shared" si="23"/>
        <v>4</v>
      </c>
      <c r="N118" s="26">
        <f t="shared" si="24"/>
        <v>95.833333333333329</v>
      </c>
    </row>
    <row r="119" spans="1:14">
      <c r="A119" s="4" t="s">
        <v>195</v>
      </c>
      <c r="B119" s="59">
        <v>0.5</v>
      </c>
      <c r="C119" s="4">
        <v>31</v>
      </c>
      <c r="D119" s="30">
        <v>0</v>
      </c>
      <c r="E119" s="26">
        <f t="shared" si="20"/>
        <v>100</v>
      </c>
      <c r="F119" s="4">
        <v>33</v>
      </c>
      <c r="G119" s="30">
        <v>0</v>
      </c>
      <c r="H119" s="26">
        <f t="shared" si="21"/>
        <v>100</v>
      </c>
      <c r="I119" s="4">
        <v>31</v>
      </c>
      <c r="J119" s="30">
        <v>0</v>
      </c>
      <c r="K119" s="26">
        <f t="shared" si="22"/>
        <v>100</v>
      </c>
      <c r="L119" s="4">
        <f t="shared" si="23"/>
        <v>95</v>
      </c>
      <c r="M119" s="30">
        <f t="shared" si="23"/>
        <v>0</v>
      </c>
      <c r="N119" s="26">
        <f t="shared" si="24"/>
        <v>100</v>
      </c>
    </row>
    <row r="120" spans="1:14">
      <c r="A120" s="4" t="s">
        <v>195</v>
      </c>
      <c r="B120" s="59">
        <v>1</v>
      </c>
      <c r="C120" s="4">
        <v>32</v>
      </c>
      <c r="D120" s="30">
        <v>0</v>
      </c>
      <c r="E120" s="26">
        <f t="shared" si="20"/>
        <v>100</v>
      </c>
      <c r="F120" s="4">
        <v>31.5</v>
      </c>
      <c r="G120" s="30">
        <v>0</v>
      </c>
      <c r="H120" s="26">
        <f t="shared" si="21"/>
        <v>100</v>
      </c>
      <c r="I120" s="4">
        <v>27</v>
      </c>
      <c r="J120" s="30">
        <v>3</v>
      </c>
      <c r="K120" s="26">
        <f t="shared" si="22"/>
        <v>90</v>
      </c>
      <c r="L120" s="4">
        <f t="shared" si="23"/>
        <v>90.5</v>
      </c>
      <c r="M120" s="30">
        <f t="shared" si="23"/>
        <v>3</v>
      </c>
      <c r="N120" s="26">
        <f t="shared" si="24"/>
        <v>96.666666666666671</v>
      </c>
    </row>
    <row r="121" spans="1:14">
      <c r="A121" s="4" t="s">
        <v>195</v>
      </c>
      <c r="B121" s="59">
        <v>2</v>
      </c>
      <c r="C121" s="4">
        <v>28</v>
      </c>
      <c r="D121" s="30">
        <v>1</v>
      </c>
      <c r="E121" s="26">
        <f t="shared" si="20"/>
        <v>96.551724137931032</v>
      </c>
      <c r="F121" s="4">
        <v>29.5</v>
      </c>
      <c r="G121" s="30">
        <v>0</v>
      </c>
      <c r="H121" s="26">
        <f t="shared" si="21"/>
        <v>100</v>
      </c>
      <c r="I121" s="4">
        <v>29</v>
      </c>
      <c r="J121" s="30">
        <v>0</v>
      </c>
      <c r="K121" s="26">
        <f t="shared" si="22"/>
        <v>100</v>
      </c>
      <c r="L121" s="4">
        <f t="shared" si="23"/>
        <v>86.5</v>
      </c>
      <c r="M121" s="30">
        <f t="shared" si="23"/>
        <v>1</v>
      </c>
      <c r="N121" s="26">
        <f t="shared" si="24"/>
        <v>98.850574712643677</v>
      </c>
    </row>
    <row r="122" spans="1:14">
      <c r="A122" s="4" t="s">
        <v>195</v>
      </c>
      <c r="B122" s="59">
        <v>4</v>
      </c>
      <c r="C122" s="4">
        <v>28.5</v>
      </c>
      <c r="D122" s="30">
        <v>3</v>
      </c>
      <c r="E122" s="26">
        <f t="shared" si="20"/>
        <v>90.476190476190482</v>
      </c>
      <c r="F122" s="4">
        <v>30</v>
      </c>
      <c r="G122" s="30">
        <v>0</v>
      </c>
      <c r="H122" s="26">
        <f t="shared" si="21"/>
        <v>100</v>
      </c>
      <c r="I122" s="4">
        <v>29</v>
      </c>
      <c r="J122" s="30">
        <v>2</v>
      </c>
      <c r="K122" s="26">
        <f t="shared" si="22"/>
        <v>93.548387096774192</v>
      </c>
      <c r="L122" s="4">
        <f t="shared" si="23"/>
        <v>87.5</v>
      </c>
      <c r="M122" s="30">
        <f t="shared" si="23"/>
        <v>5</v>
      </c>
      <c r="N122" s="26">
        <f t="shared" si="24"/>
        <v>94.674859190988229</v>
      </c>
    </row>
    <row r="123" spans="1:14">
      <c r="A123" s="4" t="s">
        <v>195</v>
      </c>
      <c r="B123" s="59">
        <v>8</v>
      </c>
      <c r="C123" s="4">
        <v>22</v>
      </c>
      <c r="D123" s="30">
        <v>0</v>
      </c>
      <c r="E123" s="26">
        <f t="shared" si="20"/>
        <v>100</v>
      </c>
      <c r="F123" s="4">
        <v>23</v>
      </c>
      <c r="G123" s="30">
        <v>0</v>
      </c>
      <c r="H123" s="26">
        <f t="shared" si="21"/>
        <v>100</v>
      </c>
      <c r="I123" s="4">
        <v>22.5</v>
      </c>
      <c r="J123" s="30">
        <v>1</v>
      </c>
      <c r="K123" s="26">
        <f t="shared" si="22"/>
        <v>95.744680851063833</v>
      </c>
      <c r="L123" s="4">
        <f t="shared" si="23"/>
        <v>67.5</v>
      </c>
      <c r="M123" s="30">
        <f t="shared" si="23"/>
        <v>1</v>
      </c>
      <c r="N123" s="26">
        <f t="shared" si="24"/>
        <v>98.581560283687949</v>
      </c>
    </row>
    <row r="124" spans="1:14">
      <c r="A124" s="4" t="s">
        <v>195</v>
      </c>
      <c r="B124" s="59">
        <v>16</v>
      </c>
      <c r="C124" s="4">
        <v>22</v>
      </c>
      <c r="D124" s="30">
        <v>0</v>
      </c>
      <c r="E124" s="26">
        <f t="shared" si="20"/>
        <v>100</v>
      </c>
      <c r="F124" s="4">
        <v>22</v>
      </c>
      <c r="G124" s="30">
        <v>0</v>
      </c>
      <c r="H124" s="26">
        <f t="shared" si="21"/>
        <v>100</v>
      </c>
      <c r="I124" s="4">
        <v>22</v>
      </c>
      <c r="J124" s="30">
        <v>0</v>
      </c>
      <c r="K124" s="26">
        <f t="shared" si="22"/>
        <v>100</v>
      </c>
      <c r="L124" s="4">
        <f t="shared" si="23"/>
        <v>66</v>
      </c>
      <c r="M124" s="30">
        <f t="shared" si="23"/>
        <v>0</v>
      </c>
      <c r="N124" s="26">
        <f t="shared" si="24"/>
        <v>100</v>
      </c>
    </row>
    <row r="125" spans="1:14">
      <c r="A125" s="4" t="s">
        <v>195</v>
      </c>
      <c r="B125" s="59">
        <v>32</v>
      </c>
      <c r="C125" s="4">
        <v>21</v>
      </c>
      <c r="D125" s="30">
        <v>0</v>
      </c>
      <c r="E125" s="26">
        <f t="shared" si="20"/>
        <v>100</v>
      </c>
      <c r="F125" s="4">
        <v>21</v>
      </c>
      <c r="G125" s="30">
        <v>0</v>
      </c>
      <c r="H125" s="26">
        <f t="shared" si="21"/>
        <v>100</v>
      </c>
      <c r="I125" s="4">
        <v>22</v>
      </c>
      <c r="J125" s="30">
        <v>0</v>
      </c>
      <c r="K125" s="26">
        <f t="shared" si="22"/>
        <v>100</v>
      </c>
      <c r="L125" s="4">
        <f t="shared" si="23"/>
        <v>64</v>
      </c>
      <c r="M125" s="30">
        <f t="shared" si="23"/>
        <v>0</v>
      </c>
      <c r="N125" s="26">
        <f t="shared" si="24"/>
        <v>100</v>
      </c>
    </row>
    <row r="127" spans="1:14">
      <c r="A127" s="4" t="s">
        <v>194</v>
      </c>
      <c r="B127" s="64">
        <v>0.125</v>
      </c>
      <c r="C127" s="4">
        <v>31</v>
      </c>
      <c r="D127" s="30">
        <v>3</v>
      </c>
      <c r="E127" s="26">
        <f t="shared" ref="E127:E135" si="25">C127/(C127+D127)*100</f>
        <v>91.17647058823529</v>
      </c>
      <c r="F127" s="4">
        <v>26</v>
      </c>
      <c r="G127" s="30">
        <v>6</v>
      </c>
      <c r="H127" s="26">
        <f t="shared" ref="H127:H135" si="26">F127/(F127+G127)*100</f>
        <v>81.25</v>
      </c>
      <c r="I127" s="4">
        <v>18</v>
      </c>
      <c r="J127" s="30">
        <v>8</v>
      </c>
      <c r="K127" s="26">
        <f t="shared" ref="K127:K135" si="27">I127/(I127+J127)*100</f>
        <v>69.230769230769226</v>
      </c>
      <c r="L127" s="4">
        <f t="shared" ref="L127:M135" si="28">(C127+F127+I127)</f>
        <v>75</v>
      </c>
      <c r="M127" s="30">
        <f t="shared" si="28"/>
        <v>17</v>
      </c>
      <c r="N127" s="26">
        <f t="shared" ref="N127:N135" si="29">AVERAGE(E127,H127,K127)</f>
        <v>80.552413273001505</v>
      </c>
    </row>
    <row r="128" spans="1:14">
      <c r="A128" s="4" t="s">
        <v>194</v>
      </c>
      <c r="B128" s="4">
        <v>0.25</v>
      </c>
      <c r="C128" s="4">
        <v>30.5</v>
      </c>
      <c r="D128" s="30">
        <v>3</v>
      </c>
      <c r="E128" s="26">
        <f t="shared" si="25"/>
        <v>91.044776119402982</v>
      </c>
      <c r="F128" s="4">
        <v>30</v>
      </c>
      <c r="G128" s="30">
        <v>4</v>
      </c>
      <c r="H128" s="26">
        <f t="shared" si="26"/>
        <v>88.235294117647058</v>
      </c>
      <c r="I128" s="4">
        <v>29</v>
      </c>
      <c r="J128" s="30">
        <v>3</v>
      </c>
      <c r="K128" s="26">
        <f t="shared" si="27"/>
        <v>90.625</v>
      </c>
      <c r="L128" s="4">
        <f t="shared" si="28"/>
        <v>89.5</v>
      </c>
      <c r="M128" s="30">
        <f t="shared" si="28"/>
        <v>10</v>
      </c>
      <c r="N128" s="26">
        <f t="shared" si="29"/>
        <v>89.968356745683352</v>
      </c>
    </row>
    <row r="129" spans="1:15">
      <c r="A129" s="4" t="s">
        <v>194</v>
      </c>
      <c r="B129" s="59">
        <v>0.5</v>
      </c>
      <c r="C129" s="4">
        <v>32</v>
      </c>
      <c r="D129" s="30">
        <v>0</v>
      </c>
      <c r="E129" s="26">
        <f t="shared" si="25"/>
        <v>100</v>
      </c>
      <c r="F129" s="4">
        <v>32</v>
      </c>
      <c r="G129" s="30">
        <v>0</v>
      </c>
      <c r="H129" s="26">
        <f t="shared" si="26"/>
        <v>100</v>
      </c>
      <c r="I129" s="4">
        <v>32</v>
      </c>
      <c r="J129" s="30">
        <v>0</v>
      </c>
      <c r="K129" s="26">
        <f t="shared" si="27"/>
        <v>100</v>
      </c>
      <c r="L129" s="4">
        <f t="shared" si="28"/>
        <v>96</v>
      </c>
      <c r="M129" s="30">
        <f t="shared" si="28"/>
        <v>0</v>
      </c>
      <c r="N129" s="26">
        <f t="shared" si="29"/>
        <v>100</v>
      </c>
    </row>
    <row r="130" spans="1:15">
      <c r="A130" s="4" t="s">
        <v>194</v>
      </c>
      <c r="B130" s="59">
        <v>1</v>
      </c>
      <c r="C130" s="4">
        <v>31</v>
      </c>
      <c r="D130" s="30">
        <v>1</v>
      </c>
      <c r="E130" s="26">
        <f t="shared" si="25"/>
        <v>96.875</v>
      </c>
      <c r="F130" s="4">
        <v>31.5</v>
      </c>
      <c r="G130" s="30">
        <v>0</v>
      </c>
      <c r="H130" s="26">
        <f t="shared" si="26"/>
        <v>100</v>
      </c>
      <c r="I130" s="4">
        <v>30</v>
      </c>
      <c r="J130" s="30">
        <v>2</v>
      </c>
      <c r="K130" s="26">
        <f t="shared" si="27"/>
        <v>93.75</v>
      </c>
      <c r="L130" s="4">
        <f t="shared" si="28"/>
        <v>92.5</v>
      </c>
      <c r="M130" s="30">
        <f t="shared" si="28"/>
        <v>3</v>
      </c>
      <c r="N130" s="26">
        <f t="shared" si="29"/>
        <v>96.875</v>
      </c>
    </row>
    <row r="131" spans="1:15">
      <c r="A131" s="4" t="s">
        <v>194</v>
      </c>
      <c r="B131" s="59">
        <v>2</v>
      </c>
      <c r="C131" s="4">
        <v>30</v>
      </c>
      <c r="D131" s="30">
        <v>0</v>
      </c>
      <c r="E131" s="26">
        <f t="shared" si="25"/>
        <v>100</v>
      </c>
      <c r="F131" s="4">
        <v>30</v>
      </c>
      <c r="G131" s="30">
        <v>0</v>
      </c>
      <c r="H131" s="26">
        <f t="shared" si="26"/>
        <v>100</v>
      </c>
      <c r="I131" s="4">
        <v>28</v>
      </c>
      <c r="J131" s="30">
        <v>1</v>
      </c>
      <c r="K131" s="26">
        <f t="shared" si="27"/>
        <v>96.551724137931032</v>
      </c>
      <c r="L131" s="4">
        <f t="shared" si="28"/>
        <v>88</v>
      </c>
      <c r="M131" s="30">
        <f t="shared" si="28"/>
        <v>1</v>
      </c>
      <c r="N131" s="26">
        <f t="shared" si="29"/>
        <v>98.850574712643677</v>
      </c>
    </row>
    <row r="132" spans="1:15">
      <c r="A132" s="4" t="s">
        <v>194</v>
      </c>
      <c r="B132" s="59">
        <v>4</v>
      </c>
      <c r="C132" s="4">
        <v>28</v>
      </c>
      <c r="D132" s="30">
        <v>1</v>
      </c>
      <c r="E132" s="26">
        <f t="shared" si="25"/>
        <v>96.551724137931032</v>
      </c>
      <c r="F132" s="4">
        <v>28</v>
      </c>
      <c r="G132" s="30">
        <v>1</v>
      </c>
      <c r="H132" s="26">
        <f t="shared" si="26"/>
        <v>96.551724137931032</v>
      </c>
      <c r="I132" s="4">
        <v>27</v>
      </c>
      <c r="J132" s="30">
        <v>1</v>
      </c>
      <c r="K132" s="26">
        <f t="shared" si="27"/>
        <v>96.428571428571431</v>
      </c>
      <c r="L132" s="4">
        <f t="shared" si="28"/>
        <v>83</v>
      </c>
      <c r="M132" s="30">
        <f t="shared" si="28"/>
        <v>3</v>
      </c>
      <c r="N132" s="26">
        <f t="shared" si="29"/>
        <v>96.510673234811165</v>
      </c>
    </row>
    <row r="133" spans="1:15">
      <c r="A133" s="4" t="s">
        <v>194</v>
      </c>
      <c r="B133" s="59">
        <v>8</v>
      </c>
      <c r="C133" s="4">
        <v>30</v>
      </c>
      <c r="D133" s="30">
        <v>0</v>
      </c>
      <c r="E133" s="26">
        <f t="shared" si="25"/>
        <v>100</v>
      </c>
      <c r="F133" s="4">
        <v>29</v>
      </c>
      <c r="G133" s="30">
        <v>1</v>
      </c>
      <c r="H133" s="26">
        <f t="shared" si="26"/>
        <v>96.666666666666671</v>
      </c>
      <c r="I133" s="4">
        <v>31.5</v>
      </c>
      <c r="J133" s="30">
        <v>0</v>
      </c>
      <c r="K133" s="26">
        <f t="shared" si="27"/>
        <v>100</v>
      </c>
      <c r="L133" s="4">
        <f t="shared" si="28"/>
        <v>90.5</v>
      </c>
      <c r="M133" s="30">
        <f t="shared" si="28"/>
        <v>1</v>
      </c>
      <c r="N133" s="26">
        <f t="shared" si="29"/>
        <v>98.8888888888889</v>
      </c>
    </row>
    <row r="134" spans="1:15">
      <c r="A134" s="4" t="s">
        <v>194</v>
      </c>
      <c r="B134" s="59">
        <v>16</v>
      </c>
      <c r="C134" s="4">
        <v>29</v>
      </c>
      <c r="D134" s="30">
        <v>1</v>
      </c>
      <c r="E134" s="26">
        <f t="shared" si="25"/>
        <v>96.666666666666671</v>
      </c>
      <c r="F134" s="4">
        <v>28.5</v>
      </c>
      <c r="G134" s="30">
        <v>1</v>
      </c>
      <c r="H134" s="26">
        <f t="shared" si="26"/>
        <v>96.610169491525426</v>
      </c>
      <c r="I134" s="4">
        <v>27.5</v>
      </c>
      <c r="J134" s="30">
        <v>0</v>
      </c>
      <c r="K134" s="26">
        <f t="shared" si="27"/>
        <v>100</v>
      </c>
      <c r="L134" s="4">
        <f t="shared" si="28"/>
        <v>85</v>
      </c>
      <c r="M134" s="30">
        <f t="shared" si="28"/>
        <v>2</v>
      </c>
      <c r="N134" s="26">
        <f t="shared" si="29"/>
        <v>97.758945386064042</v>
      </c>
    </row>
    <row r="135" spans="1:15">
      <c r="A135" s="4" t="s">
        <v>194</v>
      </c>
      <c r="B135" s="59">
        <v>32</v>
      </c>
      <c r="C135" s="4">
        <v>29</v>
      </c>
      <c r="D135" s="30">
        <v>0</v>
      </c>
      <c r="E135" s="26">
        <f t="shared" si="25"/>
        <v>100</v>
      </c>
      <c r="F135" s="4">
        <v>27.5</v>
      </c>
      <c r="G135" s="30">
        <v>1</v>
      </c>
      <c r="H135" s="26">
        <f t="shared" si="26"/>
        <v>96.491228070175438</v>
      </c>
      <c r="I135" s="4">
        <v>23.5</v>
      </c>
      <c r="J135" s="30">
        <v>4</v>
      </c>
      <c r="K135" s="26">
        <f t="shared" si="27"/>
        <v>85.454545454545453</v>
      </c>
      <c r="L135" s="4">
        <f t="shared" si="28"/>
        <v>80</v>
      </c>
      <c r="M135" s="30">
        <f t="shared" si="28"/>
        <v>5</v>
      </c>
      <c r="N135" s="26">
        <f t="shared" si="29"/>
        <v>93.981924508240297</v>
      </c>
    </row>
    <row r="136" spans="1:15" ht="15.75" thickBot="1"/>
    <row r="137" spans="1:15" ht="15.75" thickBot="1">
      <c r="A137" s="58" t="s">
        <v>197</v>
      </c>
      <c r="B137" s="59">
        <v>0.25</v>
      </c>
      <c r="C137" s="60">
        <v>21</v>
      </c>
      <c r="D137" s="61">
        <v>0</v>
      </c>
      <c r="E137" s="26">
        <f t="shared" ref="E137:E151" si="30">C137/(C137+D137)*100</f>
        <v>100</v>
      </c>
      <c r="F137" s="60">
        <v>20</v>
      </c>
      <c r="G137" s="61">
        <v>0</v>
      </c>
      <c r="H137" s="26">
        <f t="shared" ref="H137:H151" si="31">F137/(F137+G137)*100</f>
        <v>100</v>
      </c>
      <c r="I137" s="60">
        <v>21</v>
      </c>
      <c r="J137" s="61">
        <v>0</v>
      </c>
      <c r="K137" s="26">
        <f t="shared" ref="K137:K151" si="32">I137/(I137+J137)*100</f>
        <v>100</v>
      </c>
      <c r="L137" s="4">
        <f t="shared" ref="L137:M151" si="33">(C137+F137+I137)</f>
        <v>62</v>
      </c>
      <c r="M137" s="30">
        <f t="shared" si="33"/>
        <v>0</v>
      </c>
      <c r="N137" s="26">
        <f t="shared" ref="N137:N151" si="34">AVERAGE(E137,H137,K137)</f>
        <v>100</v>
      </c>
      <c r="O137" s="55"/>
    </row>
    <row r="138" spans="1:15" ht="15.75" thickBot="1">
      <c r="A138" s="58" t="s">
        <v>197</v>
      </c>
      <c r="B138" s="65">
        <v>0.35</v>
      </c>
      <c r="C138" s="60">
        <v>22</v>
      </c>
      <c r="D138" s="61">
        <v>0</v>
      </c>
      <c r="E138" s="26">
        <f t="shared" si="30"/>
        <v>100</v>
      </c>
      <c r="F138" s="60">
        <v>22</v>
      </c>
      <c r="G138" s="61">
        <v>0</v>
      </c>
      <c r="H138" s="26">
        <f t="shared" si="31"/>
        <v>100</v>
      </c>
      <c r="I138" s="60">
        <v>18</v>
      </c>
      <c r="J138" s="61">
        <v>0</v>
      </c>
      <c r="K138" s="26">
        <f t="shared" si="32"/>
        <v>100</v>
      </c>
      <c r="L138" s="4">
        <f t="shared" si="33"/>
        <v>62</v>
      </c>
      <c r="M138" s="30">
        <f t="shared" si="33"/>
        <v>0</v>
      </c>
      <c r="N138" s="26">
        <f t="shared" si="34"/>
        <v>100</v>
      </c>
      <c r="O138" s="55"/>
    </row>
    <row r="139" spans="1:15" ht="15.75" thickBot="1">
      <c r="A139" s="58" t="s">
        <v>197</v>
      </c>
      <c r="B139" s="65">
        <v>0.5</v>
      </c>
      <c r="C139" s="60">
        <v>19</v>
      </c>
      <c r="D139" s="61">
        <v>0</v>
      </c>
      <c r="E139" s="26">
        <f t="shared" si="30"/>
        <v>100</v>
      </c>
      <c r="F139" s="60">
        <v>19</v>
      </c>
      <c r="G139" s="61">
        <v>0</v>
      </c>
      <c r="H139" s="26">
        <f t="shared" si="31"/>
        <v>100</v>
      </c>
      <c r="I139" s="60">
        <v>19</v>
      </c>
      <c r="J139" s="61">
        <v>0</v>
      </c>
      <c r="K139" s="26">
        <f t="shared" si="32"/>
        <v>100</v>
      </c>
      <c r="L139" s="4">
        <f t="shared" si="33"/>
        <v>57</v>
      </c>
      <c r="M139" s="30">
        <f t="shared" si="33"/>
        <v>0</v>
      </c>
      <c r="N139" s="26">
        <f t="shared" si="34"/>
        <v>100</v>
      </c>
      <c r="O139" s="55"/>
    </row>
    <row r="140" spans="1:15" ht="15.75" thickBot="1">
      <c r="A140" s="58" t="s">
        <v>197</v>
      </c>
      <c r="B140" s="65">
        <v>0.7</v>
      </c>
      <c r="C140" s="60">
        <v>19</v>
      </c>
      <c r="D140" s="61">
        <v>0</v>
      </c>
      <c r="E140" s="26">
        <f t="shared" si="30"/>
        <v>100</v>
      </c>
      <c r="F140" s="60">
        <v>19</v>
      </c>
      <c r="G140" s="61">
        <v>0</v>
      </c>
      <c r="H140" s="26">
        <f t="shared" si="31"/>
        <v>100</v>
      </c>
      <c r="I140" s="60">
        <v>20</v>
      </c>
      <c r="J140" s="61">
        <v>0</v>
      </c>
      <c r="K140" s="26">
        <f t="shared" si="32"/>
        <v>100</v>
      </c>
      <c r="L140" s="4">
        <f t="shared" si="33"/>
        <v>58</v>
      </c>
      <c r="M140" s="30">
        <f t="shared" si="33"/>
        <v>0</v>
      </c>
      <c r="N140" s="26">
        <f t="shared" si="34"/>
        <v>100</v>
      </c>
      <c r="O140" s="55"/>
    </row>
    <row r="141" spans="1:15" ht="15.75" thickBot="1">
      <c r="A141" s="58" t="s">
        <v>197</v>
      </c>
      <c r="B141" s="59">
        <v>1</v>
      </c>
      <c r="C141" s="60">
        <v>21</v>
      </c>
      <c r="D141" s="61">
        <v>0</v>
      </c>
      <c r="E141" s="26">
        <f t="shared" si="30"/>
        <v>100</v>
      </c>
      <c r="F141" s="60">
        <v>21</v>
      </c>
      <c r="G141" s="61">
        <v>0</v>
      </c>
      <c r="H141" s="26">
        <f t="shared" si="31"/>
        <v>100</v>
      </c>
      <c r="I141" s="60">
        <v>22</v>
      </c>
      <c r="J141" s="61">
        <v>0</v>
      </c>
      <c r="K141" s="26">
        <f t="shared" si="32"/>
        <v>100</v>
      </c>
      <c r="L141" s="4">
        <f t="shared" si="33"/>
        <v>64</v>
      </c>
      <c r="M141" s="30">
        <f t="shared" si="33"/>
        <v>0</v>
      </c>
      <c r="N141" s="26">
        <f t="shared" si="34"/>
        <v>100</v>
      </c>
      <c r="O141" s="55"/>
    </row>
    <row r="142" spans="1:15" ht="15.75" thickBot="1">
      <c r="A142" s="58" t="s">
        <v>197</v>
      </c>
      <c r="B142" s="59">
        <v>1.4</v>
      </c>
      <c r="C142" s="60">
        <v>18</v>
      </c>
      <c r="D142" s="61">
        <v>1</v>
      </c>
      <c r="E142" s="26">
        <f t="shared" si="30"/>
        <v>94.73684210526315</v>
      </c>
      <c r="F142" s="60">
        <v>19</v>
      </c>
      <c r="G142" s="61">
        <v>0</v>
      </c>
      <c r="H142" s="26">
        <f t="shared" si="31"/>
        <v>100</v>
      </c>
      <c r="I142" s="60">
        <v>18</v>
      </c>
      <c r="J142" s="61">
        <v>2</v>
      </c>
      <c r="K142" s="26">
        <f t="shared" si="32"/>
        <v>90</v>
      </c>
      <c r="L142" s="4">
        <f t="shared" si="33"/>
        <v>55</v>
      </c>
      <c r="M142" s="30">
        <f t="shared" si="33"/>
        <v>3</v>
      </c>
      <c r="N142" s="26">
        <f t="shared" si="34"/>
        <v>94.912280701754369</v>
      </c>
      <c r="O142" s="55"/>
    </row>
    <row r="143" spans="1:15" ht="15.75" thickBot="1">
      <c r="A143" s="58" t="s">
        <v>197</v>
      </c>
      <c r="B143" s="59">
        <v>2</v>
      </c>
      <c r="C143" s="60">
        <v>20.5</v>
      </c>
      <c r="D143" s="61">
        <v>0</v>
      </c>
      <c r="E143" s="26">
        <f t="shared" si="30"/>
        <v>100</v>
      </c>
      <c r="F143" s="60">
        <v>19</v>
      </c>
      <c r="G143" s="61">
        <v>0</v>
      </c>
      <c r="H143" s="26">
        <f t="shared" si="31"/>
        <v>100</v>
      </c>
      <c r="I143" s="60">
        <v>17</v>
      </c>
      <c r="J143" s="61">
        <v>0</v>
      </c>
      <c r="K143" s="26">
        <f t="shared" si="32"/>
        <v>100</v>
      </c>
      <c r="L143" s="4">
        <f t="shared" si="33"/>
        <v>56.5</v>
      </c>
      <c r="M143" s="30">
        <f t="shared" si="33"/>
        <v>0</v>
      </c>
      <c r="N143" s="26">
        <f t="shared" si="34"/>
        <v>100</v>
      </c>
      <c r="O143" s="55"/>
    </row>
    <row r="144" spans="1:15" ht="15.75" thickBot="1">
      <c r="A144" s="58" t="s">
        <v>197</v>
      </c>
      <c r="B144" s="59">
        <v>2.8</v>
      </c>
      <c r="C144" s="60">
        <v>19.5</v>
      </c>
      <c r="D144" s="61">
        <v>0</v>
      </c>
      <c r="E144" s="26">
        <f t="shared" si="30"/>
        <v>100</v>
      </c>
      <c r="F144" s="60">
        <v>18</v>
      </c>
      <c r="G144" s="61">
        <v>1</v>
      </c>
      <c r="H144" s="26">
        <f t="shared" si="31"/>
        <v>94.73684210526315</v>
      </c>
      <c r="I144" s="60">
        <v>18</v>
      </c>
      <c r="J144" s="61">
        <v>2</v>
      </c>
      <c r="K144" s="26">
        <f t="shared" si="32"/>
        <v>90</v>
      </c>
      <c r="L144" s="4">
        <f t="shared" si="33"/>
        <v>55.5</v>
      </c>
      <c r="M144" s="30">
        <f t="shared" si="33"/>
        <v>3</v>
      </c>
      <c r="N144" s="26">
        <f t="shared" si="34"/>
        <v>94.912280701754369</v>
      </c>
      <c r="O144" s="55"/>
    </row>
    <row r="145" spans="1:15" ht="15.75" thickBot="1">
      <c r="A145" s="58" t="s">
        <v>197</v>
      </c>
      <c r="B145" s="59">
        <v>4</v>
      </c>
      <c r="C145" s="59">
        <v>17.5</v>
      </c>
      <c r="D145" s="62">
        <v>0</v>
      </c>
      <c r="E145" s="26">
        <f t="shared" si="30"/>
        <v>100</v>
      </c>
      <c r="F145" s="59">
        <v>19</v>
      </c>
      <c r="G145" s="62">
        <v>0</v>
      </c>
      <c r="H145" s="26">
        <f t="shared" si="31"/>
        <v>100</v>
      </c>
      <c r="I145" s="59">
        <v>19</v>
      </c>
      <c r="J145" s="62">
        <v>0</v>
      </c>
      <c r="K145" s="26">
        <f t="shared" si="32"/>
        <v>100</v>
      </c>
      <c r="L145" s="4">
        <f t="shared" si="33"/>
        <v>55.5</v>
      </c>
      <c r="M145" s="30">
        <f t="shared" si="33"/>
        <v>0</v>
      </c>
      <c r="N145" s="26">
        <f t="shared" si="34"/>
        <v>100</v>
      </c>
      <c r="O145" s="55"/>
    </row>
    <row r="146" spans="1:15" ht="15.75" thickBot="1">
      <c r="A146" s="58" t="s">
        <v>197</v>
      </c>
      <c r="B146" s="59">
        <v>5.6</v>
      </c>
      <c r="C146" s="60">
        <v>19.5</v>
      </c>
      <c r="D146" s="61">
        <v>0</v>
      </c>
      <c r="E146" s="26">
        <f t="shared" si="30"/>
        <v>100</v>
      </c>
      <c r="F146" s="60">
        <v>19.5</v>
      </c>
      <c r="G146" s="61">
        <v>0</v>
      </c>
      <c r="H146" s="26">
        <f t="shared" si="31"/>
        <v>100</v>
      </c>
      <c r="I146" s="60">
        <v>18</v>
      </c>
      <c r="J146" s="61">
        <v>1</v>
      </c>
      <c r="K146" s="26">
        <f t="shared" si="32"/>
        <v>94.73684210526315</v>
      </c>
      <c r="L146" s="4">
        <f t="shared" si="33"/>
        <v>57</v>
      </c>
      <c r="M146" s="30">
        <f t="shared" si="33"/>
        <v>1</v>
      </c>
      <c r="N146" s="26">
        <f t="shared" si="34"/>
        <v>98.245614035087712</v>
      </c>
      <c r="O146" s="55"/>
    </row>
    <row r="147" spans="1:15" ht="15.75" thickBot="1">
      <c r="A147" s="58" t="s">
        <v>197</v>
      </c>
      <c r="B147" s="59">
        <v>8</v>
      </c>
      <c r="C147" s="60">
        <v>19</v>
      </c>
      <c r="D147" s="61">
        <v>0</v>
      </c>
      <c r="E147" s="26">
        <f t="shared" si="30"/>
        <v>100</v>
      </c>
      <c r="F147" s="60">
        <v>19</v>
      </c>
      <c r="G147" s="61">
        <v>0</v>
      </c>
      <c r="H147" s="26">
        <f t="shared" si="31"/>
        <v>100</v>
      </c>
      <c r="I147" s="60">
        <v>18</v>
      </c>
      <c r="J147" s="61">
        <v>0</v>
      </c>
      <c r="K147" s="26">
        <f t="shared" si="32"/>
        <v>100</v>
      </c>
      <c r="L147" s="4">
        <f t="shared" si="33"/>
        <v>56</v>
      </c>
      <c r="M147" s="30">
        <f t="shared" si="33"/>
        <v>0</v>
      </c>
      <c r="N147" s="26">
        <f t="shared" si="34"/>
        <v>100</v>
      </c>
      <c r="O147" s="55"/>
    </row>
    <row r="148" spans="1:15" ht="15.75" thickBot="1">
      <c r="A148" s="58" t="s">
        <v>197</v>
      </c>
      <c r="B148" s="59">
        <v>11.3</v>
      </c>
      <c r="C148" s="60">
        <v>18.5</v>
      </c>
      <c r="D148" s="61">
        <v>0</v>
      </c>
      <c r="E148" s="26">
        <f t="shared" si="30"/>
        <v>100</v>
      </c>
      <c r="F148" s="60">
        <v>17.5</v>
      </c>
      <c r="G148" s="61">
        <v>0</v>
      </c>
      <c r="H148" s="26">
        <f t="shared" si="31"/>
        <v>100</v>
      </c>
      <c r="I148" s="60">
        <v>17</v>
      </c>
      <c r="J148" s="61">
        <v>0</v>
      </c>
      <c r="K148" s="26">
        <f t="shared" si="32"/>
        <v>100</v>
      </c>
      <c r="L148" s="4">
        <f t="shared" si="33"/>
        <v>53</v>
      </c>
      <c r="M148" s="30">
        <f t="shared" si="33"/>
        <v>0</v>
      </c>
      <c r="N148" s="26">
        <f t="shared" si="34"/>
        <v>100</v>
      </c>
      <c r="O148" s="55"/>
    </row>
    <row r="149" spans="1:15" ht="15.75" thickBot="1">
      <c r="A149" s="58" t="s">
        <v>197</v>
      </c>
      <c r="B149" s="59">
        <v>16</v>
      </c>
      <c r="C149" s="60">
        <v>19</v>
      </c>
      <c r="D149" s="61">
        <v>0</v>
      </c>
      <c r="E149" s="26">
        <f t="shared" si="30"/>
        <v>100</v>
      </c>
      <c r="F149" s="60">
        <v>18</v>
      </c>
      <c r="G149" s="61">
        <v>0</v>
      </c>
      <c r="H149" s="26">
        <f t="shared" si="31"/>
        <v>100</v>
      </c>
      <c r="I149" s="60">
        <v>19</v>
      </c>
      <c r="J149" s="61">
        <v>0</v>
      </c>
      <c r="K149" s="26">
        <f t="shared" si="32"/>
        <v>100</v>
      </c>
      <c r="L149" s="4">
        <f t="shared" si="33"/>
        <v>56</v>
      </c>
      <c r="M149" s="30">
        <f t="shared" si="33"/>
        <v>0</v>
      </c>
      <c r="N149" s="26">
        <f t="shared" si="34"/>
        <v>100</v>
      </c>
      <c r="O149" s="55"/>
    </row>
    <row r="150" spans="1:15" ht="15.75" thickBot="1">
      <c r="A150" s="58" t="s">
        <v>197</v>
      </c>
      <c r="B150" s="59">
        <v>22.6</v>
      </c>
      <c r="C150" s="60">
        <v>17.5</v>
      </c>
      <c r="D150" s="61">
        <v>0</v>
      </c>
      <c r="E150" s="26">
        <f t="shared" si="30"/>
        <v>100</v>
      </c>
      <c r="F150" s="60">
        <v>15.5</v>
      </c>
      <c r="G150" s="61">
        <v>2</v>
      </c>
      <c r="H150" s="26">
        <f t="shared" si="31"/>
        <v>88.571428571428569</v>
      </c>
      <c r="I150" s="60">
        <v>17</v>
      </c>
      <c r="J150" s="61">
        <v>0</v>
      </c>
      <c r="K150" s="26">
        <f t="shared" si="32"/>
        <v>100</v>
      </c>
      <c r="L150" s="4">
        <f t="shared" si="33"/>
        <v>50</v>
      </c>
      <c r="M150" s="30">
        <f t="shared" si="33"/>
        <v>2</v>
      </c>
      <c r="N150" s="26">
        <f t="shared" si="34"/>
        <v>96.19047619047619</v>
      </c>
      <c r="O150" s="55"/>
    </row>
    <row r="151" spans="1:15" ht="15.75" thickBot="1">
      <c r="A151" s="58" t="s">
        <v>197</v>
      </c>
      <c r="B151" s="59">
        <v>32</v>
      </c>
      <c r="C151" s="60">
        <v>18</v>
      </c>
      <c r="D151" s="61">
        <v>0</v>
      </c>
      <c r="E151" s="26">
        <f t="shared" si="30"/>
        <v>100</v>
      </c>
      <c r="F151" s="60">
        <v>18</v>
      </c>
      <c r="G151" s="61">
        <v>0</v>
      </c>
      <c r="H151" s="26">
        <f t="shared" si="31"/>
        <v>100</v>
      </c>
      <c r="I151" s="60">
        <v>15.5</v>
      </c>
      <c r="J151" s="61">
        <v>2</v>
      </c>
      <c r="K151" s="26">
        <f t="shared" si="32"/>
        <v>88.571428571428569</v>
      </c>
      <c r="L151" s="4">
        <f t="shared" si="33"/>
        <v>51.5</v>
      </c>
      <c r="M151" s="30">
        <f t="shared" si="33"/>
        <v>2</v>
      </c>
      <c r="N151" s="26">
        <f t="shared" si="34"/>
        <v>96.19047619047619</v>
      </c>
      <c r="O151" s="55"/>
    </row>
    <row r="152" spans="1:15">
      <c r="A152" s="66"/>
      <c r="B152" s="67"/>
      <c r="C152" s="56"/>
      <c r="D152" s="57"/>
      <c r="E152" s="68"/>
      <c r="F152" s="56"/>
      <c r="G152" s="57"/>
      <c r="H152" s="68"/>
      <c r="I152" s="56"/>
      <c r="J152" s="57"/>
      <c r="K152" s="69"/>
      <c r="L152" s="70"/>
      <c r="M152" s="71"/>
      <c r="N152" s="69"/>
      <c r="O152" s="56"/>
    </row>
    <row r="153" spans="1:15">
      <c r="A153" s="58" t="s">
        <v>199</v>
      </c>
      <c r="B153" s="59">
        <v>0.25</v>
      </c>
      <c r="C153" s="60">
        <v>12</v>
      </c>
      <c r="D153" s="61">
        <v>0</v>
      </c>
      <c r="E153" s="26">
        <f t="shared" ref="E153:E167" si="35">C153/(C153+D153)*100</f>
        <v>100</v>
      </c>
      <c r="F153" s="60">
        <v>12</v>
      </c>
      <c r="G153" s="61">
        <v>0</v>
      </c>
      <c r="H153" s="26">
        <f t="shared" ref="H153:H167" si="36">F153/(F153+G153)*100</f>
        <v>100</v>
      </c>
      <c r="I153" s="60">
        <v>12</v>
      </c>
      <c r="J153" s="61">
        <v>0</v>
      </c>
      <c r="K153" s="26">
        <f t="shared" ref="K153:K167" si="37">I153/(I153+J153)*100</f>
        <v>100</v>
      </c>
      <c r="L153" s="4">
        <f t="shared" ref="L153:M167" si="38">(C153+F153+I153)</f>
        <v>36</v>
      </c>
      <c r="M153" s="30">
        <f t="shared" si="38"/>
        <v>0</v>
      </c>
      <c r="N153" s="26">
        <f t="shared" ref="N153:N167" si="39">AVERAGE(E153,H153,K153)</f>
        <v>100</v>
      </c>
      <c r="O153" s="56"/>
    </row>
    <row r="154" spans="1:15">
      <c r="A154" s="58" t="s">
        <v>199</v>
      </c>
      <c r="B154" s="72">
        <v>0.35</v>
      </c>
      <c r="C154" s="60">
        <v>12.5</v>
      </c>
      <c r="D154" s="61">
        <v>0</v>
      </c>
      <c r="E154" s="26">
        <f t="shared" si="35"/>
        <v>100</v>
      </c>
      <c r="F154" s="60">
        <v>14</v>
      </c>
      <c r="G154" s="61">
        <v>0</v>
      </c>
      <c r="H154" s="26">
        <f t="shared" si="36"/>
        <v>100</v>
      </c>
      <c r="I154" s="60">
        <v>12</v>
      </c>
      <c r="J154" s="61">
        <v>0</v>
      </c>
      <c r="K154" s="26">
        <f t="shared" si="37"/>
        <v>100</v>
      </c>
      <c r="L154" s="4">
        <f t="shared" si="38"/>
        <v>38.5</v>
      </c>
      <c r="M154" s="30">
        <f t="shared" si="38"/>
        <v>0</v>
      </c>
      <c r="N154" s="26">
        <f t="shared" si="39"/>
        <v>100</v>
      </c>
      <c r="O154" s="56"/>
    </row>
    <row r="155" spans="1:15">
      <c r="A155" s="58" t="s">
        <v>199</v>
      </c>
      <c r="B155" s="72">
        <v>0.5</v>
      </c>
      <c r="C155" s="60">
        <v>21</v>
      </c>
      <c r="D155" s="61">
        <v>0</v>
      </c>
      <c r="E155" s="26">
        <f t="shared" si="35"/>
        <v>100</v>
      </c>
      <c r="F155" s="60">
        <v>21</v>
      </c>
      <c r="G155" s="61">
        <v>0</v>
      </c>
      <c r="H155" s="26">
        <f t="shared" si="36"/>
        <v>100</v>
      </c>
      <c r="I155" s="60">
        <v>20</v>
      </c>
      <c r="J155" s="61">
        <v>0</v>
      </c>
      <c r="K155" s="26">
        <f t="shared" si="37"/>
        <v>100</v>
      </c>
      <c r="L155" s="4">
        <f t="shared" si="38"/>
        <v>62</v>
      </c>
      <c r="M155" s="30">
        <f t="shared" si="38"/>
        <v>0</v>
      </c>
      <c r="N155" s="26">
        <f t="shared" si="39"/>
        <v>100</v>
      </c>
      <c r="O155" s="56"/>
    </row>
    <row r="156" spans="1:15">
      <c r="A156" s="58" t="s">
        <v>199</v>
      </c>
      <c r="B156" s="72">
        <v>0.7</v>
      </c>
      <c r="C156" s="60">
        <v>21</v>
      </c>
      <c r="D156" s="61">
        <v>0</v>
      </c>
      <c r="E156" s="26">
        <f t="shared" si="35"/>
        <v>100</v>
      </c>
      <c r="F156" s="60">
        <v>20.5</v>
      </c>
      <c r="G156" s="61">
        <v>0</v>
      </c>
      <c r="H156" s="26">
        <f t="shared" si="36"/>
        <v>100</v>
      </c>
      <c r="I156" s="60">
        <v>20</v>
      </c>
      <c r="J156" s="61">
        <v>0</v>
      </c>
      <c r="K156" s="26">
        <f t="shared" si="37"/>
        <v>100</v>
      </c>
      <c r="L156" s="4">
        <f t="shared" si="38"/>
        <v>61.5</v>
      </c>
      <c r="M156" s="30">
        <f t="shared" si="38"/>
        <v>0</v>
      </c>
      <c r="N156" s="26">
        <f t="shared" si="39"/>
        <v>100</v>
      </c>
      <c r="O156" s="56"/>
    </row>
    <row r="157" spans="1:15">
      <c r="A157" s="58" t="s">
        <v>199</v>
      </c>
      <c r="B157" s="72">
        <v>1</v>
      </c>
      <c r="C157" s="60">
        <v>21</v>
      </c>
      <c r="D157" s="61">
        <v>0</v>
      </c>
      <c r="E157" s="26">
        <f t="shared" si="35"/>
        <v>100</v>
      </c>
      <c r="F157" s="60">
        <v>21</v>
      </c>
      <c r="G157" s="61">
        <v>0</v>
      </c>
      <c r="H157" s="26">
        <f t="shared" si="36"/>
        <v>100</v>
      </c>
      <c r="I157" s="60">
        <v>20</v>
      </c>
      <c r="J157" s="61">
        <v>1</v>
      </c>
      <c r="K157" s="26">
        <f t="shared" si="37"/>
        <v>95.238095238095227</v>
      </c>
      <c r="L157" s="4">
        <f t="shared" si="38"/>
        <v>62</v>
      </c>
      <c r="M157" s="30">
        <f t="shared" si="38"/>
        <v>1</v>
      </c>
      <c r="N157" s="26">
        <f t="shared" si="39"/>
        <v>98.412698412698418</v>
      </c>
      <c r="O157" s="56"/>
    </row>
    <row r="158" spans="1:15">
      <c r="A158" s="58" t="s">
        <v>199</v>
      </c>
      <c r="B158" s="59">
        <v>1.4</v>
      </c>
      <c r="C158" s="60">
        <v>20</v>
      </c>
      <c r="D158" s="61">
        <v>0</v>
      </c>
      <c r="E158" s="26">
        <f t="shared" si="35"/>
        <v>100</v>
      </c>
      <c r="F158" s="60">
        <v>20</v>
      </c>
      <c r="G158" s="61">
        <v>0</v>
      </c>
      <c r="H158" s="26">
        <f t="shared" si="36"/>
        <v>100</v>
      </c>
      <c r="I158" s="60">
        <v>16.5</v>
      </c>
      <c r="J158" s="61">
        <v>2</v>
      </c>
      <c r="K158" s="26">
        <f t="shared" si="37"/>
        <v>89.189189189189193</v>
      </c>
      <c r="L158" s="4">
        <f t="shared" si="38"/>
        <v>56.5</v>
      </c>
      <c r="M158" s="30">
        <f t="shared" si="38"/>
        <v>2</v>
      </c>
      <c r="N158" s="26">
        <f t="shared" si="39"/>
        <v>96.396396396396383</v>
      </c>
      <c r="O158" s="56"/>
    </row>
    <row r="159" spans="1:15">
      <c r="A159" s="58" t="s">
        <v>199</v>
      </c>
      <c r="B159" s="59">
        <v>2</v>
      </c>
      <c r="C159" s="60">
        <v>18</v>
      </c>
      <c r="D159" s="61">
        <v>0</v>
      </c>
      <c r="E159" s="26">
        <f t="shared" si="35"/>
        <v>100</v>
      </c>
      <c r="F159" s="60">
        <v>17.5</v>
      </c>
      <c r="G159" s="61">
        <v>0</v>
      </c>
      <c r="H159" s="26">
        <f t="shared" si="36"/>
        <v>100</v>
      </c>
      <c r="I159" s="60">
        <v>16.5</v>
      </c>
      <c r="J159" s="61">
        <v>0</v>
      </c>
      <c r="K159" s="26">
        <f t="shared" si="37"/>
        <v>100</v>
      </c>
      <c r="L159" s="4">
        <f t="shared" si="38"/>
        <v>52</v>
      </c>
      <c r="M159" s="30">
        <f t="shared" si="38"/>
        <v>0</v>
      </c>
      <c r="N159" s="26">
        <f t="shared" si="39"/>
        <v>100</v>
      </c>
      <c r="O159" s="56"/>
    </row>
    <row r="160" spans="1:15">
      <c r="A160" s="58" t="s">
        <v>199</v>
      </c>
      <c r="B160" s="59">
        <v>2.8</v>
      </c>
      <c r="C160" s="60">
        <v>17.5</v>
      </c>
      <c r="D160" s="61">
        <v>0</v>
      </c>
      <c r="E160" s="26">
        <f t="shared" si="35"/>
        <v>100</v>
      </c>
      <c r="F160" s="60">
        <v>16.5</v>
      </c>
      <c r="G160" s="61">
        <v>0</v>
      </c>
      <c r="H160" s="26">
        <f t="shared" si="36"/>
        <v>100</v>
      </c>
      <c r="I160" s="60">
        <v>17.5</v>
      </c>
      <c r="J160" s="61">
        <v>0</v>
      </c>
      <c r="K160" s="26">
        <f t="shared" si="37"/>
        <v>100</v>
      </c>
      <c r="L160" s="4">
        <f t="shared" si="38"/>
        <v>51.5</v>
      </c>
      <c r="M160" s="30">
        <f t="shared" si="38"/>
        <v>0</v>
      </c>
      <c r="N160" s="26">
        <f t="shared" si="39"/>
        <v>100</v>
      </c>
      <c r="O160" s="56"/>
    </row>
    <row r="161" spans="1:15">
      <c r="A161" s="58" t="s">
        <v>199</v>
      </c>
      <c r="B161" s="59">
        <v>4</v>
      </c>
      <c r="C161" s="60">
        <v>17</v>
      </c>
      <c r="D161" s="61">
        <v>2</v>
      </c>
      <c r="E161" s="26">
        <f t="shared" si="35"/>
        <v>89.473684210526315</v>
      </c>
      <c r="F161" s="60">
        <v>19</v>
      </c>
      <c r="G161" s="61">
        <v>0</v>
      </c>
      <c r="H161" s="26">
        <f t="shared" si="36"/>
        <v>100</v>
      </c>
      <c r="I161" s="60">
        <v>18.5</v>
      </c>
      <c r="J161" s="61">
        <v>0</v>
      </c>
      <c r="K161" s="26">
        <f t="shared" si="37"/>
        <v>100</v>
      </c>
      <c r="L161" s="4">
        <f t="shared" si="38"/>
        <v>54.5</v>
      </c>
      <c r="M161" s="30">
        <f t="shared" si="38"/>
        <v>2</v>
      </c>
      <c r="N161" s="26">
        <f t="shared" si="39"/>
        <v>96.491228070175438</v>
      </c>
      <c r="O161" s="56"/>
    </row>
    <row r="162" spans="1:15">
      <c r="A162" s="58" t="s">
        <v>199</v>
      </c>
      <c r="B162" s="59">
        <v>5.6</v>
      </c>
      <c r="C162" s="60">
        <v>18.5</v>
      </c>
      <c r="D162" s="61">
        <v>0</v>
      </c>
      <c r="E162" s="26">
        <f t="shared" si="35"/>
        <v>100</v>
      </c>
      <c r="F162" s="60">
        <v>18</v>
      </c>
      <c r="G162" s="61">
        <v>0</v>
      </c>
      <c r="H162" s="26">
        <f t="shared" si="36"/>
        <v>100</v>
      </c>
      <c r="I162" s="60">
        <v>18.5</v>
      </c>
      <c r="J162" s="61">
        <v>0</v>
      </c>
      <c r="K162" s="26">
        <f t="shared" si="37"/>
        <v>100</v>
      </c>
      <c r="L162" s="4">
        <f t="shared" si="38"/>
        <v>55</v>
      </c>
      <c r="M162" s="30">
        <f t="shared" si="38"/>
        <v>0</v>
      </c>
      <c r="N162" s="26">
        <f t="shared" si="39"/>
        <v>100</v>
      </c>
      <c r="O162" s="56"/>
    </row>
    <row r="163" spans="1:15">
      <c r="A163" s="58" t="s">
        <v>199</v>
      </c>
      <c r="B163" s="59">
        <v>8</v>
      </c>
      <c r="C163" s="60">
        <v>19</v>
      </c>
      <c r="D163" s="61">
        <v>0</v>
      </c>
      <c r="E163" s="26">
        <f t="shared" si="35"/>
        <v>100</v>
      </c>
      <c r="F163" s="60">
        <v>17</v>
      </c>
      <c r="G163" s="61">
        <v>2</v>
      </c>
      <c r="H163" s="26">
        <f t="shared" si="36"/>
        <v>89.473684210526315</v>
      </c>
      <c r="I163" s="60">
        <v>17</v>
      </c>
      <c r="J163" s="61">
        <v>1</v>
      </c>
      <c r="K163" s="26">
        <f t="shared" si="37"/>
        <v>94.444444444444443</v>
      </c>
      <c r="L163" s="4">
        <f t="shared" si="38"/>
        <v>53</v>
      </c>
      <c r="M163" s="30">
        <f t="shared" si="38"/>
        <v>3</v>
      </c>
      <c r="N163" s="26">
        <f t="shared" si="39"/>
        <v>94.639376218323591</v>
      </c>
      <c r="O163" s="56"/>
    </row>
    <row r="164" spans="1:15">
      <c r="A164" s="58" t="s">
        <v>199</v>
      </c>
      <c r="B164" s="59">
        <v>11.3</v>
      </c>
      <c r="C164" s="60">
        <v>18.5</v>
      </c>
      <c r="D164" s="61">
        <v>1</v>
      </c>
      <c r="E164" s="26">
        <f t="shared" si="35"/>
        <v>94.871794871794862</v>
      </c>
      <c r="F164" s="60">
        <v>17.5</v>
      </c>
      <c r="G164" s="61">
        <v>1</v>
      </c>
      <c r="H164" s="26">
        <f t="shared" si="36"/>
        <v>94.594594594594597</v>
      </c>
      <c r="I164" s="60">
        <v>19</v>
      </c>
      <c r="J164" s="61">
        <v>0</v>
      </c>
      <c r="K164" s="26">
        <f t="shared" si="37"/>
        <v>100</v>
      </c>
      <c r="L164" s="4">
        <f t="shared" si="38"/>
        <v>55</v>
      </c>
      <c r="M164" s="30">
        <f t="shared" si="38"/>
        <v>2</v>
      </c>
      <c r="N164" s="26">
        <f t="shared" si="39"/>
        <v>96.488796488796481</v>
      </c>
      <c r="O164" s="56"/>
    </row>
    <row r="165" spans="1:15">
      <c r="A165" s="58" t="s">
        <v>199</v>
      </c>
      <c r="B165" s="59">
        <v>16</v>
      </c>
      <c r="C165" s="60">
        <v>18.5</v>
      </c>
      <c r="D165" s="61">
        <v>0</v>
      </c>
      <c r="E165" s="26">
        <f t="shared" si="35"/>
        <v>100</v>
      </c>
      <c r="F165" s="60">
        <v>18</v>
      </c>
      <c r="G165" s="61">
        <v>1</v>
      </c>
      <c r="H165" s="26">
        <f t="shared" si="36"/>
        <v>94.73684210526315</v>
      </c>
      <c r="I165" s="60">
        <v>18</v>
      </c>
      <c r="J165" s="61">
        <v>0</v>
      </c>
      <c r="K165" s="26">
        <f t="shared" si="37"/>
        <v>100</v>
      </c>
      <c r="L165" s="4">
        <f t="shared" si="38"/>
        <v>54.5</v>
      </c>
      <c r="M165" s="30">
        <f t="shared" si="38"/>
        <v>1</v>
      </c>
      <c r="N165" s="26">
        <f t="shared" si="39"/>
        <v>98.245614035087712</v>
      </c>
      <c r="O165" s="56"/>
    </row>
    <row r="166" spans="1:15">
      <c r="A166" s="58" t="s">
        <v>199</v>
      </c>
      <c r="B166" s="59">
        <v>22.6</v>
      </c>
      <c r="C166" s="60">
        <v>17.5</v>
      </c>
      <c r="D166" s="61">
        <v>0</v>
      </c>
      <c r="E166" s="26">
        <f t="shared" si="35"/>
        <v>100</v>
      </c>
      <c r="F166" s="60">
        <v>14</v>
      </c>
      <c r="G166" s="61">
        <v>4</v>
      </c>
      <c r="H166" s="26">
        <f t="shared" si="36"/>
        <v>77.777777777777786</v>
      </c>
      <c r="I166" s="60">
        <v>12</v>
      </c>
      <c r="J166" s="61">
        <v>6</v>
      </c>
      <c r="K166" s="26">
        <f t="shared" si="37"/>
        <v>66.666666666666657</v>
      </c>
      <c r="L166" s="4">
        <f t="shared" si="38"/>
        <v>43.5</v>
      </c>
      <c r="M166" s="30">
        <f t="shared" si="38"/>
        <v>10</v>
      </c>
      <c r="N166" s="26">
        <f t="shared" si="39"/>
        <v>81.481481481481481</v>
      </c>
      <c r="O166" s="56"/>
    </row>
    <row r="167" spans="1:15">
      <c r="A167" s="58" t="s">
        <v>199</v>
      </c>
      <c r="B167" s="59">
        <v>32</v>
      </c>
      <c r="C167" s="4">
        <v>17.5</v>
      </c>
      <c r="D167" s="30">
        <v>0</v>
      </c>
      <c r="E167" s="26">
        <f t="shared" si="35"/>
        <v>100</v>
      </c>
      <c r="F167" s="4">
        <v>16</v>
      </c>
      <c r="G167" s="30">
        <v>1</v>
      </c>
      <c r="H167" s="26">
        <f t="shared" si="36"/>
        <v>94.117647058823522</v>
      </c>
      <c r="I167" s="4">
        <v>16.5</v>
      </c>
      <c r="J167" s="30">
        <v>0</v>
      </c>
      <c r="K167" s="26">
        <f t="shared" si="37"/>
        <v>100</v>
      </c>
      <c r="L167" s="4">
        <f t="shared" si="38"/>
        <v>50</v>
      </c>
      <c r="M167" s="30">
        <f t="shared" si="38"/>
        <v>1</v>
      </c>
      <c r="N167" s="26">
        <f t="shared" si="39"/>
        <v>98.039215686274517</v>
      </c>
    </row>
    <row r="169" spans="1:15">
      <c r="A169" s="4" t="s">
        <v>198</v>
      </c>
      <c r="B169" s="4">
        <v>0.25</v>
      </c>
      <c r="C169" s="4">
        <v>21</v>
      </c>
      <c r="D169" s="30">
        <v>0</v>
      </c>
      <c r="E169" s="26">
        <f>C169/(C169+D169)*100</f>
        <v>100</v>
      </c>
      <c r="F169" s="4">
        <v>22</v>
      </c>
      <c r="G169" s="30">
        <v>0</v>
      </c>
      <c r="H169" s="26">
        <f t="shared" ref="H169:H186" si="40">F169/(F169+G169)*100</f>
        <v>100</v>
      </c>
      <c r="I169" s="4">
        <v>22</v>
      </c>
      <c r="J169" s="30">
        <v>0</v>
      </c>
      <c r="K169" s="26">
        <f t="shared" ref="K169:K186" si="41">I169/(I169+J169)*100</f>
        <v>100</v>
      </c>
      <c r="L169" s="4">
        <f>(C169+F169+I169)</f>
        <v>65</v>
      </c>
      <c r="M169" s="30">
        <f>(D169+G169+J169)</f>
        <v>0</v>
      </c>
      <c r="N169" s="26">
        <f>AVERAGE(E169,H169,K169)</f>
        <v>100</v>
      </c>
    </row>
    <row r="170" spans="1:15">
      <c r="A170" s="4" t="s">
        <v>198</v>
      </c>
      <c r="B170" s="4">
        <v>0.35</v>
      </c>
      <c r="C170" s="4">
        <v>20</v>
      </c>
      <c r="D170" s="30">
        <v>0</v>
      </c>
      <c r="E170" s="26">
        <f t="shared" ref="E170:E186" si="42">C170/(C170+D170)*100</f>
        <v>100</v>
      </c>
      <c r="F170" s="4">
        <v>19.5</v>
      </c>
      <c r="G170" s="30">
        <v>0</v>
      </c>
      <c r="H170" s="26">
        <f t="shared" si="40"/>
        <v>100</v>
      </c>
      <c r="I170" s="4">
        <v>21</v>
      </c>
      <c r="J170" s="30">
        <v>1</v>
      </c>
      <c r="K170" s="26">
        <f t="shared" si="41"/>
        <v>95.454545454545453</v>
      </c>
      <c r="L170" s="4">
        <f t="shared" ref="L170:M183" si="43">(C170+F170+I170)</f>
        <v>60.5</v>
      </c>
      <c r="M170" s="30">
        <f t="shared" si="43"/>
        <v>1</v>
      </c>
      <c r="N170" s="26">
        <f t="shared" ref="N170:N186" si="44">AVERAGE(E170,H170,K170)</f>
        <v>98.484848484848484</v>
      </c>
    </row>
    <row r="171" spans="1:15">
      <c r="A171" s="4" t="s">
        <v>198</v>
      </c>
      <c r="B171" s="4">
        <v>0.5</v>
      </c>
      <c r="C171" s="4">
        <v>21.5</v>
      </c>
      <c r="D171" s="30">
        <v>0</v>
      </c>
      <c r="E171" s="26">
        <f t="shared" si="42"/>
        <v>100</v>
      </c>
      <c r="F171" s="4">
        <v>19.5</v>
      </c>
      <c r="G171" s="30">
        <v>0</v>
      </c>
      <c r="H171" s="26">
        <f t="shared" si="40"/>
        <v>100</v>
      </c>
      <c r="I171" s="4">
        <v>19</v>
      </c>
      <c r="J171" s="30">
        <v>0</v>
      </c>
      <c r="K171" s="26">
        <f t="shared" si="41"/>
        <v>100</v>
      </c>
      <c r="L171" s="4">
        <f t="shared" si="43"/>
        <v>60</v>
      </c>
      <c r="M171" s="30">
        <f t="shared" si="43"/>
        <v>0</v>
      </c>
      <c r="N171" s="26">
        <f t="shared" si="44"/>
        <v>100</v>
      </c>
    </row>
    <row r="172" spans="1:15">
      <c r="A172" s="4" t="s">
        <v>198</v>
      </c>
      <c r="B172" s="4">
        <v>0.7</v>
      </c>
      <c r="C172" s="4">
        <v>18.5</v>
      </c>
      <c r="D172" s="30">
        <v>2</v>
      </c>
      <c r="E172" s="26">
        <f t="shared" si="42"/>
        <v>90.243902439024396</v>
      </c>
      <c r="F172" s="4">
        <v>21</v>
      </c>
      <c r="G172" s="30">
        <v>0</v>
      </c>
      <c r="H172" s="26">
        <f t="shared" si="40"/>
        <v>100</v>
      </c>
      <c r="I172" s="4">
        <v>21</v>
      </c>
      <c r="J172" s="30">
        <v>0</v>
      </c>
      <c r="K172" s="26">
        <f t="shared" si="41"/>
        <v>100</v>
      </c>
      <c r="L172" s="4">
        <f t="shared" si="43"/>
        <v>60.5</v>
      </c>
      <c r="M172" s="30">
        <f t="shared" si="43"/>
        <v>2</v>
      </c>
      <c r="N172" s="26">
        <f t="shared" si="44"/>
        <v>96.747967479674799</v>
      </c>
    </row>
    <row r="173" spans="1:15">
      <c r="A173" s="4" t="s">
        <v>198</v>
      </c>
      <c r="B173" s="4">
        <v>1</v>
      </c>
      <c r="C173" s="4">
        <v>19.5</v>
      </c>
      <c r="D173" s="30">
        <v>0</v>
      </c>
      <c r="E173" s="26">
        <f t="shared" si="42"/>
        <v>100</v>
      </c>
      <c r="F173" s="4">
        <v>19.5</v>
      </c>
      <c r="G173" s="30">
        <v>0</v>
      </c>
      <c r="H173" s="26">
        <f t="shared" si="40"/>
        <v>100</v>
      </c>
      <c r="I173" s="4">
        <v>20.5</v>
      </c>
      <c r="J173" s="30">
        <v>0</v>
      </c>
      <c r="K173" s="26">
        <f t="shared" si="41"/>
        <v>100</v>
      </c>
      <c r="L173" s="4">
        <f t="shared" si="43"/>
        <v>59.5</v>
      </c>
      <c r="M173" s="30">
        <f t="shared" si="43"/>
        <v>0</v>
      </c>
      <c r="N173" s="26">
        <f t="shared" si="44"/>
        <v>100</v>
      </c>
    </row>
    <row r="174" spans="1:15">
      <c r="A174" s="4" t="s">
        <v>198</v>
      </c>
      <c r="B174" s="4">
        <v>1.4</v>
      </c>
      <c r="C174" s="4">
        <v>19.5</v>
      </c>
      <c r="D174" s="30">
        <v>0</v>
      </c>
      <c r="E174" s="26">
        <f t="shared" si="42"/>
        <v>100</v>
      </c>
      <c r="F174" s="4">
        <v>19</v>
      </c>
      <c r="G174" s="30">
        <v>0</v>
      </c>
      <c r="H174" s="26">
        <f t="shared" si="40"/>
        <v>100</v>
      </c>
      <c r="I174" s="4">
        <v>20</v>
      </c>
      <c r="J174" s="30">
        <v>0</v>
      </c>
      <c r="K174" s="26">
        <f t="shared" si="41"/>
        <v>100</v>
      </c>
      <c r="L174" s="4">
        <f t="shared" si="43"/>
        <v>58.5</v>
      </c>
      <c r="M174" s="30">
        <f t="shared" si="43"/>
        <v>0</v>
      </c>
      <c r="N174" s="26">
        <f t="shared" si="44"/>
        <v>100</v>
      </c>
    </row>
    <row r="175" spans="1:15">
      <c r="A175" s="4" t="s">
        <v>198</v>
      </c>
      <c r="B175" s="4">
        <v>2</v>
      </c>
      <c r="C175" s="4">
        <v>18</v>
      </c>
      <c r="D175" s="30">
        <v>1</v>
      </c>
      <c r="E175" s="26">
        <f t="shared" si="42"/>
        <v>94.73684210526315</v>
      </c>
      <c r="F175" s="4">
        <v>18</v>
      </c>
      <c r="G175" s="30">
        <v>1</v>
      </c>
      <c r="H175" s="26">
        <f t="shared" si="40"/>
        <v>94.73684210526315</v>
      </c>
      <c r="I175" s="4">
        <v>10</v>
      </c>
      <c r="J175" s="30">
        <v>7</v>
      </c>
      <c r="K175" s="26">
        <f t="shared" si="41"/>
        <v>58.82352941176471</v>
      </c>
      <c r="L175" s="4">
        <f t="shared" si="43"/>
        <v>46</v>
      </c>
      <c r="M175" s="30">
        <f t="shared" si="43"/>
        <v>9</v>
      </c>
      <c r="N175" s="26">
        <f t="shared" si="44"/>
        <v>82.765737874096999</v>
      </c>
    </row>
    <row r="176" spans="1:15">
      <c r="A176" s="4" t="s">
        <v>198</v>
      </c>
      <c r="B176" s="4">
        <v>2.8</v>
      </c>
      <c r="C176" s="4">
        <v>15</v>
      </c>
      <c r="D176" s="30">
        <v>2</v>
      </c>
      <c r="E176" s="26">
        <f t="shared" si="42"/>
        <v>88.235294117647058</v>
      </c>
      <c r="F176" s="4">
        <v>15.5</v>
      </c>
      <c r="G176" s="30">
        <v>2</v>
      </c>
      <c r="H176" s="26">
        <f t="shared" si="40"/>
        <v>88.571428571428569</v>
      </c>
      <c r="I176" s="4">
        <v>13</v>
      </c>
      <c r="J176" s="30">
        <v>5</v>
      </c>
      <c r="K176" s="26">
        <f t="shared" si="41"/>
        <v>72.222222222222214</v>
      </c>
      <c r="L176" s="4">
        <f t="shared" si="43"/>
        <v>43.5</v>
      </c>
      <c r="M176" s="30">
        <f t="shared" si="43"/>
        <v>9</v>
      </c>
      <c r="N176" s="26">
        <f t="shared" si="44"/>
        <v>83.009648303765957</v>
      </c>
    </row>
    <row r="177" spans="1:14">
      <c r="A177" s="4" t="s">
        <v>198</v>
      </c>
      <c r="B177" s="4">
        <v>4</v>
      </c>
      <c r="C177" s="4">
        <v>16.5</v>
      </c>
      <c r="D177" s="30">
        <v>1</v>
      </c>
      <c r="E177" s="26">
        <f t="shared" si="42"/>
        <v>94.285714285714278</v>
      </c>
      <c r="F177" s="4">
        <v>15.5</v>
      </c>
      <c r="G177" s="30">
        <v>2</v>
      </c>
      <c r="H177" s="26">
        <f t="shared" si="40"/>
        <v>88.571428571428569</v>
      </c>
      <c r="I177" s="4">
        <v>13</v>
      </c>
      <c r="J177" s="30">
        <v>4</v>
      </c>
      <c r="K177" s="26">
        <f t="shared" si="41"/>
        <v>76.470588235294116</v>
      </c>
      <c r="L177" s="4">
        <f t="shared" si="43"/>
        <v>45</v>
      </c>
      <c r="M177" s="30">
        <f t="shared" si="43"/>
        <v>7</v>
      </c>
      <c r="N177" s="26">
        <f t="shared" si="44"/>
        <v>86.442577030812302</v>
      </c>
    </row>
    <row r="178" spans="1:14">
      <c r="A178" s="4" t="s">
        <v>198</v>
      </c>
      <c r="B178" s="4">
        <v>5.6</v>
      </c>
      <c r="C178" s="4">
        <v>16.5</v>
      </c>
      <c r="D178" s="30">
        <v>1</v>
      </c>
      <c r="E178" s="26">
        <f t="shared" si="42"/>
        <v>94.285714285714278</v>
      </c>
      <c r="F178" s="4">
        <v>16.5</v>
      </c>
      <c r="G178" s="30">
        <v>1</v>
      </c>
      <c r="H178" s="26">
        <f t="shared" si="40"/>
        <v>94.285714285714278</v>
      </c>
      <c r="I178" s="4">
        <v>17.5</v>
      </c>
      <c r="J178" s="30">
        <v>0</v>
      </c>
      <c r="K178" s="26">
        <f t="shared" si="41"/>
        <v>100</v>
      </c>
      <c r="L178" s="4">
        <f t="shared" si="43"/>
        <v>50.5</v>
      </c>
      <c r="M178" s="30">
        <f t="shared" si="43"/>
        <v>2</v>
      </c>
      <c r="N178" s="26">
        <f t="shared" si="44"/>
        <v>96.19047619047619</v>
      </c>
    </row>
    <row r="179" spans="1:14">
      <c r="A179" s="4" t="s">
        <v>198</v>
      </c>
      <c r="B179" s="4">
        <v>8</v>
      </c>
      <c r="C179" s="4">
        <v>17</v>
      </c>
      <c r="D179" s="30">
        <v>1</v>
      </c>
      <c r="E179" s="26">
        <f t="shared" si="42"/>
        <v>94.444444444444443</v>
      </c>
      <c r="F179" s="4">
        <v>15.5</v>
      </c>
      <c r="G179" s="30">
        <v>2</v>
      </c>
      <c r="H179" s="26">
        <f t="shared" si="40"/>
        <v>88.571428571428569</v>
      </c>
      <c r="I179" s="4">
        <v>17</v>
      </c>
      <c r="J179" s="30">
        <v>1</v>
      </c>
      <c r="K179" s="26">
        <f t="shared" si="41"/>
        <v>94.444444444444443</v>
      </c>
      <c r="L179" s="4">
        <f t="shared" si="43"/>
        <v>49.5</v>
      </c>
      <c r="M179" s="30">
        <f t="shared" si="43"/>
        <v>4</v>
      </c>
      <c r="N179" s="26">
        <f t="shared" si="44"/>
        <v>92.486772486772495</v>
      </c>
    </row>
    <row r="180" spans="1:14">
      <c r="A180" s="4" t="s">
        <v>198</v>
      </c>
      <c r="B180" s="4">
        <v>11.3</v>
      </c>
      <c r="C180" s="4">
        <v>18</v>
      </c>
      <c r="D180" s="30">
        <v>0</v>
      </c>
      <c r="E180" s="26">
        <f t="shared" si="42"/>
        <v>100</v>
      </c>
      <c r="F180" s="4">
        <v>18</v>
      </c>
      <c r="G180" s="30">
        <v>0</v>
      </c>
      <c r="H180" s="26">
        <f t="shared" si="40"/>
        <v>100</v>
      </c>
      <c r="I180" s="4">
        <v>17.5</v>
      </c>
      <c r="J180" s="30">
        <v>0</v>
      </c>
      <c r="K180" s="26">
        <f t="shared" si="41"/>
        <v>100</v>
      </c>
      <c r="L180" s="4">
        <f t="shared" si="43"/>
        <v>53.5</v>
      </c>
      <c r="M180" s="30">
        <f t="shared" si="43"/>
        <v>0</v>
      </c>
      <c r="N180" s="26">
        <f t="shared" si="44"/>
        <v>100</v>
      </c>
    </row>
    <row r="181" spans="1:14">
      <c r="A181" s="4" t="s">
        <v>198</v>
      </c>
      <c r="B181" s="4">
        <v>16</v>
      </c>
      <c r="C181" s="4">
        <v>16</v>
      </c>
      <c r="D181" s="30">
        <v>2</v>
      </c>
      <c r="E181" s="26">
        <f t="shared" si="42"/>
        <v>88.888888888888886</v>
      </c>
      <c r="F181" s="4">
        <v>17</v>
      </c>
      <c r="G181" s="30">
        <v>1</v>
      </c>
      <c r="H181" s="26">
        <f t="shared" si="40"/>
        <v>94.444444444444443</v>
      </c>
      <c r="I181" s="4">
        <v>16.5</v>
      </c>
      <c r="J181" s="30">
        <v>0</v>
      </c>
      <c r="K181" s="26">
        <f t="shared" si="41"/>
        <v>100</v>
      </c>
      <c r="L181" s="4">
        <f t="shared" si="43"/>
        <v>49.5</v>
      </c>
      <c r="M181" s="30">
        <f t="shared" si="43"/>
        <v>3</v>
      </c>
      <c r="N181" s="26">
        <f t="shared" si="44"/>
        <v>94.444444444444443</v>
      </c>
    </row>
    <row r="182" spans="1:14">
      <c r="A182" s="4" t="s">
        <v>198</v>
      </c>
      <c r="B182" s="4">
        <v>22.6</v>
      </c>
      <c r="C182" s="4">
        <v>17.5</v>
      </c>
      <c r="D182" s="30">
        <v>0</v>
      </c>
      <c r="E182" s="26">
        <f t="shared" si="42"/>
        <v>100</v>
      </c>
      <c r="F182" s="4">
        <v>16.5</v>
      </c>
      <c r="G182" s="30">
        <v>0</v>
      </c>
      <c r="H182" s="26">
        <f t="shared" si="40"/>
        <v>100</v>
      </c>
      <c r="I182" s="4">
        <v>17</v>
      </c>
      <c r="J182" s="30">
        <v>0</v>
      </c>
      <c r="K182" s="26">
        <f t="shared" si="41"/>
        <v>100</v>
      </c>
      <c r="L182" s="4">
        <f t="shared" si="43"/>
        <v>51</v>
      </c>
      <c r="M182" s="30">
        <f t="shared" si="43"/>
        <v>0</v>
      </c>
      <c r="N182" s="26">
        <f t="shared" si="44"/>
        <v>100</v>
      </c>
    </row>
    <row r="183" spans="1:14">
      <c r="A183" s="4" t="s">
        <v>198</v>
      </c>
      <c r="B183" s="4">
        <v>32</v>
      </c>
      <c r="C183" s="4">
        <v>18</v>
      </c>
      <c r="D183" s="30">
        <v>0</v>
      </c>
      <c r="E183" s="26">
        <f t="shared" si="42"/>
        <v>100</v>
      </c>
      <c r="F183" s="4">
        <v>17.5</v>
      </c>
      <c r="G183" s="30">
        <v>0</v>
      </c>
      <c r="H183" s="26">
        <f t="shared" si="40"/>
        <v>100</v>
      </c>
      <c r="I183" s="4">
        <v>16</v>
      </c>
      <c r="J183" s="30">
        <v>0</v>
      </c>
      <c r="K183" s="26">
        <f t="shared" si="41"/>
        <v>100</v>
      </c>
      <c r="L183" s="4">
        <f t="shared" si="43"/>
        <v>51.5</v>
      </c>
      <c r="M183" s="30">
        <f t="shared" si="43"/>
        <v>0</v>
      </c>
      <c r="N183" s="26">
        <f t="shared" si="44"/>
        <v>100</v>
      </c>
    </row>
    <row r="184" spans="1:14">
      <c r="A184" s="4" t="s">
        <v>198</v>
      </c>
      <c r="B184" s="4"/>
      <c r="C184" s="4"/>
      <c r="D184" s="30"/>
      <c r="E184" s="26" t="e">
        <f t="shared" si="42"/>
        <v>#DIV/0!</v>
      </c>
      <c r="F184" s="4"/>
      <c r="G184" s="30"/>
      <c r="H184" s="26" t="e">
        <f t="shared" si="40"/>
        <v>#DIV/0!</v>
      </c>
      <c r="I184" s="4"/>
      <c r="J184" s="30"/>
      <c r="K184" s="26" t="e">
        <f t="shared" si="41"/>
        <v>#DIV/0!</v>
      </c>
      <c r="L184" s="4"/>
      <c r="M184" s="30"/>
      <c r="N184" s="26" t="e">
        <f t="shared" si="44"/>
        <v>#DIV/0!</v>
      </c>
    </row>
    <row r="185" spans="1:14">
      <c r="A185" s="4" t="s">
        <v>198</v>
      </c>
      <c r="B185" s="4"/>
      <c r="C185" s="4"/>
      <c r="D185" s="30"/>
      <c r="E185" s="26" t="e">
        <f t="shared" si="42"/>
        <v>#DIV/0!</v>
      </c>
      <c r="F185" s="4"/>
      <c r="G185" s="30"/>
      <c r="H185" s="26" t="e">
        <f t="shared" si="40"/>
        <v>#DIV/0!</v>
      </c>
      <c r="I185" s="4"/>
      <c r="J185" s="30"/>
      <c r="K185" s="26" t="e">
        <f t="shared" si="41"/>
        <v>#DIV/0!</v>
      </c>
      <c r="L185" s="4"/>
      <c r="M185" s="30"/>
      <c r="N185" s="26" t="e">
        <f t="shared" si="44"/>
        <v>#DIV/0!</v>
      </c>
    </row>
    <row r="186" spans="1:14">
      <c r="A186" s="4" t="s">
        <v>198</v>
      </c>
      <c r="B186" s="4"/>
      <c r="C186" s="4"/>
      <c r="D186" s="30"/>
      <c r="E186" s="26" t="e">
        <f t="shared" si="42"/>
        <v>#DIV/0!</v>
      </c>
      <c r="F186" s="4"/>
      <c r="G186" s="30"/>
      <c r="H186" s="26" t="e">
        <f t="shared" si="40"/>
        <v>#DIV/0!</v>
      </c>
      <c r="I186" s="4"/>
      <c r="J186" s="30"/>
      <c r="K186" s="26" t="e">
        <f t="shared" si="41"/>
        <v>#DIV/0!</v>
      </c>
      <c r="L186" s="4"/>
      <c r="M186" s="30"/>
      <c r="N186" s="26" t="e">
        <f t="shared" si="44"/>
        <v>#DIV/0!</v>
      </c>
    </row>
    <row r="189" spans="1:14">
      <c r="A189" s="4" t="s">
        <v>200</v>
      </c>
      <c r="B189" s="4">
        <v>0.25</v>
      </c>
      <c r="C189" s="4">
        <v>19</v>
      </c>
      <c r="D189" s="30">
        <v>1</v>
      </c>
      <c r="E189" s="26">
        <f t="shared" ref="E189:E207" si="45">C189/(C189+D189)*100</f>
        <v>95</v>
      </c>
      <c r="F189" s="4">
        <v>18</v>
      </c>
      <c r="G189" s="30">
        <v>1</v>
      </c>
      <c r="H189" s="26">
        <f t="shared" ref="H189:H207" si="46">F189/(F189+G189)*100</f>
        <v>94.73684210526315</v>
      </c>
      <c r="I189" s="4">
        <v>21</v>
      </c>
      <c r="J189" s="30">
        <v>1</v>
      </c>
      <c r="K189" s="26">
        <f t="shared" ref="K189:K207" si="47">I189/(I189+J189)*100</f>
        <v>95.454545454545453</v>
      </c>
      <c r="L189" s="4">
        <f>(C189+F189+I189)</f>
        <v>58</v>
      </c>
      <c r="M189" s="30">
        <f>(D189+G189+J189)</f>
        <v>3</v>
      </c>
      <c r="N189" s="26">
        <f>AVERAGE(E189,H189,K189)</f>
        <v>95.063795853269539</v>
      </c>
    </row>
    <row r="190" spans="1:14">
      <c r="A190" s="4" t="s">
        <v>200</v>
      </c>
      <c r="B190" s="4">
        <v>0.35</v>
      </c>
      <c r="C190" s="4">
        <v>20.5</v>
      </c>
      <c r="D190" s="30">
        <v>0</v>
      </c>
      <c r="E190" s="26">
        <f t="shared" si="45"/>
        <v>100</v>
      </c>
      <c r="F190" s="4">
        <v>18</v>
      </c>
      <c r="G190" s="30">
        <v>1</v>
      </c>
      <c r="H190" s="26">
        <f t="shared" si="46"/>
        <v>94.73684210526315</v>
      </c>
      <c r="I190" s="4">
        <v>20</v>
      </c>
      <c r="J190" s="30">
        <v>0</v>
      </c>
      <c r="K190" s="26">
        <f t="shared" si="47"/>
        <v>100</v>
      </c>
      <c r="L190" s="4">
        <f t="shared" ref="L190:M204" si="48">(C190+F190+I190)</f>
        <v>58.5</v>
      </c>
      <c r="M190" s="30">
        <f t="shared" si="48"/>
        <v>1</v>
      </c>
      <c r="N190" s="26">
        <f t="shared" ref="N190:N207" si="49">AVERAGE(E190,H190,K190)</f>
        <v>98.245614035087712</v>
      </c>
    </row>
    <row r="191" spans="1:14">
      <c r="A191" s="4" t="s">
        <v>200</v>
      </c>
      <c r="B191" s="4">
        <v>0.32</v>
      </c>
      <c r="C191" s="4">
        <v>17</v>
      </c>
      <c r="D191" s="30">
        <v>0</v>
      </c>
      <c r="E191" s="26">
        <f t="shared" si="45"/>
        <v>100</v>
      </c>
      <c r="F191" s="4">
        <v>17</v>
      </c>
      <c r="G191" s="30">
        <v>0</v>
      </c>
      <c r="H191" s="26">
        <f t="shared" si="46"/>
        <v>100</v>
      </c>
      <c r="I191" s="4">
        <v>18.5</v>
      </c>
      <c r="J191" s="30">
        <v>0</v>
      </c>
      <c r="K191" s="26">
        <f t="shared" si="47"/>
        <v>100</v>
      </c>
      <c r="L191" s="4">
        <f t="shared" si="48"/>
        <v>52.5</v>
      </c>
      <c r="M191" s="30">
        <f t="shared" si="48"/>
        <v>0</v>
      </c>
      <c r="N191" s="26">
        <f t="shared" si="49"/>
        <v>100</v>
      </c>
    </row>
    <row r="192" spans="1:14">
      <c r="A192" s="4" t="s">
        <v>200</v>
      </c>
      <c r="B192" s="4">
        <v>0.5</v>
      </c>
      <c r="C192" s="4">
        <v>19</v>
      </c>
      <c r="D192" s="30">
        <v>0</v>
      </c>
      <c r="E192" s="26">
        <f t="shared" si="45"/>
        <v>100</v>
      </c>
      <c r="F192" s="4">
        <v>19.5</v>
      </c>
      <c r="G192" s="30">
        <v>0</v>
      </c>
      <c r="H192" s="26">
        <f t="shared" si="46"/>
        <v>100</v>
      </c>
      <c r="I192" s="4">
        <v>21</v>
      </c>
      <c r="J192" s="30">
        <v>0</v>
      </c>
      <c r="K192" s="26">
        <f t="shared" si="47"/>
        <v>100</v>
      </c>
      <c r="L192" s="4">
        <f t="shared" si="48"/>
        <v>59.5</v>
      </c>
      <c r="M192" s="30">
        <f t="shared" si="48"/>
        <v>0</v>
      </c>
      <c r="N192" s="26">
        <f t="shared" si="49"/>
        <v>100</v>
      </c>
    </row>
    <row r="193" spans="1:14">
      <c r="A193" s="4" t="s">
        <v>200</v>
      </c>
      <c r="B193" s="4">
        <v>0.7</v>
      </c>
      <c r="C193" s="4">
        <v>20.5</v>
      </c>
      <c r="D193" s="30">
        <v>0</v>
      </c>
      <c r="E193" s="26">
        <f t="shared" si="45"/>
        <v>100</v>
      </c>
      <c r="F193" s="4">
        <v>20.5</v>
      </c>
      <c r="G193" s="30">
        <v>0</v>
      </c>
      <c r="H193" s="26">
        <f t="shared" si="46"/>
        <v>100</v>
      </c>
      <c r="I193" s="4">
        <v>18</v>
      </c>
      <c r="J193" s="30">
        <v>0</v>
      </c>
      <c r="K193" s="26">
        <f t="shared" si="47"/>
        <v>100</v>
      </c>
      <c r="L193" s="4">
        <f t="shared" si="48"/>
        <v>59</v>
      </c>
      <c r="M193" s="30">
        <f t="shared" si="48"/>
        <v>0</v>
      </c>
      <c r="N193" s="26">
        <f t="shared" si="49"/>
        <v>100</v>
      </c>
    </row>
    <row r="194" spans="1:14">
      <c r="A194" s="4" t="s">
        <v>200</v>
      </c>
      <c r="B194" s="4">
        <v>1</v>
      </c>
      <c r="C194" s="4">
        <v>19</v>
      </c>
      <c r="D194" s="30">
        <v>1</v>
      </c>
      <c r="E194" s="26">
        <f t="shared" si="45"/>
        <v>95</v>
      </c>
      <c r="F194" s="4">
        <v>17</v>
      </c>
      <c r="G194" s="30">
        <v>1</v>
      </c>
      <c r="H194" s="26">
        <f t="shared" si="46"/>
        <v>94.444444444444443</v>
      </c>
      <c r="I194" s="4">
        <v>20</v>
      </c>
      <c r="J194" s="30">
        <v>0</v>
      </c>
      <c r="K194" s="26">
        <f t="shared" si="47"/>
        <v>100</v>
      </c>
      <c r="L194" s="4">
        <f t="shared" si="48"/>
        <v>56</v>
      </c>
      <c r="M194" s="30">
        <f t="shared" si="48"/>
        <v>2</v>
      </c>
      <c r="N194" s="26">
        <f t="shared" si="49"/>
        <v>96.481481481481481</v>
      </c>
    </row>
    <row r="195" spans="1:14">
      <c r="A195" s="4" t="s">
        <v>200</v>
      </c>
      <c r="B195" s="4">
        <v>1.4</v>
      </c>
      <c r="C195" s="4">
        <v>17.5</v>
      </c>
      <c r="D195" s="30">
        <v>1</v>
      </c>
      <c r="E195" s="26">
        <f t="shared" si="45"/>
        <v>94.594594594594597</v>
      </c>
      <c r="F195" s="4">
        <v>17.5</v>
      </c>
      <c r="G195" s="30">
        <v>1</v>
      </c>
      <c r="H195" s="26">
        <f t="shared" si="46"/>
        <v>94.594594594594597</v>
      </c>
      <c r="I195" s="4">
        <v>19.5</v>
      </c>
      <c r="J195" s="30">
        <v>1</v>
      </c>
      <c r="K195" s="26">
        <f t="shared" si="47"/>
        <v>95.121951219512198</v>
      </c>
      <c r="L195" s="4">
        <f t="shared" si="48"/>
        <v>54.5</v>
      </c>
      <c r="M195" s="30">
        <f t="shared" si="48"/>
        <v>3</v>
      </c>
      <c r="N195" s="26">
        <f t="shared" si="49"/>
        <v>94.770380136233783</v>
      </c>
    </row>
    <row r="196" spans="1:14">
      <c r="A196" s="4" t="s">
        <v>200</v>
      </c>
      <c r="B196" s="4">
        <v>2</v>
      </c>
      <c r="C196" s="4">
        <v>11</v>
      </c>
      <c r="D196" s="30">
        <v>8</v>
      </c>
      <c r="E196" s="26">
        <f t="shared" si="45"/>
        <v>57.894736842105267</v>
      </c>
      <c r="F196" s="4">
        <v>15.5</v>
      </c>
      <c r="G196" s="30">
        <v>3</v>
      </c>
      <c r="H196" s="26">
        <f t="shared" si="46"/>
        <v>83.78378378378379</v>
      </c>
      <c r="I196" s="4">
        <v>15.5</v>
      </c>
      <c r="J196" s="30">
        <v>4</v>
      </c>
      <c r="K196" s="26">
        <f t="shared" si="47"/>
        <v>79.487179487179489</v>
      </c>
      <c r="L196" s="4">
        <f t="shared" si="48"/>
        <v>42</v>
      </c>
      <c r="M196" s="30">
        <f t="shared" si="48"/>
        <v>15</v>
      </c>
      <c r="N196" s="26">
        <f t="shared" si="49"/>
        <v>73.721900037689522</v>
      </c>
    </row>
    <row r="197" spans="1:14">
      <c r="A197" s="4" t="s">
        <v>200</v>
      </c>
      <c r="B197" s="4">
        <v>2.8</v>
      </c>
      <c r="C197" s="4">
        <v>16</v>
      </c>
      <c r="D197" s="30">
        <v>1</v>
      </c>
      <c r="E197" s="26">
        <f t="shared" si="45"/>
        <v>94.117647058823522</v>
      </c>
      <c r="F197" s="4">
        <v>10.5</v>
      </c>
      <c r="G197" s="30">
        <v>6</v>
      </c>
      <c r="H197" s="26">
        <f t="shared" si="46"/>
        <v>63.636363636363633</v>
      </c>
      <c r="I197" s="4">
        <v>10</v>
      </c>
      <c r="J197" s="30">
        <v>8</v>
      </c>
      <c r="K197" s="26">
        <f t="shared" si="47"/>
        <v>55.555555555555557</v>
      </c>
      <c r="L197" s="4">
        <f t="shared" si="48"/>
        <v>36.5</v>
      </c>
      <c r="M197" s="30">
        <f t="shared" si="48"/>
        <v>15</v>
      </c>
      <c r="N197" s="26">
        <f t="shared" si="49"/>
        <v>71.103188750247568</v>
      </c>
    </row>
    <row r="198" spans="1:14">
      <c r="A198" s="4" t="s">
        <v>200</v>
      </c>
      <c r="B198" s="4">
        <v>4</v>
      </c>
      <c r="C198" s="4">
        <v>15.5</v>
      </c>
      <c r="D198" s="30">
        <v>1</v>
      </c>
      <c r="E198" s="26">
        <f t="shared" si="45"/>
        <v>93.939393939393938</v>
      </c>
      <c r="F198" s="4">
        <v>15</v>
      </c>
      <c r="G198" s="30">
        <v>2</v>
      </c>
      <c r="H198" s="26">
        <f t="shared" si="46"/>
        <v>88.235294117647058</v>
      </c>
      <c r="I198" s="4">
        <v>14.5</v>
      </c>
      <c r="J198" s="30">
        <v>5</v>
      </c>
      <c r="K198" s="26">
        <f t="shared" si="47"/>
        <v>74.358974358974365</v>
      </c>
      <c r="L198" s="4">
        <f t="shared" si="48"/>
        <v>45</v>
      </c>
      <c r="M198" s="30">
        <f t="shared" si="48"/>
        <v>8</v>
      </c>
      <c r="N198" s="26">
        <f t="shared" si="49"/>
        <v>85.511220805338453</v>
      </c>
    </row>
    <row r="199" spans="1:14">
      <c r="A199" s="4" t="s">
        <v>200</v>
      </c>
      <c r="B199" s="4">
        <v>5.6</v>
      </c>
      <c r="C199" s="4">
        <v>14.5</v>
      </c>
      <c r="D199" s="30">
        <v>3</v>
      </c>
      <c r="E199" s="26">
        <f t="shared" si="45"/>
        <v>82.857142857142861</v>
      </c>
      <c r="F199" s="4">
        <v>15</v>
      </c>
      <c r="G199" s="30">
        <v>3</v>
      </c>
      <c r="H199" s="26">
        <f t="shared" si="46"/>
        <v>83.333333333333343</v>
      </c>
      <c r="I199" s="4">
        <v>17</v>
      </c>
      <c r="J199" s="30">
        <v>0</v>
      </c>
      <c r="K199" s="26">
        <f t="shared" si="47"/>
        <v>100</v>
      </c>
      <c r="L199" s="4">
        <f t="shared" si="48"/>
        <v>46.5</v>
      </c>
      <c r="M199" s="30">
        <f t="shared" si="48"/>
        <v>6</v>
      </c>
      <c r="N199" s="26">
        <f t="shared" si="49"/>
        <v>88.730158730158735</v>
      </c>
    </row>
    <row r="200" spans="1:14">
      <c r="A200" s="4" t="s">
        <v>200</v>
      </c>
      <c r="B200" s="4">
        <v>8</v>
      </c>
      <c r="C200" s="4">
        <v>17.5</v>
      </c>
      <c r="D200" s="30">
        <v>0</v>
      </c>
      <c r="E200" s="26">
        <f t="shared" si="45"/>
        <v>100</v>
      </c>
      <c r="F200" s="4">
        <v>17</v>
      </c>
      <c r="G200" s="30">
        <v>1</v>
      </c>
      <c r="H200" s="26">
        <f t="shared" si="46"/>
        <v>94.444444444444443</v>
      </c>
      <c r="I200" s="4">
        <v>17</v>
      </c>
      <c r="J200" s="30">
        <v>0</v>
      </c>
      <c r="K200" s="26">
        <f t="shared" si="47"/>
        <v>100</v>
      </c>
      <c r="L200" s="4">
        <f t="shared" si="48"/>
        <v>51.5</v>
      </c>
      <c r="M200" s="30">
        <f t="shared" si="48"/>
        <v>1</v>
      </c>
      <c r="N200" s="26">
        <f t="shared" si="49"/>
        <v>98.148148148148152</v>
      </c>
    </row>
    <row r="201" spans="1:14">
      <c r="A201" s="4" t="s">
        <v>200</v>
      </c>
      <c r="B201" s="4">
        <v>11.3</v>
      </c>
      <c r="C201" s="4">
        <v>18.5</v>
      </c>
      <c r="D201" s="30">
        <v>0</v>
      </c>
      <c r="E201" s="26">
        <f t="shared" si="45"/>
        <v>100</v>
      </c>
      <c r="F201" s="4">
        <v>18.5</v>
      </c>
      <c r="G201" s="30">
        <v>0</v>
      </c>
      <c r="H201" s="26">
        <f t="shared" si="46"/>
        <v>100</v>
      </c>
      <c r="I201" s="4">
        <v>17</v>
      </c>
      <c r="J201" s="30">
        <v>0</v>
      </c>
      <c r="K201" s="26">
        <f t="shared" si="47"/>
        <v>100</v>
      </c>
      <c r="L201" s="4">
        <f t="shared" si="48"/>
        <v>54</v>
      </c>
      <c r="M201" s="30">
        <f t="shared" si="48"/>
        <v>0</v>
      </c>
      <c r="N201" s="26">
        <f t="shared" si="49"/>
        <v>100</v>
      </c>
    </row>
    <row r="202" spans="1:14">
      <c r="A202" s="4" t="s">
        <v>200</v>
      </c>
      <c r="B202" s="4">
        <v>16</v>
      </c>
      <c r="C202" s="4">
        <v>17.5</v>
      </c>
      <c r="D202" s="30">
        <v>0</v>
      </c>
      <c r="E202" s="26">
        <f t="shared" si="45"/>
        <v>100</v>
      </c>
      <c r="F202" s="4">
        <v>17</v>
      </c>
      <c r="G202" s="30">
        <v>0</v>
      </c>
      <c r="H202" s="26">
        <f t="shared" si="46"/>
        <v>100</v>
      </c>
      <c r="I202" s="4">
        <v>17</v>
      </c>
      <c r="J202" s="30">
        <v>0</v>
      </c>
      <c r="K202" s="26">
        <f t="shared" si="47"/>
        <v>100</v>
      </c>
      <c r="L202" s="4">
        <f t="shared" si="48"/>
        <v>51.5</v>
      </c>
      <c r="M202" s="30">
        <f t="shared" si="48"/>
        <v>0</v>
      </c>
      <c r="N202" s="26">
        <f t="shared" si="49"/>
        <v>100</v>
      </c>
    </row>
    <row r="203" spans="1:14">
      <c r="A203" s="4" t="s">
        <v>200</v>
      </c>
      <c r="B203" s="4">
        <v>22.6</v>
      </c>
      <c r="C203" s="4">
        <v>17.5</v>
      </c>
      <c r="D203" s="30">
        <v>0</v>
      </c>
      <c r="E203" s="26">
        <f t="shared" si="45"/>
        <v>100</v>
      </c>
      <c r="F203" s="4">
        <v>17.5</v>
      </c>
      <c r="G203" s="30">
        <v>0</v>
      </c>
      <c r="H203" s="26">
        <f t="shared" si="46"/>
        <v>100</v>
      </c>
      <c r="I203" s="4">
        <v>16.5</v>
      </c>
      <c r="J203" s="30">
        <v>0</v>
      </c>
      <c r="K203" s="26">
        <f t="shared" si="47"/>
        <v>100</v>
      </c>
      <c r="L203" s="4">
        <f t="shared" si="48"/>
        <v>51.5</v>
      </c>
      <c r="M203" s="30">
        <f t="shared" si="48"/>
        <v>0</v>
      </c>
      <c r="N203" s="26">
        <f t="shared" si="49"/>
        <v>100</v>
      </c>
    </row>
    <row r="204" spans="1:14">
      <c r="A204" s="4" t="s">
        <v>200</v>
      </c>
      <c r="B204" s="4">
        <v>32</v>
      </c>
      <c r="C204" s="4">
        <v>17</v>
      </c>
      <c r="D204" s="30">
        <v>0</v>
      </c>
      <c r="E204" s="26">
        <f t="shared" si="45"/>
        <v>100</v>
      </c>
      <c r="F204" s="4">
        <v>17</v>
      </c>
      <c r="G204" s="30">
        <v>0</v>
      </c>
      <c r="H204" s="26">
        <f t="shared" si="46"/>
        <v>100</v>
      </c>
      <c r="I204" s="4">
        <v>15</v>
      </c>
      <c r="J204" s="30">
        <v>2</v>
      </c>
      <c r="K204" s="26">
        <f t="shared" si="47"/>
        <v>88.235294117647058</v>
      </c>
      <c r="L204" s="4">
        <f t="shared" si="48"/>
        <v>49</v>
      </c>
      <c r="M204" s="30">
        <f t="shared" si="48"/>
        <v>2</v>
      </c>
      <c r="N204" s="26">
        <f t="shared" si="49"/>
        <v>96.078431372549019</v>
      </c>
    </row>
    <row r="205" spans="1:14">
      <c r="A205" s="4" t="s">
        <v>200</v>
      </c>
      <c r="B205" s="4"/>
      <c r="C205" s="4"/>
      <c r="D205" s="30"/>
      <c r="E205" s="26" t="e">
        <f t="shared" si="45"/>
        <v>#DIV/0!</v>
      </c>
      <c r="F205" s="4"/>
      <c r="G205" s="30"/>
      <c r="H205" s="26" t="e">
        <f t="shared" si="46"/>
        <v>#DIV/0!</v>
      </c>
      <c r="I205" s="4"/>
      <c r="J205" s="30"/>
      <c r="K205" s="26" t="e">
        <f t="shared" si="47"/>
        <v>#DIV/0!</v>
      </c>
      <c r="L205" s="4"/>
      <c r="M205" s="30"/>
      <c r="N205" s="26" t="e">
        <f t="shared" si="49"/>
        <v>#DIV/0!</v>
      </c>
    </row>
    <row r="206" spans="1:14">
      <c r="A206" s="4" t="s">
        <v>200</v>
      </c>
      <c r="B206" s="4"/>
      <c r="C206" s="4"/>
      <c r="D206" s="30"/>
      <c r="E206" s="26" t="e">
        <f t="shared" si="45"/>
        <v>#DIV/0!</v>
      </c>
      <c r="F206" s="4"/>
      <c r="G206" s="30"/>
      <c r="H206" s="26" t="e">
        <f t="shared" si="46"/>
        <v>#DIV/0!</v>
      </c>
      <c r="I206" s="4"/>
      <c r="J206" s="30"/>
      <c r="K206" s="26" t="e">
        <f t="shared" si="47"/>
        <v>#DIV/0!</v>
      </c>
      <c r="L206" s="4"/>
      <c r="M206" s="30"/>
      <c r="N206" s="26" t="e">
        <f t="shared" si="49"/>
        <v>#DIV/0!</v>
      </c>
    </row>
    <row r="207" spans="1:14">
      <c r="A207" s="4" t="s">
        <v>200</v>
      </c>
      <c r="B207" s="4"/>
      <c r="C207" s="4"/>
      <c r="D207" s="30"/>
      <c r="E207" s="26" t="e">
        <f t="shared" si="45"/>
        <v>#DIV/0!</v>
      </c>
      <c r="F207" s="4"/>
      <c r="G207" s="30"/>
      <c r="H207" s="26" t="e">
        <f t="shared" si="46"/>
        <v>#DIV/0!</v>
      </c>
      <c r="I207" s="4"/>
      <c r="J207" s="30"/>
      <c r="K207" s="26" t="e">
        <f t="shared" si="47"/>
        <v>#DIV/0!</v>
      </c>
      <c r="L207" s="4"/>
      <c r="M207" s="30"/>
      <c r="N207" s="26" t="e">
        <f t="shared" si="49"/>
        <v>#DIV/0!</v>
      </c>
    </row>
    <row r="211" spans="1:14">
      <c r="A211" s="4" t="s">
        <v>203</v>
      </c>
      <c r="B211" s="4">
        <v>0.125</v>
      </c>
      <c r="C211" s="4">
        <v>20</v>
      </c>
      <c r="D211" s="30">
        <v>0</v>
      </c>
      <c r="E211" s="26">
        <f t="shared" ref="E211:E228" si="50">C211/(C211+D211)*100</f>
        <v>100</v>
      </c>
      <c r="F211" s="4">
        <v>20</v>
      </c>
      <c r="G211" s="30">
        <v>0</v>
      </c>
      <c r="H211" s="26">
        <f t="shared" ref="H211:H228" si="51">F211/(F211+G211)*100</f>
        <v>100</v>
      </c>
      <c r="I211" s="4">
        <v>14</v>
      </c>
      <c r="J211" s="30">
        <v>0</v>
      </c>
      <c r="K211" s="26">
        <f t="shared" ref="K211:K228" si="52">I211/(I211+J211)*100</f>
        <v>100</v>
      </c>
      <c r="L211" s="4">
        <f>(C211+F211+I211)</f>
        <v>54</v>
      </c>
      <c r="M211" s="30">
        <f>(D211+G211+J211)</f>
        <v>0</v>
      </c>
      <c r="N211" s="26">
        <f>AVERAGE(E211,H211,K211)</f>
        <v>100</v>
      </c>
    </row>
    <row r="212" spans="1:14">
      <c r="A212" s="4" t="s">
        <v>203</v>
      </c>
      <c r="B212" s="4">
        <v>0.25</v>
      </c>
      <c r="C212" s="4">
        <v>15</v>
      </c>
      <c r="D212" s="30">
        <v>2</v>
      </c>
      <c r="E212" s="26">
        <f t="shared" si="50"/>
        <v>88.235294117647058</v>
      </c>
      <c r="F212" s="4">
        <v>18</v>
      </c>
      <c r="G212" s="30">
        <v>0</v>
      </c>
      <c r="H212" s="26">
        <f t="shared" si="51"/>
        <v>100</v>
      </c>
      <c r="I212" s="4">
        <v>20</v>
      </c>
      <c r="J212" s="30">
        <v>0</v>
      </c>
      <c r="K212" s="26">
        <f t="shared" si="52"/>
        <v>100</v>
      </c>
      <c r="L212" s="4">
        <f t="shared" ref="L212:M226" si="53">(C212+F212+I212)</f>
        <v>53</v>
      </c>
      <c r="M212" s="30">
        <f t="shared" si="53"/>
        <v>2</v>
      </c>
      <c r="N212" s="26">
        <f t="shared" ref="N212:N228" si="54">AVERAGE(E212,H212,K212)</f>
        <v>96.078431372549019</v>
      </c>
    </row>
    <row r="213" spans="1:14">
      <c r="A213" s="4" t="s">
        <v>203</v>
      </c>
      <c r="B213" s="4">
        <v>0.35</v>
      </c>
      <c r="C213" s="4">
        <v>17</v>
      </c>
      <c r="D213" s="30">
        <v>0</v>
      </c>
      <c r="E213" s="26">
        <f t="shared" si="50"/>
        <v>100</v>
      </c>
      <c r="F213" s="4">
        <v>20</v>
      </c>
      <c r="G213" s="30">
        <v>0</v>
      </c>
      <c r="H213" s="26">
        <f t="shared" si="51"/>
        <v>100</v>
      </c>
      <c r="I213" s="4">
        <v>18</v>
      </c>
      <c r="J213" s="30">
        <v>3</v>
      </c>
      <c r="K213" s="26">
        <f t="shared" si="52"/>
        <v>85.714285714285708</v>
      </c>
      <c r="L213" s="4">
        <f t="shared" si="53"/>
        <v>55</v>
      </c>
      <c r="M213" s="30">
        <f t="shared" si="53"/>
        <v>3</v>
      </c>
      <c r="N213" s="26">
        <f t="shared" si="54"/>
        <v>95.238095238095241</v>
      </c>
    </row>
    <row r="214" spans="1:14">
      <c r="A214" s="4" t="s">
        <v>203</v>
      </c>
      <c r="B214" s="4">
        <v>0.5</v>
      </c>
      <c r="C214" s="4">
        <v>19</v>
      </c>
      <c r="D214" s="30">
        <v>0</v>
      </c>
      <c r="E214" s="26">
        <f t="shared" si="50"/>
        <v>100</v>
      </c>
      <c r="F214" s="4">
        <v>20</v>
      </c>
      <c r="G214" s="30">
        <v>0</v>
      </c>
      <c r="H214" s="26">
        <f t="shared" si="51"/>
        <v>100</v>
      </c>
      <c r="I214" s="4">
        <v>19</v>
      </c>
      <c r="J214" s="30">
        <v>0</v>
      </c>
      <c r="K214" s="26">
        <f t="shared" si="52"/>
        <v>100</v>
      </c>
      <c r="L214" s="4">
        <f t="shared" si="53"/>
        <v>58</v>
      </c>
      <c r="M214" s="30">
        <f t="shared" si="53"/>
        <v>0</v>
      </c>
      <c r="N214" s="26">
        <f t="shared" si="54"/>
        <v>100</v>
      </c>
    </row>
    <row r="215" spans="1:14">
      <c r="A215" s="4" t="s">
        <v>203</v>
      </c>
      <c r="B215" s="4">
        <v>0.7</v>
      </c>
      <c r="C215" s="4">
        <v>17</v>
      </c>
      <c r="D215" s="30">
        <v>3</v>
      </c>
      <c r="E215" s="26">
        <f t="shared" si="50"/>
        <v>85</v>
      </c>
      <c r="F215" s="4">
        <v>19</v>
      </c>
      <c r="G215" s="30">
        <v>0</v>
      </c>
      <c r="H215" s="26">
        <f t="shared" si="51"/>
        <v>100</v>
      </c>
      <c r="I215" s="4">
        <v>22</v>
      </c>
      <c r="J215" s="30">
        <v>0</v>
      </c>
      <c r="K215" s="26">
        <f t="shared" si="52"/>
        <v>100</v>
      </c>
      <c r="L215" s="4">
        <f t="shared" si="53"/>
        <v>58</v>
      </c>
      <c r="M215" s="30">
        <f t="shared" si="53"/>
        <v>3</v>
      </c>
      <c r="N215" s="26">
        <f t="shared" si="54"/>
        <v>95</v>
      </c>
    </row>
    <row r="216" spans="1:14">
      <c r="A216" s="4" t="s">
        <v>203</v>
      </c>
      <c r="B216" s="4">
        <v>1</v>
      </c>
      <c r="C216" s="4">
        <v>17</v>
      </c>
      <c r="D216" s="30">
        <v>0</v>
      </c>
      <c r="E216" s="26">
        <f t="shared" si="50"/>
        <v>100</v>
      </c>
      <c r="F216" s="4">
        <v>17</v>
      </c>
      <c r="G216" s="30">
        <v>0</v>
      </c>
      <c r="H216" s="26">
        <f t="shared" si="51"/>
        <v>100</v>
      </c>
      <c r="I216" s="4">
        <v>18</v>
      </c>
      <c r="J216" s="30"/>
      <c r="K216" s="26">
        <f t="shared" si="52"/>
        <v>100</v>
      </c>
      <c r="L216" s="4">
        <f t="shared" si="53"/>
        <v>52</v>
      </c>
      <c r="M216" s="30">
        <f t="shared" si="53"/>
        <v>0</v>
      </c>
      <c r="N216" s="26">
        <f t="shared" si="54"/>
        <v>100</v>
      </c>
    </row>
    <row r="217" spans="1:14">
      <c r="A217" s="4" t="s">
        <v>203</v>
      </c>
      <c r="B217" s="4">
        <v>1.4</v>
      </c>
      <c r="C217" s="4">
        <v>13</v>
      </c>
      <c r="D217" s="30">
        <v>4</v>
      </c>
      <c r="E217" s="26">
        <f t="shared" si="50"/>
        <v>76.470588235294116</v>
      </c>
      <c r="F217" s="4">
        <v>15</v>
      </c>
      <c r="G217" s="30">
        <v>2</v>
      </c>
      <c r="H217" s="26">
        <f t="shared" si="51"/>
        <v>88.235294117647058</v>
      </c>
      <c r="I217" s="4">
        <v>18</v>
      </c>
      <c r="J217" s="30">
        <v>0</v>
      </c>
      <c r="K217" s="26">
        <f t="shared" si="52"/>
        <v>100</v>
      </c>
      <c r="L217" s="4">
        <f t="shared" si="53"/>
        <v>46</v>
      </c>
      <c r="M217" s="30">
        <f t="shared" si="53"/>
        <v>6</v>
      </c>
      <c r="N217" s="26">
        <f t="shared" si="54"/>
        <v>88.235294117647058</v>
      </c>
    </row>
    <row r="218" spans="1:14">
      <c r="A218" s="4" t="s">
        <v>203</v>
      </c>
      <c r="B218" s="4">
        <v>2</v>
      </c>
      <c r="C218" s="4">
        <v>17</v>
      </c>
      <c r="D218" s="30">
        <v>0</v>
      </c>
      <c r="E218" s="26">
        <f t="shared" si="50"/>
        <v>100</v>
      </c>
      <c r="F218" s="4">
        <v>17</v>
      </c>
      <c r="G218" s="30">
        <v>0</v>
      </c>
      <c r="H218" s="26">
        <f t="shared" si="51"/>
        <v>100</v>
      </c>
      <c r="I218" s="4">
        <v>17</v>
      </c>
      <c r="J218" s="30">
        <v>0</v>
      </c>
      <c r="K218" s="26">
        <f t="shared" si="52"/>
        <v>100</v>
      </c>
      <c r="L218" s="4">
        <f t="shared" si="53"/>
        <v>51</v>
      </c>
      <c r="M218" s="30">
        <f t="shared" si="53"/>
        <v>0</v>
      </c>
      <c r="N218" s="26">
        <f t="shared" si="54"/>
        <v>100</v>
      </c>
    </row>
    <row r="219" spans="1:14">
      <c r="A219" s="4" t="s">
        <v>203</v>
      </c>
      <c r="B219" s="4">
        <v>2.8</v>
      </c>
      <c r="C219" s="4">
        <v>17</v>
      </c>
      <c r="D219" s="30">
        <v>0</v>
      </c>
      <c r="E219" s="26">
        <f t="shared" si="50"/>
        <v>100</v>
      </c>
      <c r="F219" s="4">
        <v>17</v>
      </c>
      <c r="G219" s="30">
        <v>0</v>
      </c>
      <c r="H219" s="26">
        <f t="shared" si="51"/>
        <v>100</v>
      </c>
      <c r="I219" s="4">
        <v>17</v>
      </c>
      <c r="J219" s="30">
        <v>0</v>
      </c>
      <c r="K219" s="26">
        <f t="shared" si="52"/>
        <v>100</v>
      </c>
      <c r="L219" s="4">
        <f t="shared" si="53"/>
        <v>51</v>
      </c>
      <c r="M219" s="30">
        <f t="shared" si="53"/>
        <v>0</v>
      </c>
      <c r="N219" s="26">
        <f t="shared" si="54"/>
        <v>100</v>
      </c>
    </row>
    <row r="220" spans="1:14">
      <c r="A220" s="4" t="s">
        <v>203</v>
      </c>
      <c r="B220" s="4">
        <v>4</v>
      </c>
      <c r="C220" s="4">
        <v>17</v>
      </c>
      <c r="D220" s="30">
        <v>0</v>
      </c>
      <c r="E220" s="26">
        <f t="shared" si="50"/>
        <v>100</v>
      </c>
      <c r="F220" s="4">
        <v>17.5</v>
      </c>
      <c r="G220" s="30">
        <v>0</v>
      </c>
      <c r="H220" s="26">
        <f t="shared" si="51"/>
        <v>100</v>
      </c>
      <c r="I220" s="4">
        <v>17</v>
      </c>
      <c r="J220" s="30">
        <v>1</v>
      </c>
      <c r="K220" s="26">
        <f t="shared" si="52"/>
        <v>94.444444444444443</v>
      </c>
      <c r="L220" s="4">
        <f t="shared" si="53"/>
        <v>51.5</v>
      </c>
      <c r="M220" s="30">
        <f t="shared" si="53"/>
        <v>1</v>
      </c>
      <c r="N220" s="26">
        <f t="shared" si="54"/>
        <v>98.148148148148152</v>
      </c>
    </row>
    <row r="221" spans="1:14">
      <c r="A221" s="4" t="s">
        <v>203</v>
      </c>
      <c r="B221" s="4">
        <v>5.6</v>
      </c>
      <c r="C221" s="4">
        <v>17</v>
      </c>
      <c r="D221" s="30">
        <v>1</v>
      </c>
      <c r="E221" s="26">
        <f t="shared" si="50"/>
        <v>94.444444444444443</v>
      </c>
      <c r="F221" s="4">
        <v>17</v>
      </c>
      <c r="G221" s="30">
        <v>0</v>
      </c>
      <c r="H221" s="26">
        <f t="shared" si="51"/>
        <v>100</v>
      </c>
      <c r="I221" s="4">
        <v>20.5</v>
      </c>
      <c r="J221" s="30">
        <v>0</v>
      </c>
      <c r="K221" s="26">
        <f t="shared" si="52"/>
        <v>100</v>
      </c>
      <c r="L221" s="4">
        <f t="shared" si="53"/>
        <v>54.5</v>
      </c>
      <c r="M221" s="30">
        <f t="shared" si="53"/>
        <v>1</v>
      </c>
      <c r="N221" s="26">
        <f t="shared" si="54"/>
        <v>98.148148148148152</v>
      </c>
    </row>
    <row r="222" spans="1:14">
      <c r="A222" s="4" t="s">
        <v>203</v>
      </c>
      <c r="B222" s="4">
        <v>8</v>
      </c>
      <c r="C222" s="4">
        <v>17.5</v>
      </c>
      <c r="D222" s="30">
        <v>0</v>
      </c>
      <c r="E222" s="26">
        <f t="shared" si="50"/>
        <v>100</v>
      </c>
      <c r="F222" s="4">
        <v>17.5</v>
      </c>
      <c r="G222" s="30">
        <v>0</v>
      </c>
      <c r="H222" s="26">
        <f t="shared" si="51"/>
        <v>100</v>
      </c>
      <c r="I222" s="4">
        <v>19</v>
      </c>
      <c r="J222" s="30">
        <v>0</v>
      </c>
      <c r="K222" s="26">
        <f t="shared" si="52"/>
        <v>100</v>
      </c>
      <c r="L222" s="4">
        <f t="shared" si="53"/>
        <v>54</v>
      </c>
      <c r="M222" s="30">
        <f t="shared" si="53"/>
        <v>0</v>
      </c>
      <c r="N222" s="26">
        <f t="shared" si="54"/>
        <v>100</v>
      </c>
    </row>
    <row r="223" spans="1:14">
      <c r="A223" s="4" t="s">
        <v>203</v>
      </c>
      <c r="B223" s="4">
        <v>11.3</v>
      </c>
      <c r="C223" s="4">
        <v>17.5</v>
      </c>
      <c r="D223" s="30">
        <v>0</v>
      </c>
      <c r="E223" s="26">
        <f t="shared" si="50"/>
        <v>100</v>
      </c>
      <c r="F223" s="4">
        <v>17</v>
      </c>
      <c r="G223" s="30">
        <v>0</v>
      </c>
      <c r="H223" s="26">
        <f t="shared" si="51"/>
        <v>100</v>
      </c>
      <c r="I223" s="4">
        <v>15.5</v>
      </c>
      <c r="J223" s="30">
        <v>1</v>
      </c>
      <c r="K223" s="26">
        <f t="shared" si="52"/>
        <v>93.939393939393938</v>
      </c>
      <c r="L223" s="4">
        <f t="shared" si="53"/>
        <v>50</v>
      </c>
      <c r="M223" s="30">
        <f t="shared" si="53"/>
        <v>1</v>
      </c>
      <c r="N223" s="26">
        <f t="shared" si="54"/>
        <v>97.979797979797979</v>
      </c>
    </row>
    <row r="224" spans="1:14">
      <c r="A224" s="4" t="s">
        <v>203</v>
      </c>
      <c r="B224" s="4">
        <v>16</v>
      </c>
      <c r="C224" s="4">
        <v>17</v>
      </c>
      <c r="D224" s="30">
        <v>0</v>
      </c>
      <c r="E224" s="26">
        <f t="shared" si="50"/>
        <v>100</v>
      </c>
      <c r="F224" s="4">
        <v>17.5</v>
      </c>
      <c r="G224" s="30">
        <v>0</v>
      </c>
      <c r="H224" s="26">
        <f t="shared" si="51"/>
        <v>100</v>
      </c>
      <c r="I224" s="4">
        <v>18</v>
      </c>
      <c r="J224" s="30">
        <v>1</v>
      </c>
      <c r="K224" s="26">
        <f t="shared" si="52"/>
        <v>94.73684210526315</v>
      </c>
      <c r="L224" s="4">
        <f t="shared" si="53"/>
        <v>52.5</v>
      </c>
      <c r="M224" s="30">
        <f t="shared" si="53"/>
        <v>1</v>
      </c>
      <c r="N224" s="26">
        <f t="shared" si="54"/>
        <v>98.245614035087712</v>
      </c>
    </row>
    <row r="225" spans="1:14">
      <c r="A225" s="4" t="s">
        <v>203</v>
      </c>
      <c r="B225" s="4">
        <v>22.6</v>
      </c>
      <c r="C225" s="4">
        <v>17</v>
      </c>
      <c r="D225" s="30">
        <v>0</v>
      </c>
      <c r="E225" s="26">
        <f t="shared" si="50"/>
        <v>100</v>
      </c>
      <c r="F225" s="4">
        <v>16.5</v>
      </c>
      <c r="G225" s="30">
        <v>0</v>
      </c>
      <c r="H225" s="26">
        <f t="shared" si="51"/>
        <v>100</v>
      </c>
      <c r="I225" s="4">
        <v>16.5</v>
      </c>
      <c r="J225" s="30">
        <v>0</v>
      </c>
      <c r="K225" s="26">
        <f t="shared" si="52"/>
        <v>100</v>
      </c>
      <c r="L225" s="4">
        <f t="shared" si="53"/>
        <v>50</v>
      </c>
      <c r="M225" s="30">
        <f t="shared" si="53"/>
        <v>0</v>
      </c>
      <c r="N225" s="26">
        <f t="shared" si="54"/>
        <v>100</v>
      </c>
    </row>
    <row r="226" spans="1:14">
      <c r="A226" s="4" t="s">
        <v>203</v>
      </c>
      <c r="B226" s="4">
        <v>32</v>
      </c>
      <c r="C226" s="4">
        <v>15.5</v>
      </c>
      <c r="D226" s="30">
        <v>1</v>
      </c>
      <c r="E226" s="26">
        <f t="shared" si="50"/>
        <v>93.939393939393938</v>
      </c>
      <c r="F226" s="4">
        <v>16</v>
      </c>
      <c r="G226" s="30">
        <v>0</v>
      </c>
      <c r="H226" s="26">
        <f t="shared" si="51"/>
        <v>100</v>
      </c>
      <c r="I226" s="4">
        <v>16.5</v>
      </c>
      <c r="J226" s="30">
        <v>0</v>
      </c>
      <c r="K226" s="26">
        <f t="shared" si="52"/>
        <v>100</v>
      </c>
      <c r="L226" s="4">
        <f t="shared" si="53"/>
        <v>48</v>
      </c>
      <c r="M226" s="30">
        <f t="shared" si="53"/>
        <v>1</v>
      </c>
      <c r="N226" s="26">
        <f t="shared" si="54"/>
        <v>97.979797979797979</v>
      </c>
    </row>
    <row r="227" spans="1:14">
      <c r="A227" s="4" t="s">
        <v>203</v>
      </c>
      <c r="B227" s="4"/>
      <c r="C227" s="4"/>
      <c r="D227" s="30"/>
      <c r="E227" s="26" t="e">
        <f t="shared" si="50"/>
        <v>#DIV/0!</v>
      </c>
      <c r="F227" s="4"/>
      <c r="G227" s="30"/>
      <c r="H227" s="26" t="e">
        <f t="shared" si="51"/>
        <v>#DIV/0!</v>
      </c>
      <c r="I227" s="4"/>
      <c r="J227" s="30"/>
      <c r="K227" s="26" t="e">
        <f t="shared" si="52"/>
        <v>#DIV/0!</v>
      </c>
      <c r="L227" s="4"/>
      <c r="M227" s="30"/>
      <c r="N227" s="26" t="e">
        <f t="shared" si="54"/>
        <v>#DIV/0!</v>
      </c>
    </row>
    <row r="228" spans="1:14">
      <c r="A228" s="4" t="s">
        <v>203</v>
      </c>
      <c r="B228" s="4"/>
      <c r="C228" s="4"/>
      <c r="D228" s="30"/>
      <c r="E228" s="26" t="e">
        <f t="shared" si="50"/>
        <v>#DIV/0!</v>
      </c>
      <c r="F228" s="4"/>
      <c r="G228" s="30"/>
      <c r="H228" s="26" t="e">
        <f t="shared" si="51"/>
        <v>#DIV/0!</v>
      </c>
      <c r="I228" s="4"/>
      <c r="J228" s="30"/>
      <c r="K228" s="26" t="e">
        <f t="shared" si="52"/>
        <v>#DIV/0!</v>
      </c>
      <c r="L228" s="4"/>
      <c r="M228" s="30"/>
      <c r="N228" s="26" t="e">
        <f t="shared" si="54"/>
        <v>#DIV/0!</v>
      </c>
    </row>
    <row r="232" spans="1:14">
      <c r="A232" s="4" t="s">
        <v>204</v>
      </c>
      <c r="B232" s="4">
        <v>0.125</v>
      </c>
      <c r="C232" s="4">
        <v>20</v>
      </c>
      <c r="D232" s="30">
        <v>1</v>
      </c>
      <c r="E232" s="26">
        <f t="shared" ref="E232:E249" si="55">C232/(C232+D232)*100</f>
        <v>95.238095238095227</v>
      </c>
      <c r="F232" s="4">
        <v>20</v>
      </c>
      <c r="G232" s="30">
        <v>3</v>
      </c>
      <c r="H232" s="26">
        <f t="shared" ref="H232:H249" si="56">F232/(F232+G232)*100</f>
        <v>86.956521739130437</v>
      </c>
      <c r="I232" s="4">
        <v>21</v>
      </c>
      <c r="J232" s="30">
        <v>2</v>
      </c>
      <c r="K232" s="26">
        <f t="shared" ref="K232:K249" si="57">I232/(I232+J232)*100</f>
        <v>91.304347826086953</v>
      </c>
      <c r="L232" s="4">
        <f>(C232+F232+I232)</f>
        <v>61</v>
      </c>
      <c r="M232" s="30">
        <f>(D232+G232+J232)</f>
        <v>6</v>
      </c>
      <c r="N232" s="26">
        <f>AVERAGE(E232,H232,K232)</f>
        <v>91.166321601104201</v>
      </c>
    </row>
    <row r="233" spans="1:14">
      <c r="A233" s="4" t="s">
        <v>204</v>
      </c>
      <c r="B233" s="4">
        <v>0.25</v>
      </c>
      <c r="C233" s="4">
        <v>20</v>
      </c>
      <c r="D233" s="30">
        <v>0</v>
      </c>
      <c r="E233" s="26">
        <f t="shared" si="55"/>
        <v>100</v>
      </c>
      <c r="F233" s="4">
        <v>21</v>
      </c>
      <c r="G233" s="30">
        <v>0</v>
      </c>
      <c r="H233" s="26">
        <f t="shared" si="56"/>
        <v>100</v>
      </c>
      <c r="I233" s="4">
        <v>18</v>
      </c>
      <c r="J233" s="30">
        <v>0</v>
      </c>
      <c r="K233" s="26">
        <f t="shared" si="57"/>
        <v>100</v>
      </c>
      <c r="L233" s="4">
        <f t="shared" ref="L233:M247" si="58">(C233+F233+I233)</f>
        <v>59</v>
      </c>
      <c r="M233" s="30">
        <f t="shared" si="58"/>
        <v>0</v>
      </c>
      <c r="N233" s="26">
        <f t="shared" ref="N233:N249" si="59">AVERAGE(E233,H233,K233)</f>
        <v>100</v>
      </c>
    </row>
    <row r="234" spans="1:14">
      <c r="A234" s="4" t="s">
        <v>204</v>
      </c>
      <c r="B234" s="4">
        <v>0.35</v>
      </c>
      <c r="C234" s="4">
        <v>19</v>
      </c>
      <c r="D234" s="30">
        <v>0</v>
      </c>
      <c r="E234" s="26">
        <f t="shared" si="55"/>
        <v>100</v>
      </c>
      <c r="F234" s="4">
        <v>18.5</v>
      </c>
      <c r="G234" s="30">
        <v>1</v>
      </c>
      <c r="H234" s="26">
        <f t="shared" si="56"/>
        <v>94.871794871794862</v>
      </c>
      <c r="I234" s="4">
        <v>19</v>
      </c>
      <c r="J234" s="30">
        <v>0</v>
      </c>
      <c r="K234" s="26">
        <f t="shared" si="57"/>
        <v>100</v>
      </c>
      <c r="L234" s="4">
        <f t="shared" si="58"/>
        <v>56.5</v>
      </c>
      <c r="M234" s="30">
        <f t="shared" si="58"/>
        <v>1</v>
      </c>
      <c r="N234" s="26">
        <f t="shared" si="59"/>
        <v>98.290598290598282</v>
      </c>
    </row>
    <row r="235" spans="1:14">
      <c r="A235" s="4" t="s">
        <v>204</v>
      </c>
      <c r="B235" s="4">
        <v>0.5</v>
      </c>
      <c r="C235" s="4">
        <v>18.5</v>
      </c>
      <c r="D235" s="30">
        <v>1</v>
      </c>
      <c r="E235" s="26">
        <f t="shared" si="55"/>
        <v>94.871794871794862</v>
      </c>
      <c r="F235" s="4">
        <v>20</v>
      </c>
      <c r="G235" s="30">
        <v>0</v>
      </c>
      <c r="H235" s="26">
        <f t="shared" si="56"/>
        <v>100</v>
      </c>
      <c r="I235" s="4">
        <v>22</v>
      </c>
      <c r="J235" s="30">
        <v>0</v>
      </c>
      <c r="K235" s="26">
        <f t="shared" si="57"/>
        <v>100</v>
      </c>
      <c r="L235" s="4">
        <f t="shared" si="58"/>
        <v>60.5</v>
      </c>
      <c r="M235" s="30">
        <f t="shared" si="58"/>
        <v>1</v>
      </c>
      <c r="N235" s="26">
        <f t="shared" si="59"/>
        <v>98.290598290598282</v>
      </c>
    </row>
    <row r="236" spans="1:14">
      <c r="A236" s="4" t="s">
        <v>204</v>
      </c>
      <c r="B236" s="4">
        <v>0.7</v>
      </c>
      <c r="C236" s="4">
        <v>19</v>
      </c>
      <c r="D236" s="30">
        <v>0</v>
      </c>
      <c r="E236" s="26">
        <f t="shared" si="55"/>
        <v>100</v>
      </c>
      <c r="F236" s="4">
        <v>19</v>
      </c>
      <c r="G236" s="30">
        <v>0</v>
      </c>
      <c r="H236" s="26">
        <f t="shared" si="56"/>
        <v>100</v>
      </c>
      <c r="I236" s="4">
        <v>19.5</v>
      </c>
      <c r="J236" s="30">
        <v>0</v>
      </c>
      <c r="K236" s="26">
        <f t="shared" si="57"/>
        <v>100</v>
      </c>
      <c r="L236" s="4">
        <f t="shared" si="58"/>
        <v>57.5</v>
      </c>
      <c r="M236" s="30">
        <f t="shared" si="58"/>
        <v>0</v>
      </c>
      <c r="N236" s="26">
        <f t="shared" si="59"/>
        <v>100</v>
      </c>
    </row>
    <row r="237" spans="1:14">
      <c r="A237" s="4" t="s">
        <v>204</v>
      </c>
      <c r="B237" s="4">
        <v>1</v>
      </c>
      <c r="C237" s="4">
        <v>18.5</v>
      </c>
      <c r="D237" s="30">
        <v>0</v>
      </c>
      <c r="E237" s="26">
        <f t="shared" si="55"/>
        <v>100</v>
      </c>
      <c r="F237" s="4">
        <v>20</v>
      </c>
      <c r="G237" s="30">
        <v>0</v>
      </c>
      <c r="H237" s="26">
        <f t="shared" si="56"/>
        <v>100</v>
      </c>
      <c r="I237" s="4">
        <v>24</v>
      </c>
      <c r="J237" s="30">
        <v>0</v>
      </c>
      <c r="K237" s="26">
        <f t="shared" si="57"/>
        <v>100</v>
      </c>
      <c r="L237" s="4">
        <f t="shared" si="58"/>
        <v>62.5</v>
      </c>
      <c r="M237" s="30">
        <f t="shared" si="58"/>
        <v>0</v>
      </c>
      <c r="N237" s="26">
        <f t="shared" si="59"/>
        <v>100</v>
      </c>
    </row>
    <row r="238" spans="1:14">
      <c r="A238" s="4" t="s">
        <v>204</v>
      </c>
      <c r="B238" s="4">
        <v>1.4</v>
      </c>
      <c r="C238" s="4">
        <v>16</v>
      </c>
      <c r="D238" s="30">
        <v>2</v>
      </c>
      <c r="E238" s="26">
        <f t="shared" si="55"/>
        <v>88.888888888888886</v>
      </c>
      <c r="F238" s="4">
        <v>20</v>
      </c>
      <c r="G238" s="30">
        <v>0</v>
      </c>
      <c r="H238" s="26">
        <f t="shared" si="56"/>
        <v>100</v>
      </c>
      <c r="I238" s="4">
        <v>23.5</v>
      </c>
      <c r="J238" s="30">
        <v>0</v>
      </c>
      <c r="K238" s="26">
        <f t="shared" si="57"/>
        <v>100</v>
      </c>
      <c r="L238" s="4">
        <f t="shared" si="58"/>
        <v>59.5</v>
      </c>
      <c r="M238" s="30">
        <f t="shared" si="58"/>
        <v>2</v>
      </c>
      <c r="N238" s="26">
        <f t="shared" si="59"/>
        <v>96.296296296296305</v>
      </c>
    </row>
    <row r="239" spans="1:14">
      <c r="A239" s="4" t="s">
        <v>204</v>
      </c>
      <c r="B239" s="4">
        <v>2</v>
      </c>
      <c r="C239" s="4">
        <v>16</v>
      </c>
      <c r="D239" s="30">
        <v>1</v>
      </c>
      <c r="E239" s="26">
        <f t="shared" si="55"/>
        <v>94.117647058823522</v>
      </c>
      <c r="F239" s="4">
        <v>17.5</v>
      </c>
      <c r="G239" s="30">
        <v>0</v>
      </c>
      <c r="H239" s="26">
        <f t="shared" si="56"/>
        <v>100</v>
      </c>
      <c r="I239" s="4">
        <v>10.5</v>
      </c>
      <c r="J239" s="30">
        <v>7</v>
      </c>
      <c r="K239" s="26">
        <f t="shared" si="57"/>
        <v>60</v>
      </c>
      <c r="L239" s="4">
        <f t="shared" si="58"/>
        <v>44</v>
      </c>
      <c r="M239" s="30">
        <f t="shared" si="58"/>
        <v>8</v>
      </c>
      <c r="N239" s="26">
        <f t="shared" si="59"/>
        <v>84.705882352941174</v>
      </c>
    </row>
    <row r="240" spans="1:14">
      <c r="A240" s="4" t="s">
        <v>204</v>
      </c>
      <c r="B240" s="4">
        <v>2.8</v>
      </c>
      <c r="C240" s="4">
        <v>18.5</v>
      </c>
      <c r="D240" s="30">
        <v>0</v>
      </c>
      <c r="E240" s="26">
        <f t="shared" si="55"/>
        <v>100</v>
      </c>
      <c r="F240" s="4">
        <v>17</v>
      </c>
      <c r="G240" s="30">
        <v>0</v>
      </c>
      <c r="H240" s="26">
        <f t="shared" si="56"/>
        <v>100</v>
      </c>
      <c r="I240" s="4">
        <v>16</v>
      </c>
      <c r="J240" s="30">
        <v>3</v>
      </c>
      <c r="K240" s="26">
        <f t="shared" si="57"/>
        <v>84.210526315789465</v>
      </c>
      <c r="L240" s="4">
        <f t="shared" si="58"/>
        <v>51.5</v>
      </c>
      <c r="M240" s="30">
        <f t="shared" si="58"/>
        <v>3</v>
      </c>
      <c r="N240" s="26">
        <f t="shared" si="59"/>
        <v>94.736842105263165</v>
      </c>
    </row>
    <row r="241" spans="1:14">
      <c r="A241" s="4" t="s">
        <v>204</v>
      </c>
      <c r="B241" s="4">
        <v>4</v>
      </c>
      <c r="C241" s="4">
        <v>17.5</v>
      </c>
      <c r="D241" s="30">
        <v>0</v>
      </c>
      <c r="E241" s="26">
        <f t="shared" si="55"/>
        <v>100</v>
      </c>
      <c r="F241" s="4">
        <v>17.5</v>
      </c>
      <c r="G241" s="30">
        <v>0</v>
      </c>
      <c r="H241" s="26">
        <f t="shared" si="56"/>
        <v>100</v>
      </c>
      <c r="I241" s="4">
        <v>17.5</v>
      </c>
      <c r="J241" s="30">
        <v>0</v>
      </c>
      <c r="K241" s="26">
        <f t="shared" si="57"/>
        <v>100</v>
      </c>
      <c r="L241" s="4">
        <f t="shared" si="58"/>
        <v>52.5</v>
      </c>
      <c r="M241" s="30">
        <f t="shared" si="58"/>
        <v>0</v>
      </c>
      <c r="N241" s="26">
        <f t="shared" si="59"/>
        <v>100</v>
      </c>
    </row>
    <row r="242" spans="1:14">
      <c r="A242" s="4" t="s">
        <v>204</v>
      </c>
      <c r="B242" s="4">
        <v>5.6</v>
      </c>
      <c r="C242" s="4">
        <v>12</v>
      </c>
      <c r="D242" s="30">
        <v>4</v>
      </c>
      <c r="E242" s="26">
        <f t="shared" si="55"/>
        <v>75</v>
      </c>
      <c r="F242" s="4">
        <v>12.5</v>
      </c>
      <c r="G242" s="30">
        <v>4</v>
      </c>
      <c r="H242" s="26">
        <f t="shared" si="56"/>
        <v>75.757575757575751</v>
      </c>
      <c r="I242" s="4">
        <v>12.5</v>
      </c>
      <c r="J242" s="30">
        <v>4</v>
      </c>
      <c r="K242" s="26">
        <f t="shared" si="57"/>
        <v>75.757575757575751</v>
      </c>
      <c r="L242" s="4">
        <f t="shared" si="58"/>
        <v>37</v>
      </c>
      <c r="M242" s="30">
        <f t="shared" si="58"/>
        <v>12</v>
      </c>
      <c r="N242" s="26">
        <f t="shared" si="59"/>
        <v>75.505050505050505</v>
      </c>
    </row>
    <row r="243" spans="1:14">
      <c r="A243" s="4" t="s">
        <v>204</v>
      </c>
      <c r="B243" s="4">
        <v>8</v>
      </c>
      <c r="C243" s="4">
        <v>16.5</v>
      </c>
      <c r="D243" s="30">
        <v>1</v>
      </c>
      <c r="E243" s="26">
        <f t="shared" si="55"/>
        <v>94.285714285714278</v>
      </c>
      <c r="F243" s="4">
        <v>15.5</v>
      </c>
      <c r="G243" s="30">
        <v>2</v>
      </c>
      <c r="H243" s="26">
        <f t="shared" si="56"/>
        <v>88.571428571428569</v>
      </c>
      <c r="I243" s="4">
        <v>17.5</v>
      </c>
      <c r="J243" s="30">
        <v>1</v>
      </c>
      <c r="K243" s="26">
        <f t="shared" si="57"/>
        <v>94.594594594594597</v>
      </c>
      <c r="L243" s="4">
        <f t="shared" si="58"/>
        <v>49.5</v>
      </c>
      <c r="M243" s="30">
        <f t="shared" si="58"/>
        <v>4</v>
      </c>
      <c r="N243" s="26">
        <f t="shared" si="59"/>
        <v>92.483912483912476</v>
      </c>
    </row>
    <row r="244" spans="1:14">
      <c r="A244" s="4" t="s">
        <v>204</v>
      </c>
      <c r="B244" s="4">
        <v>11.3</v>
      </c>
      <c r="C244" s="4">
        <v>14.5</v>
      </c>
      <c r="D244" s="30">
        <v>2.5</v>
      </c>
      <c r="E244" s="26">
        <f t="shared" si="55"/>
        <v>85.294117647058826</v>
      </c>
      <c r="F244" s="4">
        <v>16</v>
      </c>
      <c r="G244" s="30">
        <v>1</v>
      </c>
      <c r="H244" s="26">
        <f t="shared" si="56"/>
        <v>94.117647058823522</v>
      </c>
      <c r="I244" s="4">
        <v>17</v>
      </c>
      <c r="J244" s="30">
        <v>0</v>
      </c>
      <c r="K244" s="26">
        <f t="shared" si="57"/>
        <v>100</v>
      </c>
      <c r="L244" s="4">
        <f t="shared" si="58"/>
        <v>47.5</v>
      </c>
      <c r="M244" s="30">
        <f t="shared" si="58"/>
        <v>3.5</v>
      </c>
      <c r="N244" s="26">
        <f t="shared" si="59"/>
        <v>93.137254901960773</v>
      </c>
    </row>
    <row r="245" spans="1:14">
      <c r="A245" s="4" t="s">
        <v>204</v>
      </c>
      <c r="B245" s="4">
        <v>16</v>
      </c>
      <c r="C245" s="4">
        <v>16</v>
      </c>
      <c r="D245" s="30">
        <v>0</v>
      </c>
      <c r="E245" s="26">
        <f t="shared" si="55"/>
        <v>100</v>
      </c>
      <c r="F245" s="4">
        <v>15.5</v>
      </c>
      <c r="G245" s="30">
        <v>0</v>
      </c>
      <c r="H245" s="26">
        <f t="shared" si="56"/>
        <v>100</v>
      </c>
      <c r="I245" s="4">
        <v>16.5</v>
      </c>
      <c r="J245" s="30">
        <v>0</v>
      </c>
      <c r="K245" s="26">
        <f t="shared" si="57"/>
        <v>100</v>
      </c>
      <c r="L245" s="4">
        <f t="shared" si="58"/>
        <v>48</v>
      </c>
      <c r="M245" s="30">
        <f t="shared" si="58"/>
        <v>0</v>
      </c>
      <c r="N245" s="26">
        <f t="shared" si="59"/>
        <v>100</v>
      </c>
    </row>
    <row r="246" spans="1:14">
      <c r="A246" s="4" t="s">
        <v>204</v>
      </c>
      <c r="B246" s="4">
        <v>22.6</v>
      </c>
      <c r="C246" s="4">
        <v>16</v>
      </c>
      <c r="D246" s="30">
        <v>1</v>
      </c>
      <c r="E246" s="26">
        <f t="shared" si="55"/>
        <v>94.117647058823522</v>
      </c>
      <c r="F246" s="4">
        <v>17</v>
      </c>
      <c r="G246" s="30">
        <v>0</v>
      </c>
      <c r="H246" s="26">
        <f t="shared" si="56"/>
        <v>100</v>
      </c>
      <c r="I246" s="4">
        <v>16</v>
      </c>
      <c r="J246" s="30">
        <v>0</v>
      </c>
      <c r="K246" s="26">
        <f t="shared" si="57"/>
        <v>100</v>
      </c>
      <c r="L246" s="4">
        <f t="shared" si="58"/>
        <v>49</v>
      </c>
      <c r="M246" s="30">
        <f t="shared" si="58"/>
        <v>1</v>
      </c>
      <c r="N246" s="26">
        <f t="shared" si="59"/>
        <v>98.039215686274517</v>
      </c>
    </row>
    <row r="247" spans="1:14">
      <c r="A247" s="4" t="s">
        <v>204</v>
      </c>
      <c r="B247" s="4">
        <v>32</v>
      </c>
      <c r="C247" s="4">
        <v>17.5</v>
      </c>
      <c r="D247" s="30">
        <v>0</v>
      </c>
      <c r="E247" s="26">
        <f t="shared" si="55"/>
        <v>100</v>
      </c>
      <c r="F247" s="4">
        <v>17</v>
      </c>
      <c r="G247" s="30">
        <v>0</v>
      </c>
      <c r="H247" s="26">
        <f t="shared" si="56"/>
        <v>100</v>
      </c>
      <c r="I247" s="4">
        <v>17</v>
      </c>
      <c r="J247" s="30">
        <v>0</v>
      </c>
      <c r="K247" s="26">
        <f t="shared" si="57"/>
        <v>100</v>
      </c>
      <c r="L247" s="4">
        <f t="shared" si="58"/>
        <v>51.5</v>
      </c>
      <c r="M247" s="30">
        <f t="shared" si="58"/>
        <v>0</v>
      </c>
      <c r="N247" s="26">
        <f t="shared" si="59"/>
        <v>100</v>
      </c>
    </row>
    <row r="248" spans="1:14">
      <c r="A248" s="4" t="s">
        <v>204</v>
      </c>
      <c r="B248" s="4"/>
      <c r="C248" s="4"/>
      <c r="D248" s="30"/>
      <c r="E248" s="26" t="e">
        <f t="shared" si="55"/>
        <v>#DIV/0!</v>
      </c>
      <c r="F248" s="4"/>
      <c r="G248" s="30"/>
      <c r="H248" s="26" t="e">
        <f t="shared" si="56"/>
        <v>#DIV/0!</v>
      </c>
      <c r="I248" s="4"/>
      <c r="J248" s="30"/>
      <c r="K248" s="26" t="e">
        <f t="shared" si="57"/>
        <v>#DIV/0!</v>
      </c>
      <c r="L248" s="4"/>
      <c r="M248" s="30"/>
      <c r="N248" s="26" t="e">
        <f t="shared" si="59"/>
        <v>#DIV/0!</v>
      </c>
    </row>
    <row r="249" spans="1:14">
      <c r="A249" s="4" t="s">
        <v>204</v>
      </c>
      <c r="B249" s="4"/>
      <c r="C249" s="4"/>
      <c r="D249" s="30"/>
      <c r="E249" s="26" t="e">
        <f t="shared" si="55"/>
        <v>#DIV/0!</v>
      </c>
      <c r="F249" s="4"/>
      <c r="G249" s="30"/>
      <c r="H249" s="26" t="e">
        <f t="shared" si="56"/>
        <v>#DIV/0!</v>
      </c>
      <c r="I249" s="4"/>
      <c r="J249" s="30"/>
      <c r="K249" s="26" t="e">
        <f t="shared" si="57"/>
        <v>#DIV/0!</v>
      </c>
      <c r="L249" s="4"/>
      <c r="M249" s="30"/>
      <c r="N249" s="26" t="e">
        <f t="shared" si="59"/>
        <v>#DIV/0!</v>
      </c>
    </row>
    <row r="253" spans="1:14">
      <c r="A253" s="4" t="s">
        <v>207</v>
      </c>
      <c r="B253" s="4">
        <v>0.125</v>
      </c>
      <c r="C253" s="4">
        <v>21.5</v>
      </c>
      <c r="D253" s="30">
        <v>0</v>
      </c>
      <c r="E253" s="26">
        <f t="shared" ref="E253:E270" si="60">C253/(C253+D253)*100</f>
        <v>100</v>
      </c>
      <c r="F253" s="4">
        <v>21.5</v>
      </c>
      <c r="G253" s="30">
        <v>0</v>
      </c>
      <c r="H253" s="26">
        <f t="shared" ref="H253:H270" si="61">F253/(F253+G253)*100</f>
        <v>100</v>
      </c>
      <c r="I253" s="4">
        <v>39</v>
      </c>
      <c r="J253" s="30">
        <v>0</v>
      </c>
      <c r="K253" s="26">
        <f t="shared" ref="K253:K270" si="62">I253/(I253+J253)*100</f>
        <v>100</v>
      </c>
      <c r="L253" s="4">
        <f>(C253+F253+I253)</f>
        <v>82</v>
      </c>
      <c r="M253" s="30">
        <f>(D253+G253+J253)</f>
        <v>0</v>
      </c>
      <c r="N253" s="26">
        <f>AVERAGE(E253,H253,K253)</f>
        <v>100</v>
      </c>
    </row>
    <row r="254" spans="1:14">
      <c r="A254" s="4" t="s">
        <v>207</v>
      </c>
      <c r="B254" s="4">
        <v>0.25</v>
      </c>
      <c r="C254" s="4">
        <v>21.5</v>
      </c>
      <c r="D254" s="30">
        <v>0</v>
      </c>
      <c r="E254" s="26">
        <f t="shared" si="60"/>
        <v>100</v>
      </c>
      <c r="F254" s="4">
        <v>20.5</v>
      </c>
      <c r="G254" s="30">
        <v>0</v>
      </c>
      <c r="H254" s="26">
        <f t="shared" si="61"/>
        <v>100</v>
      </c>
      <c r="I254" s="4">
        <v>29.5</v>
      </c>
      <c r="J254" s="30">
        <v>0</v>
      </c>
      <c r="K254" s="26">
        <f t="shared" si="62"/>
        <v>100</v>
      </c>
      <c r="L254" s="4">
        <f t="shared" ref="L254:M269" si="63">(C254+F254+I254)</f>
        <v>71.5</v>
      </c>
      <c r="M254" s="30">
        <f t="shared" si="63"/>
        <v>0</v>
      </c>
      <c r="N254" s="26">
        <f t="shared" ref="N254:N270" si="64">AVERAGE(E254,H254,K254)</f>
        <v>100</v>
      </c>
    </row>
    <row r="255" spans="1:14">
      <c r="A255" s="4" t="s">
        <v>207</v>
      </c>
      <c r="B255" s="4">
        <v>0.35</v>
      </c>
      <c r="C255" s="4">
        <v>19.5</v>
      </c>
      <c r="D255" s="30">
        <v>0</v>
      </c>
      <c r="E255" s="26">
        <f t="shared" si="60"/>
        <v>100</v>
      </c>
      <c r="F255" s="4">
        <v>18.5</v>
      </c>
      <c r="G255" s="30">
        <v>0</v>
      </c>
      <c r="H255" s="26">
        <f t="shared" si="61"/>
        <v>100</v>
      </c>
      <c r="I255" s="4">
        <v>28.5</v>
      </c>
      <c r="J255" s="30">
        <v>0</v>
      </c>
      <c r="K255" s="26">
        <f t="shared" si="62"/>
        <v>100</v>
      </c>
      <c r="L255" s="4">
        <f t="shared" si="63"/>
        <v>66.5</v>
      </c>
      <c r="M255" s="30">
        <f t="shared" si="63"/>
        <v>0</v>
      </c>
      <c r="N255" s="26">
        <f t="shared" si="64"/>
        <v>100</v>
      </c>
    </row>
    <row r="256" spans="1:14">
      <c r="A256" s="4" t="s">
        <v>207</v>
      </c>
      <c r="B256" s="4">
        <v>0.5</v>
      </c>
      <c r="C256" s="4">
        <v>20.5</v>
      </c>
      <c r="D256" s="30">
        <v>0</v>
      </c>
      <c r="E256" s="26">
        <f t="shared" si="60"/>
        <v>100</v>
      </c>
      <c r="F256" s="4">
        <v>20.5</v>
      </c>
      <c r="G256" s="30">
        <v>0</v>
      </c>
      <c r="H256" s="26">
        <f t="shared" si="61"/>
        <v>100</v>
      </c>
      <c r="I256" s="4">
        <v>24.5</v>
      </c>
      <c r="J256" s="30">
        <v>0</v>
      </c>
      <c r="K256" s="26">
        <f t="shared" si="62"/>
        <v>100</v>
      </c>
      <c r="L256" s="4">
        <f t="shared" si="63"/>
        <v>65.5</v>
      </c>
      <c r="M256" s="30">
        <f t="shared" si="63"/>
        <v>0</v>
      </c>
      <c r="N256" s="26">
        <f t="shared" si="64"/>
        <v>100</v>
      </c>
    </row>
    <row r="257" spans="1:14">
      <c r="A257" s="4" t="s">
        <v>207</v>
      </c>
      <c r="B257" s="4">
        <v>0.7</v>
      </c>
      <c r="C257" s="4">
        <v>19.5</v>
      </c>
      <c r="D257" s="30">
        <v>0</v>
      </c>
      <c r="E257" s="26">
        <f t="shared" si="60"/>
        <v>100</v>
      </c>
      <c r="F257" s="4">
        <v>20</v>
      </c>
      <c r="G257" s="30">
        <v>0</v>
      </c>
      <c r="H257" s="26">
        <f t="shared" si="61"/>
        <v>100</v>
      </c>
      <c r="I257" s="4">
        <v>27.5</v>
      </c>
      <c r="J257" s="30">
        <v>0</v>
      </c>
      <c r="K257" s="26">
        <f t="shared" si="62"/>
        <v>100</v>
      </c>
      <c r="L257" s="4">
        <f t="shared" si="63"/>
        <v>67</v>
      </c>
      <c r="M257" s="30">
        <f t="shared" si="63"/>
        <v>0</v>
      </c>
      <c r="N257" s="26">
        <f t="shared" si="64"/>
        <v>100</v>
      </c>
    </row>
    <row r="258" spans="1:14">
      <c r="A258" s="4" t="s">
        <v>207</v>
      </c>
      <c r="B258" s="4">
        <v>1</v>
      </c>
      <c r="C258" s="4">
        <v>18.5</v>
      </c>
      <c r="D258" s="30">
        <v>0</v>
      </c>
      <c r="E258" s="26">
        <f t="shared" si="60"/>
        <v>100</v>
      </c>
      <c r="F258" s="4">
        <v>18.5</v>
      </c>
      <c r="G258" s="30">
        <v>0</v>
      </c>
      <c r="H258" s="26">
        <f t="shared" si="61"/>
        <v>100</v>
      </c>
      <c r="I258" s="4">
        <v>31.5</v>
      </c>
      <c r="J258" s="30">
        <v>0</v>
      </c>
      <c r="K258" s="26">
        <f t="shared" si="62"/>
        <v>100</v>
      </c>
      <c r="L258" s="4">
        <f t="shared" si="63"/>
        <v>68.5</v>
      </c>
      <c r="M258" s="30">
        <f t="shared" si="63"/>
        <v>0</v>
      </c>
      <c r="N258" s="26">
        <f t="shared" si="64"/>
        <v>100</v>
      </c>
    </row>
    <row r="259" spans="1:14">
      <c r="A259" s="4" t="s">
        <v>207</v>
      </c>
      <c r="B259" s="4">
        <v>1.4</v>
      </c>
      <c r="C259" s="4">
        <v>18.5</v>
      </c>
      <c r="D259" s="30">
        <v>0</v>
      </c>
      <c r="E259" s="26">
        <f t="shared" si="60"/>
        <v>100</v>
      </c>
      <c r="F259" s="4">
        <v>17.5</v>
      </c>
      <c r="G259" s="30">
        <v>0</v>
      </c>
      <c r="H259" s="26">
        <f t="shared" si="61"/>
        <v>100</v>
      </c>
      <c r="I259" s="4">
        <v>25</v>
      </c>
      <c r="J259" s="30">
        <v>0</v>
      </c>
      <c r="K259" s="26">
        <f t="shared" si="62"/>
        <v>100</v>
      </c>
      <c r="L259" s="4">
        <f t="shared" si="63"/>
        <v>61</v>
      </c>
      <c r="M259" s="30">
        <f t="shared" si="63"/>
        <v>0</v>
      </c>
      <c r="N259" s="26">
        <f t="shared" si="64"/>
        <v>100</v>
      </c>
    </row>
    <row r="260" spans="1:14">
      <c r="A260" s="4" t="s">
        <v>207</v>
      </c>
      <c r="B260" s="4">
        <v>2</v>
      </c>
      <c r="C260" s="4">
        <v>19.5</v>
      </c>
      <c r="D260" s="30">
        <v>0</v>
      </c>
      <c r="E260" s="26">
        <f t="shared" si="60"/>
        <v>100</v>
      </c>
      <c r="F260" s="4">
        <v>18.5</v>
      </c>
      <c r="G260" s="30">
        <v>0</v>
      </c>
      <c r="H260" s="26">
        <f t="shared" si="61"/>
        <v>100</v>
      </c>
      <c r="I260" s="4">
        <v>23.5</v>
      </c>
      <c r="J260" s="30">
        <v>0</v>
      </c>
      <c r="K260" s="26">
        <f t="shared" si="62"/>
        <v>100</v>
      </c>
      <c r="L260" s="4">
        <f t="shared" si="63"/>
        <v>61.5</v>
      </c>
      <c r="M260" s="30">
        <f t="shared" si="63"/>
        <v>0</v>
      </c>
      <c r="N260" s="26">
        <f t="shared" si="64"/>
        <v>100</v>
      </c>
    </row>
    <row r="261" spans="1:14">
      <c r="A261" s="4" t="s">
        <v>207</v>
      </c>
      <c r="B261" s="4">
        <v>2.8</v>
      </c>
      <c r="C261" s="4">
        <v>18.5</v>
      </c>
      <c r="D261" s="30">
        <v>0</v>
      </c>
      <c r="E261" s="26">
        <f t="shared" si="60"/>
        <v>100</v>
      </c>
      <c r="F261" s="4">
        <v>18.5</v>
      </c>
      <c r="G261" s="30">
        <v>0</v>
      </c>
      <c r="H261" s="26">
        <f t="shared" si="61"/>
        <v>100</v>
      </c>
      <c r="I261" s="4">
        <v>27.5</v>
      </c>
      <c r="J261" s="30">
        <v>0</v>
      </c>
      <c r="K261" s="26">
        <f t="shared" si="62"/>
        <v>100</v>
      </c>
      <c r="L261" s="4">
        <f t="shared" si="63"/>
        <v>64.5</v>
      </c>
      <c r="M261" s="30">
        <f t="shared" si="63"/>
        <v>0</v>
      </c>
      <c r="N261" s="26">
        <f t="shared" si="64"/>
        <v>100</v>
      </c>
    </row>
    <row r="262" spans="1:14">
      <c r="A262" s="4" t="s">
        <v>207</v>
      </c>
      <c r="B262" s="4">
        <v>4</v>
      </c>
      <c r="C262" s="4">
        <v>17.5</v>
      </c>
      <c r="D262" s="30">
        <v>0</v>
      </c>
      <c r="E262" s="26">
        <f t="shared" si="60"/>
        <v>100</v>
      </c>
      <c r="F262" s="4">
        <v>16.5</v>
      </c>
      <c r="G262" s="30">
        <v>0</v>
      </c>
      <c r="H262" s="26">
        <f t="shared" si="61"/>
        <v>100</v>
      </c>
      <c r="I262" s="4">
        <v>27.5</v>
      </c>
      <c r="J262" s="30">
        <v>0</v>
      </c>
      <c r="K262" s="26">
        <f t="shared" si="62"/>
        <v>100</v>
      </c>
      <c r="L262" s="4">
        <f t="shared" si="63"/>
        <v>61.5</v>
      </c>
      <c r="M262" s="30">
        <f t="shared" si="63"/>
        <v>0</v>
      </c>
      <c r="N262" s="26">
        <f t="shared" si="64"/>
        <v>100</v>
      </c>
    </row>
    <row r="263" spans="1:14">
      <c r="A263" s="4" t="s">
        <v>207</v>
      </c>
      <c r="B263" s="4">
        <v>5.6</v>
      </c>
      <c r="C263" s="4">
        <v>16.5</v>
      </c>
      <c r="D263" s="30">
        <v>0</v>
      </c>
      <c r="E263" s="26">
        <f t="shared" si="60"/>
        <v>100</v>
      </c>
      <c r="F263" s="4">
        <v>16.5</v>
      </c>
      <c r="G263" s="30">
        <v>0</v>
      </c>
      <c r="H263" s="26">
        <f t="shared" si="61"/>
        <v>100</v>
      </c>
      <c r="I263" s="4">
        <v>29.5</v>
      </c>
      <c r="J263" s="30">
        <v>0</v>
      </c>
      <c r="K263" s="26">
        <f t="shared" si="62"/>
        <v>100</v>
      </c>
      <c r="L263" s="4">
        <f t="shared" si="63"/>
        <v>62.5</v>
      </c>
      <c r="M263" s="30">
        <f t="shared" si="63"/>
        <v>0</v>
      </c>
      <c r="N263" s="26">
        <f t="shared" si="64"/>
        <v>100</v>
      </c>
    </row>
    <row r="264" spans="1:14">
      <c r="A264" s="4" t="s">
        <v>207</v>
      </c>
      <c r="B264" s="4">
        <v>8</v>
      </c>
      <c r="C264" s="4">
        <v>16.5</v>
      </c>
      <c r="D264" s="30">
        <v>0</v>
      </c>
      <c r="E264" s="26">
        <f t="shared" si="60"/>
        <v>100</v>
      </c>
      <c r="F264" s="4">
        <v>17</v>
      </c>
      <c r="G264" s="30">
        <v>0</v>
      </c>
      <c r="H264" s="26">
        <f t="shared" si="61"/>
        <v>100</v>
      </c>
      <c r="I264" s="4">
        <v>24.5</v>
      </c>
      <c r="J264" s="30">
        <v>0</v>
      </c>
      <c r="K264" s="26">
        <f t="shared" si="62"/>
        <v>100</v>
      </c>
      <c r="L264" s="4">
        <f t="shared" si="63"/>
        <v>58</v>
      </c>
      <c r="M264" s="30">
        <f t="shared" si="63"/>
        <v>0</v>
      </c>
      <c r="N264" s="26">
        <f t="shared" si="64"/>
        <v>100</v>
      </c>
    </row>
    <row r="265" spans="1:14">
      <c r="A265" s="4" t="s">
        <v>207</v>
      </c>
      <c r="B265" s="4">
        <v>11.3</v>
      </c>
      <c r="C265" s="4">
        <v>17.5</v>
      </c>
      <c r="D265" s="30">
        <v>0</v>
      </c>
      <c r="E265" s="26">
        <f t="shared" si="60"/>
        <v>100</v>
      </c>
      <c r="F265" s="4">
        <v>17.5</v>
      </c>
      <c r="G265" s="30">
        <v>0</v>
      </c>
      <c r="H265" s="26">
        <f t="shared" si="61"/>
        <v>100</v>
      </c>
      <c r="I265" s="4">
        <v>25.5</v>
      </c>
      <c r="J265" s="30">
        <v>0</v>
      </c>
      <c r="K265" s="26">
        <f t="shared" si="62"/>
        <v>100</v>
      </c>
      <c r="L265" s="4">
        <f t="shared" si="63"/>
        <v>60.5</v>
      </c>
      <c r="M265" s="30">
        <f t="shared" si="63"/>
        <v>0</v>
      </c>
      <c r="N265" s="26">
        <f t="shared" si="64"/>
        <v>100</v>
      </c>
    </row>
    <row r="266" spans="1:14">
      <c r="A266" s="4" t="s">
        <v>207</v>
      </c>
      <c r="B266" s="4">
        <v>16</v>
      </c>
      <c r="C266" s="4">
        <v>17.5</v>
      </c>
      <c r="D266" s="30">
        <v>0</v>
      </c>
      <c r="E266" s="26">
        <f t="shared" si="60"/>
        <v>100</v>
      </c>
      <c r="F266" s="4">
        <v>17.5</v>
      </c>
      <c r="G266" s="30">
        <v>0</v>
      </c>
      <c r="H266" s="26">
        <f t="shared" si="61"/>
        <v>100</v>
      </c>
      <c r="I266" s="4">
        <v>24</v>
      </c>
      <c r="J266" s="30">
        <v>0</v>
      </c>
      <c r="K266" s="26">
        <f t="shared" si="62"/>
        <v>100</v>
      </c>
      <c r="L266" s="4">
        <f t="shared" si="63"/>
        <v>59</v>
      </c>
      <c r="M266" s="30">
        <f t="shared" si="63"/>
        <v>0</v>
      </c>
      <c r="N266" s="26">
        <f t="shared" si="64"/>
        <v>100</v>
      </c>
    </row>
    <row r="267" spans="1:14">
      <c r="A267" s="4" t="s">
        <v>207</v>
      </c>
      <c r="B267" s="4">
        <v>22.6</v>
      </c>
      <c r="C267" s="4">
        <v>18</v>
      </c>
      <c r="D267" s="30">
        <v>0</v>
      </c>
      <c r="E267" s="26">
        <f t="shared" si="60"/>
        <v>100</v>
      </c>
      <c r="F267" s="4">
        <v>17</v>
      </c>
      <c r="G267" s="30">
        <v>0</v>
      </c>
      <c r="H267" s="26">
        <f t="shared" si="61"/>
        <v>100</v>
      </c>
      <c r="I267" s="4">
        <v>20</v>
      </c>
      <c r="J267" s="30">
        <v>0</v>
      </c>
      <c r="K267" s="26">
        <f t="shared" si="62"/>
        <v>100</v>
      </c>
      <c r="L267" s="4">
        <f t="shared" si="63"/>
        <v>55</v>
      </c>
      <c r="M267" s="30">
        <f t="shared" si="63"/>
        <v>0</v>
      </c>
      <c r="N267" s="26">
        <f t="shared" si="64"/>
        <v>100</v>
      </c>
    </row>
    <row r="268" spans="1:14">
      <c r="A268" s="4" t="s">
        <v>207</v>
      </c>
      <c r="B268" s="4">
        <v>32</v>
      </c>
      <c r="C268" s="4">
        <v>17</v>
      </c>
      <c r="D268" s="30">
        <v>0</v>
      </c>
      <c r="E268" s="26">
        <f t="shared" si="60"/>
        <v>100</v>
      </c>
      <c r="F268" s="4">
        <v>16.5</v>
      </c>
      <c r="G268" s="30">
        <v>0</v>
      </c>
      <c r="H268" s="26">
        <f t="shared" si="61"/>
        <v>100</v>
      </c>
      <c r="I268" s="4">
        <v>22</v>
      </c>
      <c r="J268" s="30">
        <v>0</v>
      </c>
      <c r="K268" s="26">
        <f t="shared" si="62"/>
        <v>100</v>
      </c>
      <c r="L268" s="4">
        <f t="shared" si="63"/>
        <v>55.5</v>
      </c>
      <c r="M268" s="30">
        <f t="shared" si="63"/>
        <v>0</v>
      </c>
      <c r="N268" s="26">
        <f t="shared" si="64"/>
        <v>100</v>
      </c>
    </row>
    <row r="269" spans="1:14">
      <c r="A269" s="4" t="s">
        <v>207</v>
      </c>
      <c r="B269" s="4">
        <v>45</v>
      </c>
      <c r="C269" s="4">
        <v>15</v>
      </c>
      <c r="D269" s="30">
        <v>2</v>
      </c>
      <c r="E269" s="26">
        <f t="shared" si="60"/>
        <v>88.235294117647058</v>
      </c>
      <c r="F269" s="4">
        <v>17</v>
      </c>
      <c r="G269" s="30">
        <v>0</v>
      </c>
      <c r="H269" s="26">
        <f t="shared" si="61"/>
        <v>100</v>
      </c>
      <c r="I269" s="4">
        <v>16</v>
      </c>
      <c r="J269" s="30">
        <v>0</v>
      </c>
      <c r="K269" s="26">
        <f t="shared" si="62"/>
        <v>100</v>
      </c>
      <c r="L269" s="4">
        <f t="shared" si="63"/>
        <v>48</v>
      </c>
      <c r="M269" s="30">
        <f t="shared" si="63"/>
        <v>2</v>
      </c>
      <c r="N269" s="26">
        <f t="shared" si="64"/>
        <v>96.078431372549019</v>
      </c>
    </row>
    <row r="270" spans="1:14">
      <c r="A270" s="4" t="s">
        <v>207</v>
      </c>
      <c r="B270" s="4"/>
      <c r="C270" s="4"/>
      <c r="D270" s="30"/>
      <c r="E270" s="26" t="e">
        <f t="shared" si="60"/>
        <v>#DIV/0!</v>
      </c>
      <c r="F270" s="4"/>
      <c r="G270" s="30"/>
      <c r="H270" s="26" t="e">
        <f t="shared" si="61"/>
        <v>#DIV/0!</v>
      </c>
      <c r="I270" s="4"/>
      <c r="J270" s="30"/>
      <c r="K270" s="26" t="e">
        <f t="shared" si="62"/>
        <v>#DIV/0!</v>
      </c>
      <c r="L270" s="4"/>
      <c r="M270" s="30"/>
      <c r="N270" s="26" t="e">
        <f t="shared" si="64"/>
        <v>#DIV/0!</v>
      </c>
    </row>
    <row r="273" spans="1:14">
      <c r="A273" s="4" t="s">
        <v>209</v>
      </c>
      <c r="B273" s="4">
        <v>0.125</v>
      </c>
      <c r="C273" s="4">
        <v>5</v>
      </c>
      <c r="D273" s="30">
        <v>7</v>
      </c>
      <c r="E273" s="26">
        <f t="shared" ref="E273:E288" si="65">C273/(C273+D273)*100</f>
        <v>41.666666666666671</v>
      </c>
      <c r="F273" s="4">
        <v>6</v>
      </c>
      <c r="G273" s="30">
        <v>4</v>
      </c>
      <c r="H273" s="26">
        <f t="shared" ref="H273:H288" si="66">F273/(F273+G273)*100</f>
        <v>60</v>
      </c>
      <c r="I273" s="4">
        <v>6</v>
      </c>
      <c r="J273" s="30">
        <v>7</v>
      </c>
      <c r="K273" s="26">
        <f t="shared" ref="K273:K288" si="67">I273/(I273+J273)*100</f>
        <v>46.153846153846153</v>
      </c>
      <c r="L273" s="4">
        <f t="shared" ref="L273:M288" si="68">(C273+F273+I273)</f>
        <v>17</v>
      </c>
      <c r="M273" s="30">
        <f t="shared" si="68"/>
        <v>18</v>
      </c>
      <c r="N273" s="26">
        <f t="shared" ref="N273:N288" si="69">AVERAGE(E273,H273,K273)</f>
        <v>49.273504273504273</v>
      </c>
    </row>
    <row r="274" spans="1:14">
      <c r="A274" s="4" t="s">
        <v>209</v>
      </c>
      <c r="B274" s="4">
        <v>0.25</v>
      </c>
      <c r="C274" s="4">
        <v>18</v>
      </c>
      <c r="D274" s="30">
        <v>0</v>
      </c>
      <c r="E274" s="26">
        <f t="shared" si="65"/>
        <v>100</v>
      </c>
      <c r="F274" s="4">
        <v>17</v>
      </c>
      <c r="G274" s="30">
        <v>0</v>
      </c>
      <c r="H274" s="26">
        <f t="shared" si="66"/>
        <v>100</v>
      </c>
      <c r="I274" s="4">
        <v>14</v>
      </c>
      <c r="J274" s="30">
        <v>1</v>
      </c>
      <c r="K274" s="26">
        <f t="shared" si="67"/>
        <v>93.333333333333329</v>
      </c>
      <c r="L274" s="4">
        <f t="shared" si="68"/>
        <v>49</v>
      </c>
      <c r="M274" s="30">
        <f t="shared" si="68"/>
        <v>1</v>
      </c>
      <c r="N274" s="26">
        <f t="shared" si="69"/>
        <v>97.777777777777771</v>
      </c>
    </row>
    <row r="275" spans="1:14">
      <c r="A275" s="4" t="s">
        <v>209</v>
      </c>
      <c r="B275" s="4">
        <v>0.35</v>
      </c>
      <c r="C275" s="4">
        <v>18</v>
      </c>
      <c r="D275" s="30">
        <v>0</v>
      </c>
      <c r="E275" s="26">
        <f t="shared" si="65"/>
        <v>100</v>
      </c>
      <c r="F275" s="4">
        <v>18</v>
      </c>
      <c r="G275" s="30">
        <v>0</v>
      </c>
      <c r="H275" s="26">
        <f t="shared" si="66"/>
        <v>100</v>
      </c>
      <c r="I275" s="4">
        <v>17</v>
      </c>
      <c r="J275" s="30">
        <v>0</v>
      </c>
      <c r="K275" s="26">
        <f t="shared" si="67"/>
        <v>100</v>
      </c>
      <c r="L275" s="4">
        <f t="shared" si="68"/>
        <v>53</v>
      </c>
      <c r="M275" s="30">
        <f t="shared" si="68"/>
        <v>0</v>
      </c>
      <c r="N275" s="26">
        <f t="shared" si="69"/>
        <v>100</v>
      </c>
    </row>
    <row r="276" spans="1:14">
      <c r="A276" s="4" t="s">
        <v>209</v>
      </c>
      <c r="B276" s="4">
        <v>0.5</v>
      </c>
      <c r="C276" s="4">
        <v>18</v>
      </c>
      <c r="D276" s="30">
        <v>0</v>
      </c>
      <c r="E276" s="26">
        <f t="shared" si="65"/>
        <v>100</v>
      </c>
      <c r="F276" s="4">
        <v>18</v>
      </c>
      <c r="G276" s="30">
        <v>0</v>
      </c>
      <c r="H276" s="26">
        <f t="shared" si="66"/>
        <v>100</v>
      </c>
      <c r="I276" s="4">
        <v>18</v>
      </c>
      <c r="J276" s="30">
        <v>0</v>
      </c>
      <c r="K276" s="26">
        <f t="shared" si="67"/>
        <v>100</v>
      </c>
      <c r="L276" s="4">
        <f t="shared" si="68"/>
        <v>54</v>
      </c>
      <c r="M276" s="30">
        <f t="shared" si="68"/>
        <v>0</v>
      </c>
      <c r="N276" s="26">
        <f t="shared" si="69"/>
        <v>100</v>
      </c>
    </row>
    <row r="277" spans="1:14">
      <c r="A277" s="4" t="s">
        <v>209</v>
      </c>
      <c r="B277" s="4">
        <v>0.7</v>
      </c>
      <c r="C277" s="4">
        <v>19</v>
      </c>
      <c r="D277" s="30">
        <v>0</v>
      </c>
      <c r="E277" s="26">
        <f t="shared" si="65"/>
        <v>100</v>
      </c>
      <c r="F277" s="4">
        <v>18</v>
      </c>
      <c r="G277" s="30">
        <v>0</v>
      </c>
      <c r="H277" s="26">
        <f t="shared" si="66"/>
        <v>100</v>
      </c>
      <c r="I277" s="4">
        <v>19</v>
      </c>
      <c r="J277" s="30">
        <v>0</v>
      </c>
      <c r="K277" s="26">
        <f t="shared" si="67"/>
        <v>100</v>
      </c>
      <c r="L277" s="4">
        <f t="shared" si="68"/>
        <v>56</v>
      </c>
      <c r="M277" s="30">
        <f t="shared" si="68"/>
        <v>0</v>
      </c>
      <c r="N277" s="26">
        <f t="shared" si="69"/>
        <v>100</v>
      </c>
    </row>
    <row r="278" spans="1:14">
      <c r="A278" s="4" t="s">
        <v>209</v>
      </c>
      <c r="B278" s="4">
        <v>1</v>
      </c>
      <c r="C278" s="4">
        <v>18</v>
      </c>
      <c r="D278" s="30">
        <v>1</v>
      </c>
      <c r="E278" s="26">
        <f t="shared" si="65"/>
        <v>94.73684210526315</v>
      </c>
      <c r="F278" s="4">
        <v>16</v>
      </c>
      <c r="G278" s="30">
        <v>1</v>
      </c>
      <c r="H278" s="26">
        <f t="shared" si="66"/>
        <v>94.117647058823522</v>
      </c>
      <c r="I278" s="4">
        <v>18</v>
      </c>
      <c r="J278" s="30">
        <v>1</v>
      </c>
      <c r="K278" s="26">
        <f t="shared" si="67"/>
        <v>94.73684210526315</v>
      </c>
      <c r="L278" s="4">
        <f t="shared" si="68"/>
        <v>52</v>
      </c>
      <c r="M278" s="30">
        <f t="shared" si="68"/>
        <v>3</v>
      </c>
      <c r="N278" s="26">
        <f t="shared" si="69"/>
        <v>94.530443756449927</v>
      </c>
    </row>
    <row r="279" spans="1:14">
      <c r="A279" s="4" t="s">
        <v>209</v>
      </c>
      <c r="B279" s="4">
        <v>1.4</v>
      </c>
      <c r="C279" s="4">
        <v>16</v>
      </c>
      <c r="D279" s="30">
        <v>1</v>
      </c>
      <c r="E279" s="26">
        <f t="shared" si="65"/>
        <v>94.117647058823522</v>
      </c>
      <c r="F279" s="4">
        <v>17</v>
      </c>
      <c r="G279" s="30">
        <v>1</v>
      </c>
      <c r="H279" s="26">
        <f t="shared" si="66"/>
        <v>94.444444444444443</v>
      </c>
      <c r="I279" s="4">
        <v>17</v>
      </c>
      <c r="J279" s="30">
        <v>0</v>
      </c>
      <c r="K279" s="26">
        <f t="shared" si="67"/>
        <v>100</v>
      </c>
      <c r="L279" s="4">
        <f t="shared" si="68"/>
        <v>50</v>
      </c>
      <c r="M279" s="30">
        <f t="shared" si="68"/>
        <v>2</v>
      </c>
      <c r="N279" s="26">
        <f t="shared" si="69"/>
        <v>96.187363834422669</v>
      </c>
    </row>
    <row r="280" spans="1:14">
      <c r="A280" s="4" t="s">
        <v>209</v>
      </c>
      <c r="B280" s="4">
        <v>2</v>
      </c>
      <c r="C280" s="4">
        <v>17</v>
      </c>
      <c r="D280" s="30">
        <v>0</v>
      </c>
      <c r="E280" s="26">
        <f t="shared" si="65"/>
        <v>100</v>
      </c>
      <c r="F280" s="4">
        <v>18</v>
      </c>
      <c r="G280" s="30">
        <v>0</v>
      </c>
      <c r="H280" s="26">
        <f t="shared" si="66"/>
        <v>100</v>
      </c>
      <c r="I280" s="4">
        <v>18</v>
      </c>
      <c r="J280" s="30">
        <v>0</v>
      </c>
      <c r="K280" s="26">
        <f t="shared" si="67"/>
        <v>100</v>
      </c>
      <c r="L280" s="4">
        <f t="shared" si="68"/>
        <v>53</v>
      </c>
      <c r="M280" s="30">
        <f t="shared" si="68"/>
        <v>0</v>
      </c>
      <c r="N280" s="26">
        <f t="shared" si="69"/>
        <v>100</v>
      </c>
    </row>
    <row r="281" spans="1:14">
      <c r="A281" s="4" t="s">
        <v>209</v>
      </c>
      <c r="B281" s="4">
        <v>2.8</v>
      </c>
      <c r="C281" s="4">
        <v>18</v>
      </c>
      <c r="D281" s="30">
        <v>0</v>
      </c>
      <c r="E281" s="26">
        <f t="shared" si="65"/>
        <v>100</v>
      </c>
      <c r="F281" s="4">
        <v>19</v>
      </c>
      <c r="G281" s="30">
        <v>0</v>
      </c>
      <c r="H281" s="26">
        <f t="shared" si="66"/>
        <v>100</v>
      </c>
      <c r="I281" s="4">
        <v>20</v>
      </c>
      <c r="J281" s="30">
        <v>0</v>
      </c>
      <c r="K281" s="26">
        <f t="shared" si="67"/>
        <v>100</v>
      </c>
      <c r="L281" s="4">
        <f t="shared" si="68"/>
        <v>57</v>
      </c>
      <c r="M281" s="30">
        <f t="shared" si="68"/>
        <v>0</v>
      </c>
      <c r="N281" s="26">
        <f t="shared" si="69"/>
        <v>100</v>
      </c>
    </row>
    <row r="282" spans="1:14">
      <c r="A282" s="4" t="s">
        <v>209</v>
      </c>
      <c r="B282" s="4">
        <v>4</v>
      </c>
      <c r="C282" s="4">
        <v>18</v>
      </c>
      <c r="D282" s="30">
        <v>0</v>
      </c>
      <c r="E282" s="26">
        <f t="shared" si="65"/>
        <v>100</v>
      </c>
      <c r="F282" s="4">
        <v>17</v>
      </c>
      <c r="G282" s="30">
        <v>1</v>
      </c>
      <c r="H282" s="26">
        <f t="shared" si="66"/>
        <v>94.444444444444443</v>
      </c>
      <c r="I282" s="4">
        <v>18</v>
      </c>
      <c r="J282" s="30">
        <v>0</v>
      </c>
      <c r="K282" s="26">
        <f t="shared" si="67"/>
        <v>100</v>
      </c>
      <c r="L282" s="4">
        <f t="shared" si="68"/>
        <v>53</v>
      </c>
      <c r="M282" s="30">
        <f t="shared" si="68"/>
        <v>1</v>
      </c>
      <c r="N282" s="26">
        <f t="shared" si="69"/>
        <v>98.148148148148152</v>
      </c>
    </row>
    <row r="283" spans="1:14">
      <c r="A283" s="4" t="s">
        <v>209</v>
      </c>
      <c r="B283" s="4">
        <v>5.6</v>
      </c>
      <c r="C283" s="4">
        <v>15</v>
      </c>
      <c r="D283" s="30">
        <v>3</v>
      </c>
      <c r="E283" s="26">
        <f t="shared" si="65"/>
        <v>83.333333333333343</v>
      </c>
      <c r="F283" s="4">
        <v>17</v>
      </c>
      <c r="G283" s="30">
        <v>0</v>
      </c>
      <c r="H283" s="26">
        <f t="shared" si="66"/>
        <v>100</v>
      </c>
      <c r="I283" s="4">
        <v>17</v>
      </c>
      <c r="J283" s="30">
        <v>1</v>
      </c>
      <c r="K283" s="26">
        <f t="shared" si="67"/>
        <v>94.444444444444443</v>
      </c>
      <c r="L283" s="4">
        <f t="shared" si="68"/>
        <v>49</v>
      </c>
      <c r="M283" s="30">
        <f t="shared" si="68"/>
        <v>4</v>
      </c>
      <c r="N283" s="26">
        <f t="shared" si="69"/>
        <v>92.592592592592595</v>
      </c>
    </row>
    <row r="284" spans="1:14">
      <c r="A284" s="4" t="s">
        <v>209</v>
      </c>
      <c r="B284" s="4">
        <v>8</v>
      </c>
      <c r="C284" s="4">
        <v>16</v>
      </c>
      <c r="D284" s="30">
        <v>2</v>
      </c>
      <c r="E284" s="26">
        <f t="shared" si="65"/>
        <v>88.888888888888886</v>
      </c>
      <c r="F284" s="4">
        <v>18</v>
      </c>
      <c r="G284" s="30">
        <v>0</v>
      </c>
      <c r="H284" s="26">
        <f t="shared" si="66"/>
        <v>100</v>
      </c>
      <c r="I284" s="4">
        <v>16</v>
      </c>
      <c r="J284" s="30">
        <v>2</v>
      </c>
      <c r="K284" s="26">
        <f t="shared" si="67"/>
        <v>88.888888888888886</v>
      </c>
      <c r="L284" s="4">
        <f t="shared" si="68"/>
        <v>50</v>
      </c>
      <c r="M284" s="30">
        <f t="shared" si="68"/>
        <v>4</v>
      </c>
      <c r="N284" s="26">
        <f t="shared" si="69"/>
        <v>92.592592592592595</v>
      </c>
    </row>
    <row r="285" spans="1:14">
      <c r="A285" s="4" t="s">
        <v>209</v>
      </c>
      <c r="B285" s="4">
        <v>11.3</v>
      </c>
      <c r="C285" s="4">
        <v>13</v>
      </c>
      <c r="D285" s="30">
        <v>4</v>
      </c>
      <c r="E285" s="26">
        <f t="shared" si="65"/>
        <v>76.470588235294116</v>
      </c>
      <c r="F285" s="4">
        <v>17</v>
      </c>
      <c r="G285" s="30">
        <v>1</v>
      </c>
      <c r="H285" s="26">
        <f t="shared" si="66"/>
        <v>94.444444444444443</v>
      </c>
      <c r="I285" s="4">
        <v>19</v>
      </c>
      <c r="J285" s="30">
        <v>0</v>
      </c>
      <c r="K285" s="26">
        <f t="shared" si="67"/>
        <v>100</v>
      </c>
      <c r="L285" s="4">
        <f t="shared" si="68"/>
        <v>49</v>
      </c>
      <c r="M285" s="30">
        <f t="shared" si="68"/>
        <v>5</v>
      </c>
      <c r="N285" s="26">
        <f t="shared" si="69"/>
        <v>90.305010893246177</v>
      </c>
    </row>
    <row r="286" spans="1:14">
      <c r="A286" s="4" t="s">
        <v>209</v>
      </c>
      <c r="B286" s="4">
        <v>16</v>
      </c>
      <c r="C286" s="4">
        <v>15</v>
      </c>
      <c r="D286" s="30">
        <v>3</v>
      </c>
      <c r="E286" s="26">
        <f t="shared" si="65"/>
        <v>83.333333333333343</v>
      </c>
      <c r="F286" s="4">
        <v>18</v>
      </c>
      <c r="G286" s="30">
        <v>0</v>
      </c>
      <c r="H286" s="26">
        <f t="shared" si="66"/>
        <v>100</v>
      </c>
      <c r="I286" s="4">
        <v>19</v>
      </c>
      <c r="J286" s="30">
        <v>0</v>
      </c>
      <c r="K286" s="26">
        <f t="shared" si="67"/>
        <v>100</v>
      </c>
      <c r="L286" s="4">
        <f t="shared" si="68"/>
        <v>52</v>
      </c>
      <c r="M286" s="30">
        <f t="shared" si="68"/>
        <v>3</v>
      </c>
      <c r="N286" s="26">
        <f t="shared" si="69"/>
        <v>94.444444444444457</v>
      </c>
    </row>
    <row r="287" spans="1:14">
      <c r="A287" s="4" t="s">
        <v>209</v>
      </c>
      <c r="B287" s="4">
        <v>22.6</v>
      </c>
      <c r="C287" s="4">
        <v>15</v>
      </c>
      <c r="D287" s="30">
        <v>2</v>
      </c>
      <c r="E287" s="26">
        <f t="shared" si="65"/>
        <v>88.235294117647058</v>
      </c>
      <c r="F287" s="4">
        <v>16</v>
      </c>
      <c r="G287" s="30">
        <v>1</v>
      </c>
      <c r="H287" s="26">
        <f t="shared" si="66"/>
        <v>94.117647058823522</v>
      </c>
      <c r="I287" s="4">
        <v>10</v>
      </c>
      <c r="J287" s="30">
        <v>7</v>
      </c>
      <c r="K287" s="26">
        <f t="shared" si="67"/>
        <v>58.82352941176471</v>
      </c>
      <c r="L287" s="4">
        <f t="shared" si="68"/>
        <v>41</v>
      </c>
      <c r="M287" s="30">
        <f t="shared" si="68"/>
        <v>10</v>
      </c>
      <c r="N287" s="26">
        <f t="shared" si="69"/>
        <v>80.392156862745097</v>
      </c>
    </row>
    <row r="288" spans="1:14">
      <c r="A288" s="4" t="s">
        <v>209</v>
      </c>
      <c r="B288" s="4">
        <v>32</v>
      </c>
      <c r="C288" s="4">
        <v>7</v>
      </c>
      <c r="D288" s="30">
        <v>9</v>
      </c>
      <c r="E288" s="26">
        <f t="shared" si="65"/>
        <v>43.75</v>
      </c>
      <c r="F288" s="4">
        <v>2</v>
      </c>
      <c r="G288" s="30">
        <v>14</v>
      </c>
      <c r="H288" s="26">
        <f t="shared" si="66"/>
        <v>12.5</v>
      </c>
      <c r="I288" s="4">
        <v>1</v>
      </c>
      <c r="J288" s="30">
        <v>15</v>
      </c>
      <c r="K288" s="26">
        <f t="shared" si="67"/>
        <v>6.25</v>
      </c>
      <c r="L288" s="4">
        <f t="shared" si="68"/>
        <v>10</v>
      </c>
      <c r="M288" s="30">
        <f t="shared" si="68"/>
        <v>38</v>
      </c>
      <c r="N288" s="26">
        <f t="shared" si="69"/>
        <v>20.833333333333332</v>
      </c>
    </row>
    <row r="289" spans="1:14">
      <c r="B289"/>
      <c r="E289" s="35"/>
      <c r="H289" s="35"/>
    </row>
    <row r="290" spans="1:14">
      <c r="B290"/>
      <c r="E290" s="35"/>
      <c r="H290" s="35"/>
    </row>
    <row r="291" spans="1:14">
      <c r="B291"/>
      <c r="E291" s="35"/>
      <c r="H291" s="35"/>
    </row>
    <row r="292" spans="1:14">
      <c r="A292" s="4" t="s">
        <v>210</v>
      </c>
      <c r="B292" s="4">
        <v>0.125</v>
      </c>
      <c r="C292" s="4">
        <v>17</v>
      </c>
      <c r="D292" s="30">
        <v>3</v>
      </c>
      <c r="E292" s="26">
        <f t="shared" ref="E292:E324" si="70">C292/(C292+D292)*100</f>
        <v>85</v>
      </c>
      <c r="F292" s="4">
        <v>11</v>
      </c>
      <c r="G292" s="30">
        <v>2</v>
      </c>
      <c r="H292" s="26">
        <f t="shared" ref="H292" si="71">(G292/F292)/100</f>
        <v>1.8181818181818182E-3</v>
      </c>
      <c r="I292" s="4">
        <v>10</v>
      </c>
      <c r="J292" s="30">
        <v>5</v>
      </c>
      <c r="K292" s="26">
        <f t="shared" ref="K292:K307" si="72">I292/(I292+J292)*100</f>
        <v>66.666666666666657</v>
      </c>
      <c r="L292" s="4">
        <f t="shared" ref="L292:M307" si="73">(C292+F292+I292)</f>
        <v>38</v>
      </c>
      <c r="M292" s="30">
        <f t="shared" si="73"/>
        <v>10</v>
      </c>
      <c r="N292" s="26">
        <f t="shared" ref="N292:N307" si="74">AVERAGE(E292,H292,K292)</f>
        <v>50.55616161616161</v>
      </c>
    </row>
    <row r="293" spans="1:14">
      <c r="A293" s="4" t="s">
        <v>210</v>
      </c>
      <c r="B293" s="4">
        <v>0.25</v>
      </c>
      <c r="C293" s="4">
        <v>17</v>
      </c>
      <c r="D293" s="30">
        <v>3</v>
      </c>
      <c r="E293" s="26">
        <f t="shared" si="70"/>
        <v>85</v>
      </c>
      <c r="F293" s="4">
        <v>21</v>
      </c>
      <c r="G293" s="30">
        <v>0</v>
      </c>
      <c r="H293" s="26">
        <f t="shared" ref="H293:H307" si="75">F293/(F293+G293)*100</f>
        <v>100</v>
      </c>
      <c r="I293" s="4">
        <v>22</v>
      </c>
      <c r="J293" s="30">
        <v>2</v>
      </c>
      <c r="K293" s="26">
        <f t="shared" si="72"/>
        <v>91.666666666666657</v>
      </c>
      <c r="L293" s="4">
        <f t="shared" si="73"/>
        <v>60</v>
      </c>
      <c r="M293" s="30">
        <f t="shared" si="73"/>
        <v>5</v>
      </c>
      <c r="N293" s="26">
        <f t="shared" si="74"/>
        <v>92.222222222222214</v>
      </c>
    </row>
    <row r="294" spans="1:14">
      <c r="A294" s="4" t="s">
        <v>210</v>
      </c>
      <c r="B294" s="4">
        <v>0.35</v>
      </c>
      <c r="C294" s="4">
        <v>18</v>
      </c>
      <c r="D294" s="30">
        <v>2</v>
      </c>
      <c r="E294" s="26">
        <f t="shared" si="70"/>
        <v>90</v>
      </c>
      <c r="F294" s="4">
        <v>22</v>
      </c>
      <c r="G294" s="30">
        <v>0</v>
      </c>
      <c r="H294" s="26">
        <f t="shared" si="75"/>
        <v>100</v>
      </c>
      <c r="I294" s="4">
        <v>29</v>
      </c>
      <c r="J294" s="30">
        <v>3</v>
      </c>
      <c r="K294" s="26">
        <f t="shared" si="72"/>
        <v>90.625</v>
      </c>
      <c r="L294" s="4">
        <f t="shared" si="73"/>
        <v>69</v>
      </c>
      <c r="M294" s="30">
        <f t="shared" si="73"/>
        <v>5</v>
      </c>
      <c r="N294" s="26">
        <f t="shared" si="74"/>
        <v>93.541666666666671</v>
      </c>
    </row>
    <row r="295" spans="1:14">
      <c r="A295" s="4" t="s">
        <v>210</v>
      </c>
      <c r="B295" s="4">
        <v>0.5</v>
      </c>
      <c r="C295" s="4">
        <v>14</v>
      </c>
      <c r="D295" s="30">
        <v>3</v>
      </c>
      <c r="E295" s="26">
        <f t="shared" si="70"/>
        <v>82.35294117647058</v>
      </c>
      <c r="F295" s="4">
        <v>21</v>
      </c>
      <c r="G295" s="30">
        <v>1</v>
      </c>
      <c r="H295" s="26">
        <f t="shared" si="75"/>
        <v>95.454545454545453</v>
      </c>
      <c r="I295" s="4">
        <v>25</v>
      </c>
      <c r="J295" s="30">
        <v>0</v>
      </c>
      <c r="K295" s="26">
        <f t="shared" si="72"/>
        <v>100</v>
      </c>
      <c r="L295" s="4">
        <f t="shared" si="73"/>
        <v>60</v>
      </c>
      <c r="M295" s="30">
        <f t="shared" si="73"/>
        <v>4</v>
      </c>
      <c r="N295" s="26">
        <f t="shared" si="74"/>
        <v>92.602495543672021</v>
      </c>
    </row>
    <row r="296" spans="1:14">
      <c r="A296" s="4" t="s">
        <v>210</v>
      </c>
      <c r="B296" s="4">
        <v>0.7</v>
      </c>
      <c r="C296" s="4">
        <v>19</v>
      </c>
      <c r="D296" s="30">
        <v>0</v>
      </c>
      <c r="E296" s="26">
        <f t="shared" si="70"/>
        <v>100</v>
      </c>
      <c r="F296" s="4">
        <v>20</v>
      </c>
      <c r="G296" s="30">
        <v>0</v>
      </c>
      <c r="H296" s="26">
        <f t="shared" si="75"/>
        <v>100</v>
      </c>
      <c r="I296" s="4">
        <v>39</v>
      </c>
      <c r="J296" s="30">
        <v>0</v>
      </c>
      <c r="K296" s="26">
        <f t="shared" si="72"/>
        <v>100</v>
      </c>
      <c r="L296" s="4">
        <f t="shared" si="73"/>
        <v>78</v>
      </c>
      <c r="M296" s="30">
        <f t="shared" si="73"/>
        <v>0</v>
      </c>
      <c r="N296" s="26">
        <f t="shared" si="74"/>
        <v>100</v>
      </c>
    </row>
    <row r="297" spans="1:14">
      <c r="A297" s="4" t="s">
        <v>210</v>
      </c>
      <c r="B297" s="4">
        <v>1</v>
      </c>
      <c r="C297" s="4">
        <v>16</v>
      </c>
      <c r="D297" s="30">
        <v>1</v>
      </c>
      <c r="E297" s="26">
        <f t="shared" si="70"/>
        <v>94.117647058823522</v>
      </c>
      <c r="F297" s="4">
        <v>17</v>
      </c>
      <c r="G297" s="30">
        <v>0</v>
      </c>
      <c r="H297" s="26">
        <f t="shared" si="75"/>
        <v>100</v>
      </c>
      <c r="I297" s="4">
        <v>22</v>
      </c>
      <c r="J297" s="30">
        <v>0</v>
      </c>
      <c r="K297" s="26">
        <f t="shared" si="72"/>
        <v>100</v>
      </c>
      <c r="L297" s="4">
        <f t="shared" si="73"/>
        <v>55</v>
      </c>
      <c r="M297" s="30">
        <f t="shared" si="73"/>
        <v>1</v>
      </c>
      <c r="N297" s="26">
        <f t="shared" si="74"/>
        <v>98.039215686274517</v>
      </c>
    </row>
    <row r="298" spans="1:14">
      <c r="A298" s="4" t="s">
        <v>210</v>
      </c>
      <c r="B298" s="4">
        <v>1.4</v>
      </c>
      <c r="C298" s="4">
        <v>18</v>
      </c>
      <c r="D298" s="30">
        <v>2</v>
      </c>
      <c r="E298" s="26">
        <f t="shared" si="70"/>
        <v>90</v>
      </c>
      <c r="F298" s="4">
        <v>18</v>
      </c>
      <c r="G298" s="30">
        <v>1</v>
      </c>
      <c r="H298" s="26">
        <f t="shared" si="75"/>
        <v>94.73684210526315</v>
      </c>
      <c r="I298" s="4">
        <v>18</v>
      </c>
      <c r="J298" s="30">
        <v>1</v>
      </c>
      <c r="K298" s="26">
        <f t="shared" si="72"/>
        <v>94.73684210526315</v>
      </c>
      <c r="L298" s="4">
        <f t="shared" si="73"/>
        <v>54</v>
      </c>
      <c r="M298" s="30">
        <f t="shared" si="73"/>
        <v>4</v>
      </c>
      <c r="N298" s="26">
        <f t="shared" si="74"/>
        <v>93.157894736842096</v>
      </c>
    </row>
    <row r="299" spans="1:14">
      <c r="A299" s="4" t="s">
        <v>210</v>
      </c>
      <c r="B299" s="4">
        <v>2</v>
      </c>
      <c r="C299" s="4">
        <v>20</v>
      </c>
      <c r="D299" s="30">
        <v>0</v>
      </c>
      <c r="E299" s="26">
        <f t="shared" si="70"/>
        <v>100</v>
      </c>
      <c r="F299" s="4">
        <v>19</v>
      </c>
      <c r="G299" s="30">
        <v>0</v>
      </c>
      <c r="H299" s="26">
        <f t="shared" si="75"/>
        <v>100</v>
      </c>
      <c r="I299" s="4">
        <v>18</v>
      </c>
      <c r="J299" s="30">
        <v>1</v>
      </c>
      <c r="K299" s="26">
        <f t="shared" si="72"/>
        <v>94.73684210526315</v>
      </c>
      <c r="L299" s="4">
        <f t="shared" si="73"/>
        <v>57</v>
      </c>
      <c r="M299" s="30">
        <f t="shared" si="73"/>
        <v>1</v>
      </c>
      <c r="N299" s="26">
        <f t="shared" si="74"/>
        <v>98.245614035087712</v>
      </c>
    </row>
    <row r="300" spans="1:14">
      <c r="A300" s="4" t="s">
        <v>210</v>
      </c>
      <c r="B300" s="4">
        <v>2.8</v>
      </c>
      <c r="C300" s="4">
        <v>18</v>
      </c>
      <c r="D300" s="30">
        <v>0</v>
      </c>
      <c r="E300" s="26">
        <f t="shared" si="70"/>
        <v>100</v>
      </c>
      <c r="F300" s="4">
        <v>18</v>
      </c>
      <c r="G300" s="30">
        <v>0</v>
      </c>
      <c r="H300" s="26">
        <f t="shared" si="75"/>
        <v>100</v>
      </c>
      <c r="I300" s="4">
        <v>11</v>
      </c>
      <c r="J300" s="30">
        <v>3</v>
      </c>
      <c r="K300" s="26">
        <f t="shared" si="72"/>
        <v>78.571428571428569</v>
      </c>
      <c r="L300" s="4">
        <f t="shared" si="73"/>
        <v>47</v>
      </c>
      <c r="M300" s="30">
        <f t="shared" si="73"/>
        <v>3</v>
      </c>
      <c r="N300" s="26">
        <f t="shared" si="74"/>
        <v>92.857142857142847</v>
      </c>
    </row>
    <row r="301" spans="1:14">
      <c r="A301" s="4" t="s">
        <v>210</v>
      </c>
      <c r="B301" s="4">
        <v>4</v>
      </c>
      <c r="C301" s="4">
        <v>18</v>
      </c>
      <c r="D301" s="30">
        <v>0</v>
      </c>
      <c r="E301" s="26">
        <f t="shared" si="70"/>
        <v>100</v>
      </c>
      <c r="F301" s="4">
        <v>18</v>
      </c>
      <c r="G301" s="30">
        <v>0</v>
      </c>
      <c r="H301" s="26">
        <f t="shared" si="75"/>
        <v>100</v>
      </c>
      <c r="I301" s="4">
        <v>18</v>
      </c>
      <c r="J301" s="30">
        <v>1</v>
      </c>
      <c r="K301" s="26">
        <f t="shared" si="72"/>
        <v>94.73684210526315</v>
      </c>
      <c r="L301" s="4">
        <f t="shared" si="73"/>
        <v>54</v>
      </c>
      <c r="M301" s="30">
        <f t="shared" si="73"/>
        <v>1</v>
      </c>
      <c r="N301" s="26">
        <f t="shared" si="74"/>
        <v>98.245614035087712</v>
      </c>
    </row>
    <row r="302" spans="1:14">
      <c r="A302" s="4" t="s">
        <v>210</v>
      </c>
      <c r="B302" s="4">
        <v>5.6</v>
      </c>
      <c r="C302" s="4">
        <v>18</v>
      </c>
      <c r="D302" s="30">
        <v>0</v>
      </c>
      <c r="E302" s="26">
        <f t="shared" si="70"/>
        <v>100</v>
      </c>
      <c r="F302" s="4">
        <v>16</v>
      </c>
      <c r="G302" s="30">
        <v>0</v>
      </c>
      <c r="H302" s="26">
        <f t="shared" si="75"/>
        <v>100</v>
      </c>
      <c r="I302" s="4">
        <v>15</v>
      </c>
      <c r="J302" s="30">
        <v>1</v>
      </c>
      <c r="K302" s="26">
        <f t="shared" si="72"/>
        <v>93.75</v>
      </c>
      <c r="L302" s="4">
        <f t="shared" si="73"/>
        <v>49</v>
      </c>
      <c r="M302" s="30">
        <f t="shared" si="73"/>
        <v>1</v>
      </c>
      <c r="N302" s="26">
        <f t="shared" si="74"/>
        <v>97.916666666666671</v>
      </c>
    </row>
    <row r="303" spans="1:14">
      <c r="A303" s="4" t="s">
        <v>210</v>
      </c>
      <c r="B303" s="4">
        <v>8</v>
      </c>
      <c r="C303" s="4">
        <v>16</v>
      </c>
      <c r="D303" s="30">
        <v>0</v>
      </c>
      <c r="E303" s="26">
        <f t="shared" si="70"/>
        <v>100</v>
      </c>
      <c r="F303" s="4">
        <v>14</v>
      </c>
      <c r="G303" s="30">
        <v>2</v>
      </c>
      <c r="H303" s="26">
        <f t="shared" si="75"/>
        <v>87.5</v>
      </c>
      <c r="I303" s="4">
        <v>15</v>
      </c>
      <c r="J303" s="30">
        <v>0</v>
      </c>
      <c r="K303" s="26">
        <f t="shared" si="72"/>
        <v>100</v>
      </c>
      <c r="L303" s="4">
        <f t="shared" si="73"/>
        <v>45</v>
      </c>
      <c r="M303" s="30">
        <f t="shared" si="73"/>
        <v>2</v>
      </c>
      <c r="N303" s="26">
        <f t="shared" si="74"/>
        <v>95.833333333333329</v>
      </c>
    </row>
    <row r="304" spans="1:14">
      <c r="A304" s="4" t="s">
        <v>210</v>
      </c>
      <c r="B304" s="4">
        <v>11.3</v>
      </c>
      <c r="C304" s="4">
        <v>18</v>
      </c>
      <c r="D304" s="30">
        <v>0</v>
      </c>
      <c r="E304" s="26">
        <f t="shared" si="70"/>
        <v>100</v>
      </c>
      <c r="F304" s="4">
        <v>18</v>
      </c>
      <c r="G304" s="30">
        <v>0</v>
      </c>
      <c r="H304" s="26">
        <f t="shared" si="75"/>
        <v>100</v>
      </c>
      <c r="I304" s="4">
        <v>18</v>
      </c>
      <c r="J304" s="30">
        <v>0</v>
      </c>
      <c r="K304" s="26">
        <f t="shared" si="72"/>
        <v>100</v>
      </c>
      <c r="L304" s="4">
        <f t="shared" si="73"/>
        <v>54</v>
      </c>
      <c r="M304" s="30">
        <f t="shared" si="73"/>
        <v>0</v>
      </c>
      <c r="N304" s="26">
        <f t="shared" si="74"/>
        <v>100</v>
      </c>
    </row>
    <row r="305" spans="1:15">
      <c r="A305" s="4" t="s">
        <v>210</v>
      </c>
      <c r="B305" s="4">
        <v>16</v>
      </c>
      <c r="C305" s="4">
        <v>18</v>
      </c>
      <c r="D305" s="30">
        <v>0</v>
      </c>
      <c r="E305" s="26">
        <f t="shared" si="70"/>
        <v>100</v>
      </c>
      <c r="F305" s="4">
        <v>19</v>
      </c>
      <c r="G305" s="30">
        <v>0</v>
      </c>
      <c r="H305" s="26">
        <f t="shared" si="75"/>
        <v>100</v>
      </c>
      <c r="I305" s="4">
        <v>17</v>
      </c>
      <c r="J305" s="30">
        <v>1</v>
      </c>
      <c r="K305" s="26">
        <f t="shared" si="72"/>
        <v>94.444444444444443</v>
      </c>
      <c r="L305" s="4">
        <f t="shared" si="73"/>
        <v>54</v>
      </c>
      <c r="M305" s="30">
        <f t="shared" si="73"/>
        <v>1</v>
      </c>
      <c r="N305" s="26">
        <f t="shared" si="74"/>
        <v>98.148148148148152</v>
      </c>
    </row>
    <row r="306" spans="1:15">
      <c r="A306" s="4" t="s">
        <v>210</v>
      </c>
      <c r="B306" s="4">
        <v>22.6</v>
      </c>
      <c r="C306" s="4">
        <v>16</v>
      </c>
      <c r="D306" s="30">
        <v>0</v>
      </c>
      <c r="E306" s="26">
        <f t="shared" si="70"/>
        <v>100</v>
      </c>
      <c r="F306" s="4">
        <v>16</v>
      </c>
      <c r="G306" s="30">
        <v>0</v>
      </c>
      <c r="H306" s="26">
        <f t="shared" si="75"/>
        <v>100</v>
      </c>
      <c r="I306" s="4">
        <v>15</v>
      </c>
      <c r="J306" s="30">
        <v>2</v>
      </c>
      <c r="K306" s="26">
        <f t="shared" si="72"/>
        <v>88.235294117647058</v>
      </c>
      <c r="L306" s="4">
        <f t="shared" si="73"/>
        <v>47</v>
      </c>
      <c r="M306" s="30">
        <f t="shared" si="73"/>
        <v>2</v>
      </c>
      <c r="N306" s="26">
        <f t="shared" si="74"/>
        <v>96.078431372549019</v>
      </c>
    </row>
    <row r="307" spans="1:15">
      <c r="A307" s="4" t="s">
        <v>210</v>
      </c>
      <c r="B307" s="4">
        <v>32</v>
      </c>
      <c r="C307" s="4">
        <v>13</v>
      </c>
      <c r="D307" s="30">
        <v>3</v>
      </c>
      <c r="E307" s="26">
        <f t="shared" si="70"/>
        <v>81.25</v>
      </c>
      <c r="F307" s="4">
        <v>17</v>
      </c>
      <c r="G307" s="30">
        <v>0</v>
      </c>
      <c r="H307" s="26">
        <f t="shared" si="75"/>
        <v>100</v>
      </c>
      <c r="I307" s="4">
        <v>17</v>
      </c>
      <c r="J307" s="30">
        <v>0</v>
      </c>
      <c r="K307" s="26">
        <f t="shared" si="72"/>
        <v>100</v>
      </c>
      <c r="L307" s="4">
        <f t="shared" si="73"/>
        <v>47</v>
      </c>
      <c r="M307" s="30">
        <f t="shared" si="73"/>
        <v>3</v>
      </c>
      <c r="N307" s="26">
        <f t="shared" si="74"/>
        <v>93.75</v>
      </c>
    </row>
    <row r="309" spans="1:15">
      <c r="A309" s="58" t="s">
        <v>214</v>
      </c>
      <c r="B309" s="73">
        <v>0.125</v>
      </c>
      <c r="C309" s="73">
        <v>14</v>
      </c>
      <c r="D309" s="74">
        <v>0</v>
      </c>
      <c r="E309" s="26">
        <f t="shared" si="70"/>
        <v>100</v>
      </c>
      <c r="F309" s="73">
        <v>14</v>
      </c>
      <c r="G309" s="74">
        <v>0</v>
      </c>
      <c r="H309" s="26">
        <f t="shared" ref="H309:H324" si="76">F309/(F309+G309)*100</f>
        <v>100</v>
      </c>
      <c r="I309" s="73">
        <v>14</v>
      </c>
      <c r="J309" s="74">
        <v>0</v>
      </c>
      <c r="K309" s="26">
        <f t="shared" ref="K309:K324" si="77">I309/(I309+J309)*100</f>
        <v>100</v>
      </c>
      <c r="L309" s="4">
        <f t="shared" ref="L309:M324" si="78">(C309+F309+I309)</f>
        <v>42</v>
      </c>
      <c r="M309" s="30">
        <f t="shared" si="78"/>
        <v>0</v>
      </c>
      <c r="N309" s="26">
        <f t="shared" ref="N309:N324" si="79">AVERAGE(E309,H309,K309)</f>
        <v>100</v>
      </c>
      <c r="O309" s="60"/>
    </row>
    <row r="310" spans="1:15">
      <c r="A310" s="58" t="s">
        <v>214</v>
      </c>
      <c r="B310" s="73">
        <v>0.25</v>
      </c>
      <c r="C310" s="73">
        <v>12</v>
      </c>
      <c r="D310" s="74">
        <v>0</v>
      </c>
      <c r="E310" s="26">
        <f t="shared" si="70"/>
        <v>100</v>
      </c>
      <c r="F310" s="73">
        <v>12</v>
      </c>
      <c r="G310" s="74">
        <v>0</v>
      </c>
      <c r="H310" s="26">
        <f t="shared" si="76"/>
        <v>100</v>
      </c>
      <c r="I310" s="73">
        <v>12</v>
      </c>
      <c r="J310" s="74">
        <v>0</v>
      </c>
      <c r="K310" s="26">
        <f t="shared" si="77"/>
        <v>100</v>
      </c>
      <c r="L310" s="4">
        <f t="shared" si="78"/>
        <v>36</v>
      </c>
      <c r="M310" s="30">
        <f t="shared" si="78"/>
        <v>0</v>
      </c>
      <c r="N310" s="26">
        <f t="shared" si="79"/>
        <v>100</v>
      </c>
      <c r="O310" s="60"/>
    </row>
    <row r="311" spans="1:15">
      <c r="A311" s="58" t="s">
        <v>214</v>
      </c>
      <c r="B311" s="73">
        <v>0.35</v>
      </c>
      <c r="C311" s="73">
        <v>17</v>
      </c>
      <c r="D311" s="74">
        <v>0</v>
      </c>
      <c r="E311" s="26">
        <f t="shared" si="70"/>
        <v>100</v>
      </c>
      <c r="F311" s="73">
        <v>17</v>
      </c>
      <c r="G311" s="74">
        <v>0</v>
      </c>
      <c r="H311" s="26">
        <f t="shared" si="76"/>
        <v>100</v>
      </c>
      <c r="I311" s="73">
        <v>16</v>
      </c>
      <c r="J311" s="74">
        <v>0</v>
      </c>
      <c r="K311" s="26">
        <f t="shared" si="77"/>
        <v>100</v>
      </c>
      <c r="L311" s="4">
        <f t="shared" si="78"/>
        <v>50</v>
      </c>
      <c r="M311" s="30">
        <f t="shared" si="78"/>
        <v>0</v>
      </c>
      <c r="N311" s="26">
        <f t="shared" si="79"/>
        <v>100</v>
      </c>
      <c r="O311" s="60"/>
    </row>
    <row r="312" spans="1:15">
      <c r="A312" s="58" t="s">
        <v>214</v>
      </c>
      <c r="B312" s="73">
        <v>0.5</v>
      </c>
      <c r="C312" s="73">
        <v>14.5</v>
      </c>
      <c r="D312" s="74">
        <v>0</v>
      </c>
      <c r="E312" s="26">
        <f t="shared" si="70"/>
        <v>100</v>
      </c>
      <c r="F312" s="73">
        <v>16</v>
      </c>
      <c r="G312" s="74">
        <v>0</v>
      </c>
      <c r="H312" s="26">
        <f t="shared" si="76"/>
        <v>100</v>
      </c>
      <c r="I312" s="73">
        <v>17</v>
      </c>
      <c r="J312" s="74">
        <v>0</v>
      </c>
      <c r="K312" s="26">
        <f t="shared" si="77"/>
        <v>100</v>
      </c>
      <c r="L312" s="4">
        <f t="shared" si="78"/>
        <v>47.5</v>
      </c>
      <c r="M312" s="30">
        <f t="shared" si="78"/>
        <v>0</v>
      </c>
      <c r="N312" s="26">
        <f t="shared" si="79"/>
        <v>100</v>
      </c>
      <c r="O312" s="60"/>
    </row>
    <row r="313" spans="1:15">
      <c r="A313" s="58" t="s">
        <v>214</v>
      </c>
      <c r="B313" s="73">
        <v>0.7</v>
      </c>
      <c r="C313" s="73">
        <v>15</v>
      </c>
      <c r="D313" s="74">
        <v>0</v>
      </c>
      <c r="E313" s="26">
        <f t="shared" si="70"/>
        <v>100</v>
      </c>
      <c r="F313" s="73">
        <v>15</v>
      </c>
      <c r="G313" s="74">
        <v>0</v>
      </c>
      <c r="H313" s="26">
        <f t="shared" si="76"/>
        <v>100</v>
      </c>
      <c r="I313" s="73">
        <v>18</v>
      </c>
      <c r="J313" s="74">
        <v>0</v>
      </c>
      <c r="K313" s="26">
        <f t="shared" si="77"/>
        <v>100</v>
      </c>
      <c r="L313" s="4">
        <f t="shared" si="78"/>
        <v>48</v>
      </c>
      <c r="M313" s="30">
        <f t="shared" si="78"/>
        <v>0</v>
      </c>
      <c r="N313" s="26">
        <f t="shared" si="79"/>
        <v>100</v>
      </c>
      <c r="O313" s="60"/>
    </row>
    <row r="314" spans="1:15">
      <c r="A314" s="58" t="s">
        <v>214</v>
      </c>
      <c r="B314" s="73">
        <v>1</v>
      </c>
      <c r="C314" s="73">
        <v>18</v>
      </c>
      <c r="D314" s="74">
        <v>0</v>
      </c>
      <c r="E314" s="26">
        <f t="shared" si="70"/>
        <v>100</v>
      </c>
      <c r="F314" s="73">
        <v>19</v>
      </c>
      <c r="G314" s="74">
        <v>0</v>
      </c>
      <c r="H314" s="26">
        <f t="shared" si="76"/>
        <v>100</v>
      </c>
      <c r="I314" s="73">
        <v>18</v>
      </c>
      <c r="J314" s="74">
        <v>0</v>
      </c>
      <c r="K314" s="26">
        <f t="shared" si="77"/>
        <v>100</v>
      </c>
      <c r="L314" s="4">
        <f t="shared" si="78"/>
        <v>55</v>
      </c>
      <c r="M314" s="30">
        <f t="shared" si="78"/>
        <v>0</v>
      </c>
      <c r="N314" s="26">
        <f t="shared" si="79"/>
        <v>100</v>
      </c>
      <c r="O314" s="60"/>
    </row>
    <row r="315" spans="1:15">
      <c r="A315" s="58" t="s">
        <v>214</v>
      </c>
      <c r="B315" s="73">
        <v>1.4</v>
      </c>
      <c r="C315" s="73">
        <v>16.5</v>
      </c>
      <c r="D315" s="74">
        <v>0</v>
      </c>
      <c r="E315" s="26">
        <f t="shared" si="70"/>
        <v>100</v>
      </c>
      <c r="F315" s="73">
        <v>16.5</v>
      </c>
      <c r="G315" s="74">
        <v>0</v>
      </c>
      <c r="H315" s="26">
        <f t="shared" si="76"/>
        <v>100</v>
      </c>
      <c r="I315" s="73">
        <v>18</v>
      </c>
      <c r="J315" s="74">
        <v>0</v>
      </c>
      <c r="K315" s="26">
        <f t="shared" si="77"/>
        <v>100</v>
      </c>
      <c r="L315" s="4">
        <f t="shared" si="78"/>
        <v>51</v>
      </c>
      <c r="M315" s="30">
        <f t="shared" si="78"/>
        <v>0</v>
      </c>
      <c r="N315" s="26">
        <f t="shared" si="79"/>
        <v>100</v>
      </c>
      <c r="O315" s="60"/>
    </row>
    <row r="316" spans="1:15">
      <c r="A316" s="58" t="s">
        <v>214</v>
      </c>
      <c r="B316" s="59">
        <v>2</v>
      </c>
      <c r="C316" s="60">
        <v>17</v>
      </c>
      <c r="D316" s="75">
        <v>0</v>
      </c>
      <c r="E316" s="26">
        <f t="shared" si="70"/>
        <v>100</v>
      </c>
      <c r="F316" s="60">
        <v>18.5</v>
      </c>
      <c r="G316" s="75">
        <v>0</v>
      </c>
      <c r="H316" s="26">
        <f t="shared" si="76"/>
        <v>100</v>
      </c>
      <c r="I316" s="60">
        <v>18.5</v>
      </c>
      <c r="J316" s="75">
        <v>0</v>
      </c>
      <c r="K316" s="26">
        <f t="shared" si="77"/>
        <v>100</v>
      </c>
      <c r="L316" s="4">
        <f t="shared" si="78"/>
        <v>54</v>
      </c>
      <c r="M316" s="30">
        <f t="shared" si="78"/>
        <v>0</v>
      </c>
      <c r="N316" s="26">
        <f t="shared" si="79"/>
        <v>100</v>
      </c>
      <c r="O316" s="60"/>
    </row>
    <row r="317" spans="1:15">
      <c r="A317" s="58" t="s">
        <v>214</v>
      </c>
      <c r="B317" s="73">
        <v>2.8</v>
      </c>
      <c r="C317" s="73">
        <v>17</v>
      </c>
      <c r="D317" s="74">
        <v>0</v>
      </c>
      <c r="E317" s="26">
        <f t="shared" si="70"/>
        <v>100</v>
      </c>
      <c r="F317" s="73">
        <v>17</v>
      </c>
      <c r="G317" s="74">
        <v>0</v>
      </c>
      <c r="H317" s="26">
        <f t="shared" si="76"/>
        <v>100</v>
      </c>
      <c r="I317" s="73">
        <v>17.5</v>
      </c>
      <c r="J317" s="74">
        <v>0</v>
      </c>
      <c r="K317" s="26">
        <f t="shared" si="77"/>
        <v>100</v>
      </c>
      <c r="L317" s="4">
        <f t="shared" si="78"/>
        <v>51.5</v>
      </c>
      <c r="M317" s="30">
        <f t="shared" si="78"/>
        <v>0</v>
      </c>
      <c r="N317" s="26">
        <f t="shared" si="79"/>
        <v>100</v>
      </c>
      <c r="O317" s="60"/>
    </row>
    <row r="318" spans="1:15">
      <c r="A318" s="58" t="s">
        <v>214</v>
      </c>
      <c r="B318" s="59">
        <v>4</v>
      </c>
      <c r="C318" s="59">
        <v>17.5</v>
      </c>
      <c r="D318" s="76">
        <v>0</v>
      </c>
      <c r="E318" s="26">
        <f t="shared" si="70"/>
        <v>100</v>
      </c>
      <c r="F318" s="59">
        <v>17.5</v>
      </c>
      <c r="G318" s="76">
        <v>0</v>
      </c>
      <c r="H318" s="26">
        <f t="shared" si="76"/>
        <v>100</v>
      </c>
      <c r="I318" s="59">
        <v>18</v>
      </c>
      <c r="J318" s="76">
        <v>0</v>
      </c>
      <c r="K318" s="26">
        <f t="shared" si="77"/>
        <v>100</v>
      </c>
      <c r="L318" s="4">
        <f t="shared" si="78"/>
        <v>53</v>
      </c>
      <c r="M318" s="30">
        <f t="shared" si="78"/>
        <v>0</v>
      </c>
      <c r="N318" s="26">
        <f t="shared" si="79"/>
        <v>100</v>
      </c>
      <c r="O318" s="60"/>
    </row>
    <row r="319" spans="1:15">
      <c r="A319" s="58" t="s">
        <v>214</v>
      </c>
      <c r="B319" s="73">
        <v>5.6</v>
      </c>
      <c r="C319" s="73">
        <v>16</v>
      </c>
      <c r="D319" s="74">
        <v>1</v>
      </c>
      <c r="E319" s="26">
        <f t="shared" si="70"/>
        <v>94.117647058823522</v>
      </c>
      <c r="F319" s="73">
        <v>16.5</v>
      </c>
      <c r="G319" s="74">
        <v>0</v>
      </c>
      <c r="H319" s="26">
        <f t="shared" si="76"/>
        <v>100</v>
      </c>
      <c r="I319" s="73">
        <v>18</v>
      </c>
      <c r="J319" s="74">
        <v>0</v>
      </c>
      <c r="K319" s="26">
        <f t="shared" si="77"/>
        <v>100</v>
      </c>
      <c r="L319" s="4">
        <f t="shared" si="78"/>
        <v>50.5</v>
      </c>
      <c r="M319" s="30">
        <f t="shared" si="78"/>
        <v>1</v>
      </c>
      <c r="N319" s="26">
        <f t="shared" si="79"/>
        <v>98.039215686274517</v>
      </c>
      <c r="O319" s="60"/>
    </row>
    <row r="320" spans="1:15">
      <c r="A320" s="58" t="s">
        <v>214</v>
      </c>
      <c r="B320" s="73">
        <v>8</v>
      </c>
      <c r="C320" s="73">
        <v>16</v>
      </c>
      <c r="D320" s="74">
        <v>0</v>
      </c>
      <c r="E320" s="26">
        <f t="shared" si="70"/>
        <v>100</v>
      </c>
      <c r="F320" s="73">
        <v>17</v>
      </c>
      <c r="G320" s="74">
        <v>0</v>
      </c>
      <c r="H320" s="26">
        <f t="shared" si="76"/>
        <v>100</v>
      </c>
      <c r="I320" s="73">
        <v>17</v>
      </c>
      <c r="J320" s="74">
        <v>0</v>
      </c>
      <c r="K320" s="26">
        <f t="shared" si="77"/>
        <v>100</v>
      </c>
      <c r="L320" s="4">
        <f t="shared" si="78"/>
        <v>50</v>
      </c>
      <c r="M320" s="30">
        <f t="shared" si="78"/>
        <v>0</v>
      </c>
      <c r="N320" s="26">
        <f t="shared" si="79"/>
        <v>100</v>
      </c>
      <c r="O320" s="60"/>
    </row>
    <row r="321" spans="1:15">
      <c r="A321" s="58" t="s">
        <v>214</v>
      </c>
      <c r="B321" s="73">
        <v>11.3</v>
      </c>
      <c r="C321" s="73">
        <v>13.5</v>
      </c>
      <c r="D321" s="74">
        <v>2</v>
      </c>
      <c r="E321" s="26">
        <f t="shared" si="70"/>
        <v>87.096774193548384</v>
      </c>
      <c r="F321" s="73">
        <v>16</v>
      </c>
      <c r="G321" s="74">
        <v>0</v>
      </c>
      <c r="H321" s="26">
        <f t="shared" si="76"/>
        <v>100</v>
      </c>
      <c r="I321" s="73">
        <v>16</v>
      </c>
      <c r="J321" s="74">
        <v>0</v>
      </c>
      <c r="K321" s="26">
        <f t="shared" si="77"/>
        <v>100</v>
      </c>
      <c r="L321" s="4">
        <f t="shared" si="78"/>
        <v>45.5</v>
      </c>
      <c r="M321" s="30">
        <f t="shared" si="78"/>
        <v>2</v>
      </c>
      <c r="N321" s="26">
        <f t="shared" si="79"/>
        <v>95.6989247311828</v>
      </c>
      <c r="O321" s="60"/>
    </row>
    <row r="322" spans="1:15">
      <c r="A322" s="58" t="s">
        <v>214</v>
      </c>
      <c r="B322" s="73">
        <v>16</v>
      </c>
      <c r="C322" s="73">
        <v>16.5</v>
      </c>
      <c r="D322" s="74">
        <v>0</v>
      </c>
      <c r="E322" s="26">
        <f t="shared" si="70"/>
        <v>100</v>
      </c>
      <c r="F322" s="73">
        <v>16.5</v>
      </c>
      <c r="G322" s="74">
        <v>0</v>
      </c>
      <c r="H322" s="26">
        <f t="shared" si="76"/>
        <v>100</v>
      </c>
      <c r="I322" s="73">
        <v>16</v>
      </c>
      <c r="J322" s="74">
        <v>1</v>
      </c>
      <c r="K322" s="26">
        <f t="shared" si="77"/>
        <v>94.117647058823522</v>
      </c>
      <c r="L322" s="4">
        <f t="shared" si="78"/>
        <v>49</v>
      </c>
      <c r="M322" s="30">
        <f t="shared" si="78"/>
        <v>1</v>
      </c>
      <c r="N322" s="26">
        <f t="shared" si="79"/>
        <v>98.039215686274517</v>
      </c>
      <c r="O322" s="60"/>
    </row>
    <row r="323" spans="1:15">
      <c r="A323" s="58" t="s">
        <v>214</v>
      </c>
      <c r="B323" s="73">
        <v>22.6</v>
      </c>
      <c r="C323" s="73">
        <v>16.5</v>
      </c>
      <c r="D323" s="74">
        <v>0</v>
      </c>
      <c r="E323" s="26">
        <f t="shared" si="70"/>
        <v>100</v>
      </c>
      <c r="F323" s="73">
        <v>16</v>
      </c>
      <c r="G323" s="74">
        <v>0</v>
      </c>
      <c r="H323" s="26">
        <f t="shared" si="76"/>
        <v>100</v>
      </c>
      <c r="I323" s="73">
        <v>15.5</v>
      </c>
      <c r="J323" s="74">
        <v>1</v>
      </c>
      <c r="K323" s="26">
        <f t="shared" si="77"/>
        <v>93.939393939393938</v>
      </c>
      <c r="L323" s="4">
        <f t="shared" si="78"/>
        <v>48</v>
      </c>
      <c r="M323" s="30">
        <f t="shared" si="78"/>
        <v>1</v>
      </c>
      <c r="N323" s="26">
        <f t="shared" si="79"/>
        <v>97.979797979797979</v>
      </c>
      <c r="O323" s="60"/>
    </row>
    <row r="324" spans="1:15">
      <c r="A324" s="58" t="s">
        <v>214</v>
      </c>
      <c r="B324" s="73">
        <v>32</v>
      </c>
      <c r="C324" s="73">
        <v>13.5</v>
      </c>
      <c r="D324" s="74">
        <v>2</v>
      </c>
      <c r="E324" s="26">
        <f t="shared" si="70"/>
        <v>87.096774193548384</v>
      </c>
      <c r="F324" s="73">
        <v>16</v>
      </c>
      <c r="G324" s="74">
        <v>0</v>
      </c>
      <c r="H324" s="26">
        <f t="shared" si="76"/>
        <v>100</v>
      </c>
      <c r="I324" s="73">
        <v>16.5</v>
      </c>
      <c r="J324" s="74">
        <v>0</v>
      </c>
      <c r="K324" s="26">
        <f t="shared" si="77"/>
        <v>100</v>
      </c>
      <c r="L324" s="4">
        <f t="shared" si="78"/>
        <v>46</v>
      </c>
      <c r="M324" s="30">
        <f t="shared" si="78"/>
        <v>2</v>
      </c>
      <c r="N324" s="26">
        <f t="shared" si="79"/>
        <v>95.6989247311828</v>
      </c>
      <c r="O324" s="60"/>
    </row>
    <row r="326" spans="1:15">
      <c r="A326" s="4" t="s">
        <v>211</v>
      </c>
      <c r="B326" s="54">
        <v>0.125</v>
      </c>
      <c r="C326" s="4" t="s">
        <v>213</v>
      </c>
      <c r="D326" s="30" t="s">
        <v>213</v>
      </c>
      <c r="E326" s="26" t="e">
        <f t="shared" ref="E326:E341" si="80">C326/(C326+D326)*100</f>
        <v>#VALUE!</v>
      </c>
      <c r="F326" s="4" t="s">
        <v>213</v>
      </c>
      <c r="G326" s="30" t="s">
        <v>213</v>
      </c>
      <c r="H326" s="26" t="e">
        <f t="shared" ref="H326:H341" si="81">F326/(F326+G326)*100</f>
        <v>#VALUE!</v>
      </c>
      <c r="I326" s="4" t="s">
        <v>213</v>
      </c>
      <c r="J326" s="30" t="s">
        <v>213</v>
      </c>
      <c r="K326" s="26" t="e">
        <f t="shared" ref="K326:K341" si="82">I326/(I326+J326)*100</f>
        <v>#VALUE!</v>
      </c>
      <c r="L326" s="4" t="e">
        <f t="shared" ref="L326:M341" si="83">(C326+F326+I326)</f>
        <v>#VALUE!</v>
      </c>
      <c r="M326" s="30" t="e">
        <f t="shared" si="83"/>
        <v>#VALUE!</v>
      </c>
      <c r="N326" s="26" t="e">
        <f t="shared" ref="N326:N341" si="84">AVERAGE(E326,H326,K326)</f>
        <v>#VALUE!</v>
      </c>
    </row>
    <row r="327" spans="1:15">
      <c r="A327" s="4" t="s">
        <v>211</v>
      </c>
      <c r="B327" s="54">
        <v>0.25</v>
      </c>
      <c r="C327" s="4" t="s">
        <v>213</v>
      </c>
      <c r="D327" s="30" t="s">
        <v>213</v>
      </c>
      <c r="E327" s="26" t="e">
        <f t="shared" si="80"/>
        <v>#VALUE!</v>
      </c>
      <c r="F327" s="4" t="s">
        <v>213</v>
      </c>
      <c r="G327" s="30" t="s">
        <v>213</v>
      </c>
      <c r="H327" s="26" t="e">
        <f t="shared" si="81"/>
        <v>#VALUE!</v>
      </c>
      <c r="I327" s="4" t="s">
        <v>213</v>
      </c>
      <c r="J327" s="30" t="s">
        <v>213</v>
      </c>
      <c r="K327" s="26" t="e">
        <f t="shared" si="82"/>
        <v>#VALUE!</v>
      </c>
      <c r="L327" s="4" t="e">
        <f t="shared" si="83"/>
        <v>#VALUE!</v>
      </c>
      <c r="M327" s="30" t="e">
        <f t="shared" si="83"/>
        <v>#VALUE!</v>
      </c>
      <c r="N327" s="26" t="e">
        <f t="shared" si="84"/>
        <v>#VALUE!</v>
      </c>
    </row>
    <row r="328" spans="1:15">
      <c r="A328" s="4" t="s">
        <v>211</v>
      </c>
      <c r="B328" s="54">
        <v>0.35</v>
      </c>
      <c r="C328" s="4">
        <v>18</v>
      </c>
      <c r="D328" s="30">
        <v>0</v>
      </c>
      <c r="E328" s="26">
        <f t="shared" si="80"/>
        <v>100</v>
      </c>
      <c r="F328" s="4">
        <v>18</v>
      </c>
      <c r="G328" s="30">
        <v>0</v>
      </c>
      <c r="H328" s="26">
        <f t="shared" si="81"/>
        <v>100</v>
      </c>
      <c r="I328" s="4">
        <v>17</v>
      </c>
      <c r="J328" s="30">
        <v>0</v>
      </c>
      <c r="K328" s="26">
        <f t="shared" si="82"/>
        <v>100</v>
      </c>
      <c r="L328" s="4">
        <f t="shared" si="83"/>
        <v>53</v>
      </c>
      <c r="M328" s="30">
        <f t="shared" si="83"/>
        <v>0</v>
      </c>
      <c r="N328" s="26">
        <f t="shared" si="84"/>
        <v>100</v>
      </c>
    </row>
    <row r="329" spans="1:15">
      <c r="A329" s="4" t="s">
        <v>211</v>
      </c>
      <c r="B329" s="54">
        <v>0.5</v>
      </c>
      <c r="C329" s="4">
        <v>17</v>
      </c>
      <c r="D329" s="30">
        <v>0</v>
      </c>
      <c r="E329" s="26">
        <f t="shared" si="80"/>
        <v>100</v>
      </c>
      <c r="F329" s="4">
        <v>18</v>
      </c>
      <c r="G329" s="30">
        <v>0</v>
      </c>
      <c r="H329" s="26">
        <f t="shared" si="81"/>
        <v>100</v>
      </c>
      <c r="I329" s="4">
        <v>17</v>
      </c>
      <c r="J329" s="30">
        <v>1</v>
      </c>
      <c r="K329" s="26">
        <f t="shared" si="82"/>
        <v>94.444444444444443</v>
      </c>
      <c r="L329" s="4">
        <f t="shared" si="83"/>
        <v>52</v>
      </c>
      <c r="M329" s="30">
        <f t="shared" si="83"/>
        <v>1</v>
      </c>
      <c r="N329" s="26">
        <f t="shared" si="84"/>
        <v>98.148148148148152</v>
      </c>
    </row>
    <row r="330" spans="1:15">
      <c r="A330" s="4" t="s">
        <v>211</v>
      </c>
      <c r="B330" s="54">
        <v>0.7</v>
      </c>
      <c r="C330" s="4">
        <v>19</v>
      </c>
      <c r="D330" s="30">
        <v>1</v>
      </c>
      <c r="E330" s="26">
        <f t="shared" si="80"/>
        <v>95</v>
      </c>
      <c r="F330" s="4">
        <v>18</v>
      </c>
      <c r="G330" s="30">
        <v>0</v>
      </c>
      <c r="H330" s="26">
        <f t="shared" si="81"/>
        <v>100</v>
      </c>
      <c r="I330" s="4">
        <v>20.5</v>
      </c>
      <c r="J330" s="30">
        <v>0</v>
      </c>
      <c r="K330" s="26">
        <f t="shared" si="82"/>
        <v>100</v>
      </c>
      <c r="L330" s="4">
        <f t="shared" si="83"/>
        <v>57.5</v>
      </c>
      <c r="M330" s="30">
        <f t="shared" si="83"/>
        <v>1</v>
      </c>
      <c r="N330" s="26">
        <f t="shared" si="84"/>
        <v>98.333333333333329</v>
      </c>
    </row>
    <row r="331" spans="1:15">
      <c r="A331" s="4" t="s">
        <v>211</v>
      </c>
      <c r="B331" s="4">
        <v>1</v>
      </c>
      <c r="C331" s="4">
        <v>19</v>
      </c>
      <c r="D331" s="30">
        <v>0</v>
      </c>
      <c r="E331" s="26">
        <f t="shared" si="80"/>
        <v>100</v>
      </c>
      <c r="F331" s="4">
        <v>18.5</v>
      </c>
      <c r="G331" s="30">
        <v>0</v>
      </c>
      <c r="H331" s="26">
        <f t="shared" si="81"/>
        <v>100</v>
      </c>
      <c r="I331" s="4">
        <v>18</v>
      </c>
      <c r="J331" s="30">
        <v>1</v>
      </c>
      <c r="K331" s="26">
        <f t="shared" si="82"/>
        <v>94.73684210526315</v>
      </c>
      <c r="L331" s="4">
        <f t="shared" si="83"/>
        <v>55.5</v>
      </c>
      <c r="M331" s="30">
        <f t="shared" si="83"/>
        <v>1</v>
      </c>
      <c r="N331" s="26">
        <f t="shared" si="84"/>
        <v>98.245614035087712</v>
      </c>
    </row>
    <row r="332" spans="1:15">
      <c r="A332" s="4" t="s">
        <v>211</v>
      </c>
      <c r="B332" s="4">
        <v>1.4</v>
      </c>
      <c r="C332" s="4">
        <v>17</v>
      </c>
      <c r="D332" s="30">
        <v>1</v>
      </c>
      <c r="E332" s="26">
        <f t="shared" si="80"/>
        <v>94.444444444444443</v>
      </c>
      <c r="F332" s="4">
        <v>17.5</v>
      </c>
      <c r="G332" s="30">
        <v>1</v>
      </c>
      <c r="H332" s="26">
        <f t="shared" si="81"/>
        <v>94.594594594594597</v>
      </c>
      <c r="I332" s="4">
        <v>18.5</v>
      </c>
      <c r="J332" s="30">
        <v>0</v>
      </c>
      <c r="K332" s="26">
        <f t="shared" si="82"/>
        <v>100</v>
      </c>
      <c r="L332" s="4">
        <f t="shared" si="83"/>
        <v>53</v>
      </c>
      <c r="M332" s="30">
        <f t="shared" si="83"/>
        <v>2</v>
      </c>
      <c r="N332" s="26">
        <f t="shared" si="84"/>
        <v>96.346346346346351</v>
      </c>
    </row>
    <row r="333" spans="1:15">
      <c r="A333" s="4" t="s">
        <v>211</v>
      </c>
      <c r="B333" s="54">
        <v>2</v>
      </c>
      <c r="C333" s="4">
        <v>18.5</v>
      </c>
      <c r="D333" s="30">
        <v>0</v>
      </c>
      <c r="E333" s="26">
        <f t="shared" si="80"/>
        <v>100</v>
      </c>
      <c r="F333" s="4">
        <v>17</v>
      </c>
      <c r="G333" s="30">
        <v>1</v>
      </c>
      <c r="H333" s="26">
        <f t="shared" si="81"/>
        <v>94.444444444444443</v>
      </c>
      <c r="I333" s="4">
        <v>18</v>
      </c>
      <c r="J333" s="30">
        <v>0</v>
      </c>
      <c r="K333" s="26">
        <f t="shared" si="82"/>
        <v>100</v>
      </c>
      <c r="L333" s="4">
        <f t="shared" si="83"/>
        <v>53.5</v>
      </c>
      <c r="M333" s="30">
        <f t="shared" si="83"/>
        <v>1</v>
      </c>
      <c r="N333" s="26">
        <f t="shared" si="84"/>
        <v>98.148148148148152</v>
      </c>
    </row>
    <row r="334" spans="1:15">
      <c r="A334" s="4" t="s">
        <v>211</v>
      </c>
      <c r="B334" s="4">
        <v>2.8</v>
      </c>
      <c r="C334" s="4">
        <v>18</v>
      </c>
      <c r="D334" s="30">
        <v>0</v>
      </c>
      <c r="E334" s="26">
        <f t="shared" si="80"/>
        <v>100</v>
      </c>
      <c r="F334" s="4">
        <v>14</v>
      </c>
      <c r="G334" s="30">
        <v>4</v>
      </c>
      <c r="H334" s="26">
        <f t="shared" si="81"/>
        <v>77.777777777777786</v>
      </c>
      <c r="I334" s="4">
        <v>17</v>
      </c>
      <c r="J334" s="30">
        <v>1</v>
      </c>
      <c r="K334" s="26">
        <f t="shared" si="82"/>
        <v>94.444444444444443</v>
      </c>
      <c r="L334" s="4">
        <f t="shared" si="83"/>
        <v>49</v>
      </c>
      <c r="M334" s="30">
        <f t="shared" si="83"/>
        <v>5</v>
      </c>
      <c r="N334" s="26">
        <f t="shared" si="84"/>
        <v>90.740740740740748</v>
      </c>
    </row>
    <row r="335" spans="1:15">
      <c r="A335" s="4" t="s">
        <v>211</v>
      </c>
      <c r="B335" s="4">
        <v>4</v>
      </c>
      <c r="C335" s="4">
        <v>14</v>
      </c>
      <c r="D335" s="30">
        <v>3</v>
      </c>
      <c r="E335" s="26">
        <f t="shared" si="80"/>
        <v>82.35294117647058</v>
      </c>
      <c r="F335" s="4">
        <v>13</v>
      </c>
      <c r="G335" s="30">
        <v>4</v>
      </c>
      <c r="H335" s="26">
        <f t="shared" si="81"/>
        <v>76.470588235294116</v>
      </c>
      <c r="I335" s="4">
        <v>13</v>
      </c>
      <c r="J335" s="30">
        <v>4</v>
      </c>
      <c r="K335" s="26">
        <f t="shared" si="82"/>
        <v>76.470588235294116</v>
      </c>
      <c r="L335" s="4">
        <f t="shared" si="83"/>
        <v>40</v>
      </c>
      <c r="M335" s="30">
        <f t="shared" si="83"/>
        <v>11</v>
      </c>
      <c r="N335" s="26">
        <f t="shared" si="84"/>
        <v>78.431372549019599</v>
      </c>
    </row>
    <row r="336" spans="1:15">
      <c r="A336" s="4" t="s">
        <v>211</v>
      </c>
      <c r="B336" s="4">
        <v>5.6</v>
      </c>
      <c r="C336" s="4">
        <v>16</v>
      </c>
      <c r="D336" s="30">
        <v>2</v>
      </c>
      <c r="E336" s="26">
        <f t="shared" si="80"/>
        <v>88.888888888888886</v>
      </c>
      <c r="F336" s="4">
        <v>18</v>
      </c>
      <c r="G336" s="30">
        <v>0</v>
      </c>
      <c r="H336" s="26">
        <f t="shared" si="81"/>
        <v>100</v>
      </c>
      <c r="I336" s="4">
        <v>18</v>
      </c>
      <c r="J336" s="30">
        <v>0</v>
      </c>
      <c r="K336" s="26">
        <f t="shared" si="82"/>
        <v>100</v>
      </c>
      <c r="L336" s="4">
        <f t="shared" si="83"/>
        <v>52</v>
      </c>
      <c r="M336" s="30">
        <f t="shared" si="83"/>
        <v>2</v>
      </c>
      <c r="N336" s="26">
        <f t="shared" si="84"/>
        <v>96.296296296296305</v>
      </c>
    </row>
    <row r="337" spans="1:14">
      <c r="A337" s="4" t="s">
        <v>211</v>
      </c>
      <c r="B337" s="4">
        <v>8</v>
      </c>
      <c r="C337" s="4">
        <v>17</v>
      </c>
      <c r="D337" s="30">
        <v>1</v>
      </c>
      <c r="E337" s="26">
        <f t="shared" si="80"/>
        <v>94.444444444444443</v>
      </c>
      <c r="F337" s="4">
        <v>17</v>
      </c>
      <c r="G337" s="30">
        <v>1</v>
      </c>
      <c r="H337" s="26">
        <f t="shared" si="81"/>
        <v>94.444444444444443</v>
      </c>
      <c r="I337" s="4">
        <v>17</v>
      </c>
      <c r="J337" s="30">
        <v>0</v>
      </c>
      <c r="K337" s="26">
        <f t="shared" si="82"/>
        <v>100</v>
      </c>
      <c r="L337" s="4">
        <f t="shared" si="83"/>
        <v>51</v>
      </c>
      <c r="M337" s="30">
        <f t="shared" si="83"/>
        <v>2</v>
      </c>
      <c r="N337" s="26">
        <f t="shared" si="84"/>
        <v>96.296296296296305</v>
      </c>
    </row>
    <row r="338" spans="1:14">
      <c r="A338" s="4" t="s">
        <v>211</v>
      </c>
      <c r="B338" s="4">
        <v>11.3</v>
      </c>
      <c r="C338" s="4">
        <v>17.5</v>
      </c>
      <c r="D338" s="30">
        <v>0</v>
      </c>
      <c r="E338" s="26">
        <f t="shared" si="80"/>
        <v>100</v>
      </c>
      <c r="F338" s="4">
        <v>16</v>
      </c>
      <c r="G338" s="30">
        <v>1</v>
      </c>
      <c r="H338" s="26">
        <f t="shared" si="81"/>
        <v>94.117647058823522</v>
      </c>
      <c r="I338" s="4">
        <v>19</v>
      </c>
      <c r="J338" s="30">
        <v>0</v>
      </c>
      <c r="K338" s="26">
        <f t="shared" si="82"/>
        <v>100</v>
      </c>
      <c r="L338" s="4">
        <f t="shared" si="83"/>
        <v>52.5</v>
      </c>
      <c r="M338" s="30">
        <f t="shared" si="83"/>
        <v>1</v>
      </c>
      <c r="N338" s="26">
        <f t="shared" si="84"/>
        <v>98.039215686274517</v>
      </c>
    </row>
    <row r="339" spans="1:14">
      <c r="A339" s="4" t="s">
        <v>211</v>
      </c>
      <c r="B339" s="4">
        <v>16</v>
      </c>
      <c r="C339" s="4">
        <v>17.5</v>
      </c>
      <c r="D339" s="30">
        <v>0</v>
      </c>
      <c r="E339" s="26">
        <f t="shared" si="80"/>
        <v>100</v>
      </c>
      <c r="F339" s="4">
        <v>17</v>
      </c>
      <c r="G339" s="30">
        <v>1</v>
      </c>
      <c r="H339" s="26">
        <f t="shared" si="81"/>
        <v>94.444444444444443</v>
      </c>
      <c r="I339" s="4">
        <v>15.5</v>
      </c>
      <c r="J339" s="30">
        <v>2</v>
      </c>
      <c r="K339" s="26">
        <f t="shared" si="82"/>
        <v>88.571428571428569</v>
      </c>
      <c r="L339" s="4">
        <f t="shared" si="83"/>
        <v>50</v>
      </c>
      <c r="M339" s="30">
        <f t="shared" si="83"/>
        <v>3</v>
      </c>
      <c r="N339" s="26">
        <f t="shared" si="84"/>
        <v>94.338624338624342</v>
      </c>
    </row>
    <row r="340" spans="1:14">
      <c r="A340" s="4" t="s">
        <v>211</v>
      </c>
      <c r="B340" s="4">
        <v>22.6</v>
      </c>
      <c r="C340" s="4">
        <v>18</v>
      </c>
      <c r="D340" s="30">
        <v>0</v>
      </c>
      <c r="E340" s="26">
        <f t="shared" si="80"/>
        <v>100</v>
      </c>
      <c r="F340" s="4">
        <v>17</v>
      </c>
      <c r="G340" s="30">
        <v>0</v>
      </c>
      <c r="H340" s="26">
        <f t="shared" si="81"/>
        <v>100</v>
      </c>
      <c r="I340" s="4">
        <v>16.5</v>
      </c>
      <c r="J340" s="30">
        <v>0</v>
      </c>
      <c r="K340" s="26">
        <f t="shared" si="82"/>
        <v>100</v>
      </c>
      <c r="L340" s="4">
        <f t="shared" si="83"/>
        <v>51.5</v>
      </c>
      <c r="M340" s="30">
        <f t="shared" si="83"/>
        <v>0</v>
      </c>
      <c r="N340" s="26">
        <f t="shared" si="84"/>
        <v>100</v>
      </c>
    </row>
    <row r="341" spans="1:14">
      <c r="A341" s="4" t="s">
        <v>211</v>
      </c>
      <c r="B341" s="4">
        <v>32</v>
      </c>
      <c r="C341" s="4">
        <v>15</v>
      </c>
      <c r="D341" s="30">
        <v>1</v>
      </c>
      <c r="E341" s="26">
        <f t="shared" si="80"/>
        <v>93.75</v>
      </c>
      <c r="F341" s="4">
        <v>15.25</v>
      </c>
      <c r="G341" s="30">
        <v>0</v>
      </c>
      <c r="H341" s="26">
        <f t="shared" si="81"/>
        <v>100</v>
      </c>
      <c r="I341" s="4">
        <v>17</v>
      </c>
      <c r="J341" s="30">
        <v>0</v>
      </c>
      <c r="K341" s="26">
        <f t="shared" si="82"/>
        <v>100</v>
      </c>
      <c r="L341" s="4">
        <f t="shared" si="83"/>
        <v>47.25</v>
      </c>
      <c r="M341" s="30">
        <f t="shared" si="83"/>
        <v>1</v>
      </c>
      <c r="N341" s="26">
        <f t="shared" si="84"/>
        <v>97.916666666666671</v>
      </c>
    </row>
    <row r="344" spans="1:14">
      <c r="A344" s="4" t="s">
        <v>212</v>
      </c>
      <c r="B344" s="4">
        <v>0.125</v>
      </c>
      <c r="C344" s="4" t="s">
        <v>213</v>
      </c>
      <c r="D344" s="30" t="s">
        <v>213</v>
      </c>
      <c r="E344" s="26" t="e">
        <f t="shared" ref="E344:E359" si="85">C344/(C344+D344)*100</f>
        <v>#VALUE!</v>
      </c>
      <c r="F344" s="4" t="s">
        <v>213</v>
      </c>
      <c r="G344" s="30" t="s">
        <v>213</v>
      </c>
      <c r="H344" s="26" t="e">
        <f t="shared" ref="H344:H359" si="86">F344/(F344+G344)*100</f>
        <v>#VALUE!</v>
      </c>
      <c r="I344" s="4" t="s">
        <v>213</v>
      </c>
      <c r="J344" s="30" t="s">
        <v>213</v>
      </c>
      <c r="K344" s="26" t="e">
        <f t="shared" ref="K344:K359" si="87">I344/(I344+J344)*100</f>
        <v>#VALUE!</v>
      </c>
      <c r="L344" s="4" t="e">
        <f t="shared" ref="L344:M359" si="88">(C344+F344+I344)</f>
        <v>#VALUE!</v>
      </c>
      <c r="M344" s="30" t="e">
        <f t="shared" si="88"/>
        <v>#VALUE!</v>
      </c>
      <c r="N344" s="26" t="e">
        <f t="shared" ref="N344:N359" si="89">AVERAGE(E344,H344,K344)</f>
        <v>#VALUE!</v>
      </c>
    </row>
    <row r="345" spans="1:14">
      <c r="A345" s="4" t="s">
        <v>212</v>
      </c>
      <c r="B345" s="4">
        <v>0.25</v>
      </c>
      <c r="C345" s="4" t="s">
        <v>213</v>
      </c>
      <c r="D345" s="30" t="s">
        <v>213</v>
      </c>
      <c r="E345" s="26" t="e">
        <f t="shared" si="85"/>
        <v>#VALUE!</v>
      </c>
      <c r="F345" s="4" t="s">
        <v>213</v>
      </c>
      <c r="G345" s="30" t="s">
        <v>213</v>
      </c>
      <c r="H345" s="26" t="e">
        <f t="shared" si="86"/>
        <v>#VALUE!</v>
      </c>
      <c r="I345" s="4" t="s">
        <v>213</v>
      </c>
      <c r="J345" s="30" t="s">
        <v>213</v>
      </c>
      <c r="K345" s="26" t="e">
        <f t="shared" si="87"/>
        <v>#VALUE!</v>
      </c>
      <c r="L345" s="4" t="e">
        <f t="shared" si="88"/>
        <v>#VALUE!</v>
      </c>
      <c r="M345" s="30" t="e">
        <f t="shared" si="88"/>
        <v>#VALUE!</v>
      </c>
      <c r="N345" s="26" t="e">
        <f t="shared" si="89"/>
        <v>#VALUE!</v>
      </c>
    </row>
    <row r="346" spans="1:14">
      <c r="A346" s="4" t="s">
        <v>212</v>
      </c>
      <c r="B346" s="4">
        <v>0.35</v>
      </c>
      <c r="C346" s="4">
        <v>20</v>
      </c>
      <c r="D346" s="30">
        <v>0</v>
      </c>
      <c r="E346" s="26">
        <f>C346/(C346+D346)*100</f>
        <v>100</v>
      </c>
      <c r="F346" s="4">
        <v>18</v>
      </c>
      <c r="G346" s="30">
        <v>0</v>
      </c>
      <c r="H346" s="26">
        <f t="shared" si="86"/>
        <v>100</v>
      </c>
      <c r="I346" s="4">
        <v>19</v>
      </c>
      <c r="J346" s="30">
        <v>1</v>
      </c>
      <c r="K346" s="26">
        <f t="shared" si="87"/>
        <v>95</v>
      </c>
      <c r="L346" s="4">
        <f t="shared" si="88"/>
        <v>57</v>
      </c>
      <c r="M346" s="30">
        <f t="shared" si="88"/>
        <v>1</v>
      </c>
      <c r="N346" s="26">
        <f>AVERAGE(E346,H346,K346)</f>
        <v>98.333333333333329</v>
      </c>
    </row>
    <row r="347" spans="1:14">
      <c r="A347" s="4" t="s">
        <v>212</v>
      </c>
      <c r="B347" s="4">
        <v>0.5</v>
      </c>
      <c r="C347" s="4">
        <v>16</v>
      </c>
      <c r="D347" s="30">
        <v>0</v>
      </c>
      <c r="E347" s="26">
        <f t="shared" si="85"/>
        <v>100</v>
      </c>
      <c r="F347" s="4">
        <v>17</v>
      </c>
      <c r="G347" s="30">
        <v>0</v>
      </c>
      <c r="H347" s="26">
        <f t="shared" si="86"/>
        <v>100</v>
      </c>
      <c r="I347" s="4">
        <v>18</v>
      </c>
      <c r="J347" s="30">
        <v>1</v>
      </c>
      <c r="K347" s="26">
        <f t="shared" si="87"/>
        <v>94.73684210526315</v>
      </c>
      <c r="L347" s="4">
        <f t="shared" si="88"/>
        <v>51</v>
      </c>
      <c r="M347" s="30">
        <f t="shared" si="88"/>
        <v>1</v>
      </c>
      <c r="N347" s="26">
        <f t="shared" si="89"/>
        <v>98.245614035087712</v>
      </c>
    </row>
    <row r="348" spans="1:14">
      <c r="A348" s="4" t="s">
        <v>212</v>
      </c>
      <c r="B348" s="4">
        <v>0.7</v>
      </c>
      <c r="C348" s="4">
        <v>18</v>
      </c>
      <c r="D348" s="30">
        <v>1</v>
      </c>
      <c r="E348" s="26">
        <f t="shared" si="85"/>
        <v>94.73684210526315</v>
      </c>
      <c r="F348" s="4">
        <v>19</v>
      </c>
      <c r="G348" s="30">
        <v>1</v>
      </c>
      <c r="H348" s="26">
        <f t="shared" si="86"/>
        <v>95</v>
      </c>
      <c r="I348" s="4">
        <v>18.5</v>
      </c>
      <c r="J348" s="30">
        <v>1</v>
      </c>
      <c r="K348" s="26">
        <f t="shared" si="87"/>
        <v>94.871794871794862</v>
      </c>
      <c r="L348" s="4">
        <f t="shared" si="88"/>
        <v>55.5</v>
      </c>
      <c r="M348" s="30">
        <f t="shared" si="88"/>
        <v>3</v>
      </c>
      <c r="N348" s="26">
        <f t="shared" si="89"/>
        <v>94.869545659019352</v>
      </c>
    </row>
    <row r="349" spans="1:14">
      <c r="A349" s="4" t="s">
        <v>212</v>
      </c>
      <c r="B349" s="4">
        <v>1</v>
      </c>
      <c r="C349" s="4">
        <v>19</v>
      </c>
      <c r="D349" s="30">
        <v>0</v>
      </c>
      <c r="E349" s="26">
        <f t="shared" si="85"/>
        <v>100</v>
      </c>
      <c r="F349" s="4">
        <v>18</v>
      </c>
      <c r="G349" s="30">
        <v>0</v>
      </c>
      <c r="H349" s="26">
        <f t="shared" si="86"/>
        <v>100</v>
      </c>
      <c r="I349" s="4">
        <v>17.5</v>
      </c>
      <c r="J349" s="30">
        <v>3</v>
      </c>
      <c r="K349" s="26">
        <f t="shared" si="87"/>
        <v>85.365853658536579</v>
      </c>
      <c r="L349" s="4">
        <f t="shared" si="88"/>
        <v>54.5</v>
      </c>
      <c r="M349" s="30">
        <f t="shared" si="88"/>
        <v>3</v>
      </c>
      <c r="N349" s="26">
        <f t="shared" si="89"/>
        <v>95.121951219512198</v>
      </c>
    </row>
    <row r="350" spans="1:14">
      <c r="A350" s="4" t="s">
        <v>212</v>
      </c>
      <c r="B350" s="4">
        <v>1.4</v>
      </c>
      <c r="C350" s="4">
        <v>12</v>
      </c>
      <c r="D350" s="30">
        <v>9</v>
      </c>
      <c r="E350" s="26">
        <f t="shared" si="85"/>
        <v>57.142857142857139</v>
      </c>
      <c r="F350" s="4">
        <v>12</v>
      </c>
      <c r="G350" s="30">
        <v>5</v>
      </c>
      <c r="H350" s="26">
        <f t="shared" si="86"/>
        <v>70.588235294117652</v>
      </c>
      <c r="I350" s="4">
        <v>18</v>
      </c>
      <c r="J350" s="30">
        <v>1</v>
      </c>
      <c r="K350" s="26">
        <f t="shared" si="87"/>
        <v>94.73684210526315</v>
      </c>
      <c r="L350" s="4">
        <f t="shared" si="88"/>
        <v>42</v>
      </c>
      <c r="M350" s="30">
        <f t="shared" si="88"/>
        <v>15</v>
      </c>
      <c r="N350" s="26">
        <f t="shared" si="89"/>
        <v>74.155978180745976</v>
      </c>
    </row>
    <row r="351" spans="1:14">
      <c r="A351" s="4" t="s">
        <v>212</v>
      </c>
      <c r="B351" s="4">
        <v>2</v>
      </c>
      <c r="C351" s="4">
        <v>14</v>
      </c>
      <c r="D351" s="30">
        <v>4</v>
      </c>
      <c r="E351" s="26">
        <f t="shared" si="85"/>
        <v>77.777777777777786</v>
      </c>
      <c r="F351" s="4">
        <v>14</v>
      </c>
      <c r="G351" s="30">
        <v>3</v>
      </c>
      <c r="H351" s="26">
        <f t="shared" si="86"/>
        <v>82.35294117647058</v>
      </c>
      <c r="I351" s="4">
        <v>15</v>
      </c>
      <c r="J351" s="30">
        <v>1</v>
      </c>
      <c r="K351" s="26">
        <f t="shared" si="87"/>
        <v>93.75</v>
      </c>
      <c r="L351" s="4">
        <f t="shared" si="88"/>
        <v>43</v>
      </c>
      <c r="M351" s="30">
        <f t="shared" si="88"/>
        <v>8</v>
      </c>
      <c r="N351" s="26">
        <f t="shared" si="89"/>
        <v>84.626906318082789</v>
      </c>
    </row>
    <row r="352" spans="1:14">
      <c r="A352" s="4" t="s">
        <v>212</v>
      </c>
      <c r="B352" s="4">
        <v>2.8</v>
      </c>
      <c r="C352" s="4">
        <v>14</v>
      </c>
      <c r="D352" s="30">
        <v>4</v>
      </c>
      <c r="E352" s="26">
        <f t="shared" si="85"/>
        <v>77.777777777777786</v>
      </c>
      <c r="F352" s="4">
        <v>17</v>
      </c>
      <c r="G352" s="30">
        <v>1</v>
      </c>
      <c r="H352" s="26">
        <f t="shared" si="86"/>
        <v>94.444444444444443</v>
      </c>
      <c r="I352" s="4">
        <v>17</v>
      </c>
      <c r="J352" s="30">
        <v>2</v>
      </c>
      <c r="K352" s="26">
        <f t="shared" si="87"/>
        <v>89.473684210526315</v>
      </c>
      <c r="L352" s="4">
        <f t="shared" si="88"/>
        <v>48</v>
      </c>
      <c r="M352" s="30">
        <f t="shared" si="88"/>
        <v>7</v>
      </c>
      <c r="N352" s="26">
        <f t="shared" si="89"/>
        <v>87.231968810916172</v>
      </c>
    </row>
    <row r="353" spans="1:14">
      <c r="A353" s="4" t="s">
        <v>212</v>
      </c>
      <c r="B353" s="4">
        <v>4</v>
      </c>
      <c r="C353" s="4">
        <v>10</v>
      </c>
      <c r="D353" s="30">
        <v>8</v>
      </c>
      <c r="E353" s="26">
        <f t="shared" si="85"/>
        <v>55.555555555555557</v>
      </c>
      <c r="F353" s="4">
        <v>13</v>
      </c>
      <c r="G353" s="30">
        <v>5</v>
      </c>
      <c r="H353" s="26">
        <f t="shared" si="86"/>
        <v>72.222222222222214</v>
      </c>
      <c r="I353" s="4">
        <v>12</v>
      </c>
      <c r="J353" s="30">
        <v>4</v>
      </c>
      <c r="K353" s="26">
        <f t="shared" si="87"/>
        <v>75</v>
      </c>
      <c r="L353" s="4">
        <f t="shared" si="88"/>
        <v>35</v>
      </c>
      <c r="M353" s="30">
        <f t="shared" si="88"/>
        <v>17</v>
      </c>
      <c r="N353" s="26">
        <f t="shared" si="89"/>
        <v>67.592592592592595</v>
      </c>
    </row>
    <row r="354" spans="1:14">
      <c r="A354" s="4" t="s">
        <v>212</v>
      </c>
      <c r="B354" s="4">
        <v>5.6</v>
      </c>
      <c r="C354" s="4">
        <v>15</v>
      </c>
      <c r="D354" s="30">
        <v>3</v>
      </c>
      <c r="E354" s="26">
        <f t="shared" si="85"/>
        <v>83.333333333333343</v>
      </c>
      <c r="F354" s="4">
        <v>16</v>
      </c>
      <c r="G354" s="30">
        <v>1</v>
      </c>
      <c r="H354" s="26">
        <f t="shared" si="86"/>
        <v>94.117647058823522</v>
      </c>
      <c r="I354" s="4">
        <v>16</v>
      </c>
      <c r="J354" s="30">
        <v>2</v>
      </c>
      <c r="K354" s="26">
        <f t="shared" si="87"/>
        <v>88.888888888888886</v>
      </c>
      <c r="L354" s="4">
        <f t="shared" si="88"/>
        <v>47</v>
      </c>
      <c r="M354" s="30">
        <f t="shared" si="88"/>
        <v>6</v>
      </c>
      <c r="N354" s="26">
        <f t="shared" si="89"/>
        <v>88.779956427015236</v>
      </c>
    </row>
    <row r="355" spans="1:14">
      <c r="A355" s="4" t="s">
        <v>212</v>
      </c>
      <c r="B355" s="4">
        <v>8</v>
      </c>
      <c r="C355" s="4">
        <v>18</v>
      </c>
      <c r="D355" s="30">
        <v>0</v>
      </c>
      <c r="E355" s="26">
        <f t="shared" si="85"/>
        <v>100</v>
      </c>
      <c r="F355" s="4">
        <v>18</v>
      </c>
      <c r="G355" s="30">
        <v>0</v>
      </c>
      <c r="H355" s="26">
        <f t="shared" si="86"/>
        <v>100</v>
      </c>
      <c r="I355" s="4">
        <v>18.5</v>
      </c>
      <c r="J355" s="30">
        <v>0</v>
      </c>
      <c r="K355" s="26">
        <f t="shared" si="87"/>
        <v>100</v>
      </c>
      <c r="L355" s="4">
        <f t="shared" si="88"/>
        <v>54.5</v>
      </c>
      <c r="M355" s="30">
        <f t="shared" si="88"/>
        <v>0</v>
      </c>
      <c r="N355" s="26">
        <f t="shared" si="89"/>
        <v>100</v>
      </c>
    </row>
    <row r="356" spans="1:14">
      <c r="A356" s="4" t="s">
        <v>212</v>
      </c>
      <c r="B356" s="4">
        <v>11.3</v>
      </c>
      <c r="C356" s="4">
        <v>16.5</v>
      </c>
      <c r="D356" s="30">
        <v>0</v>
      </c>
      <c r="E356" s="26">
        <f t="shared" si="85"/>
        <v>100</v>
      </c>
      <c r="F356" s="4">
        <v>16</v>
      </c>
      <c r="G356" s="30">
        <v>1</v>
      </c>
      <c r="H356" s="26">
        <f t="shared" si="86"/>
        <v>94.117647058823522</v>
      </c>
      <c r="I356" s="4">
        <v>16.5</v>
      </c>
      <c r="J356" s="30">
        <v>0</v>
      </c>
      <c r="K356" s="26">
        <f t="shared" si="87"/>
        <v>100</v>
      </c>
      <c r="L356" s="4">
        <f t="shared" si="88"/>
        <v>49</v>
      </c>
      <c r="M356" s="30">
        <f t="shared" si="88"/>
        <v>1</v>
      </c>
      <c r="N356" s="26">
        <f t="shared" si="89"/>
        <v>98.039215686274517</v>
      </c>
    </row>
    <row r="357" spans="1:14">
      <c r="A357" s="4" t="s">
        <v>212</v>
      </c>
      <c r="B357" s="4">
        <v>16</v>
      </c>
      <c r="C357" s="4">
        <v>17.5</v>
      </c>
      <c r="D357" s="30">
        <v>0</v>
      </c>
      <c r="E357" s="26">
        <f t="shared" si="85"/>
        <v>100</v>
      </c>
      <c r="F357" s="4">
        <v>17</v>
      </c>
      <c r="G357" s="30">
        <v>0</v>
      </c>
      <c r="H357" s="26">
        <f t="shared" si="86"/>
        <v>100</v>
      </c>
      <c r="I357" s="4">
        <v>19.5</v>
      </c>
      <c r="J357" s="30">
        <v>0</v>
      </c>
      <c r="K357" s="26">
        <f t="shared" si="87"/>
        <v>100</v>
      </c>
      <c r="L357" s="4">
        <f t="shared" si="88"/>
        <v>54</v>
      </c>
      <c r="M357" s="30">
        <f t="shared" si="88"/>
        <v>0</v>
      </c>
      <c r="N357" s="26">
        <f t="shared" si="89"/>
        <v>100</v>
      </c>
    </row>
    <row r="358" spans="1:14">
      <c r="A358" s="4" t="s">
        <v>212</v>
      </c>
      <c r="B358" s="4">
        <v>22.6</v>
      </c>
      <c r="C358" s="4">
        <v>17</v>
      </c>
      <c r="D358" s="30">
        <v>0</v>
      </c>
      <c r="E358" s="26">
        <f t="shared" si="85"/>
        <v>100</v>
      </c>
      <c r="F358" s="4">
        <v>17</v>
      </c>
      <c r="G358" s="30">
        <v>0</v>
      </c>
      <c r="H358" s="26">
        <f t="shared" si="86"/>
        <v>100</v>
      </c>
      <c r="I358" s="4">
        <v>17.5</v>
      </c>
      <c r="J358" s="30">
        <v>0</v>
      </c>
      <c r="K358" s="26">
        <f t="shared" si="87"/>
        <v>100</v>
      </c>
      <c r="L358" s="4">
        <f t="shared" si="88"/>
        <v>51.5</v>
      </c>
      <c r="M358" s="30">
        <f t="shared" si="88"/>
        <v>0</v>
      </c>
      <c r="N358" s="26">
        <f t="shared" si="89"/>
        <v>100</v>
      </c>
    </row>
    <row r="359" spans="1:14">
      <c r="A359" s="4" t="s">
        <v>212</v>
      </c>
      <c r="B359" s="4">
        <v>32</v>
      </c>
      <c r="C359" s="4">
        <v>17</v>
      </c>
      <c r="D359" s="30">
        <v>0</v>
      </c>
      <c r="E359" s="26">
        <f t="shared" si="85"/>
        <v>100</v>
      </c>
      <c r="F359" s="4">
        <v>19</v>
      </c>
      <c r="G359" s="30">
        <v>0</v>
      </c>
      <c r="H359" s="26">
        <f t="shared" si="86"/>
        <v>100</v>
      </c>
      <c r="I359" s="4">
        <v>16</v>
      </c>
      <c r="J359" s="30">
        <v>0</v>
      </c>
      <c r="K359" s="26">
        <f t="shared" si="87"/>
        <v>100</v>
      </c>
      <c r="L359" s="4">
        <f t="shared" si="88"/>
        <v>52</v>
      </c>
      <c r="M359" s="30">
        <f t="shared" si="88"/>
        <v>0</v>
      </c>
      <c r="N359" s="26">
        <f t="shared" si="89"/>
        <v>100</v>
      </c>
    </row>
    <row r="362" spans="1:14">
      <c r="A362" s="4" t="s">
        <v>219</v>
      </c>
      <c r="B362" s="54">
        <v>0.125</v>
      </c>
      <c r="C362" s="4" t="s">
        <v>213</v>
      </c>
      <c r="D362" s="30" t="s">
        <v>213</v>
      </c>
      <c r="E362" s="26" t="e">
        <f t="shared" ref="E362:E378" si="90">C362/(C362+D362)*100</f>
        <v>#VALUE!</v>
      </c>
      <c r="F362" s="4" t="s">
        <v>213</v>
      </c>
      <c r="G362" s="30" t="s">
        <v>213</v>
      </c>
      <c r="H362" s="26" t="e">
        <f t="shared" ref="H362:H378" si="91">F362/(F362+G362)*100</f>
        <v>#VALUE!</v>
      </c>
      <c r="I362" s="4" t="s">
        <v>213</v>
      </c>
      <c r="J362" s="30" t="s">
        <v>213</v>
      </c>
      <c r="K362" s="26" t="e">
        <f t="shared" ref="K362:K378" si="92">I362/(I362+J362)*100</f>
        <v>#VALUE!</v>
      </c>
      <c r="L362" s="4" t="e">
        <f t="shared" ref="L362:M377" si="93">(C362+F362+I362)</f>
        <v>#VALUE!</v>
      </c>
      <c r="M362" s="30" t="e">
        <f t="shared" si="93"/>
        <v>#VALUE!</v>
      </c>
      <c r="N362" s="26" t="e">
        <f t="shared" ref="N362:N378" si="94">AVERAGE(E362,H362,K362)</f>
        <v>#VALUE!</v>
      </c>
    </row>
    <row r="363" spans="1:14">
      <c r="A363" s="4" t="s">
        <v>219</v>
      </c>
      <c r="B363" s="54">
        <v>0.25</v>
      </c>
      <c r="C363" s="4" t="s">
        <v>213</v>
      </c>
      <c r="D363" s="30" t="s">
        <v>213</v>
      </c>
      <c r="E363" s="26" t="e">
        <f t="shared" si="90"/>
        <v>#VALUE!</v>
      </c>
      <c r="F363" s="4" t="s">
        <v>213</v>
      </c>
      <c r="G363" s="30" t="s">
        <v>213</v>
      </c>
      <c r="H363" s="26" t="e">
        <f t="shared" si="91"/>
        <v>#VALUE!</v>
      </c>
      <c r="I363" s="4" t="s">
        <v>213</v>
      </c>
      <c r="J363" s="30" t="s">
        <v>213</v>
      </c>
      <c r="K363" s="26" t="e">
        <f t="shared" si="92"/>
        <v>#VALUE!</v>
      </c>
      <c r="L363" s="4" t="e">
        <f t="shared" si="93"/>
        <v>#VALUE!</v>
      </c>
      <c r="M363" s="30" t="e">
        <f t="shared" si="93"/>
        <v>#VALUE!</v>
      </c>
      <c r="N363" s="26" t="e">
        <f t="shared" si="94"/>
        <v>#VALUE!</v>
      </c>
    </row>
    <row r="364" spans="1:14">
      <c r="A364" s="4" t="s">
        <v>219</v>
      </c>
      <c r="B364" s="54">
        <v>0.35</v>
      </c>
      <c r="C364" s="4">
        <v>17.5</v>
      </c>
      <c r="D364" s="30">
        <v>0</v>
      </c>
      <c r="E364" s="26">
        <f t="shared" si="90"/>
        <v>100</v>
      </c>
      <c r="F364" s="4">
        <v>21.5</v>
      </c>
      <c r="G364" s="30">
        <v>0</v>
      </c>
      <c r="H364" s="26">
        <f t="shared" si="91"/>
        <v>100</v>
      </c>
      <c r="I364" s="4">
        <v>20</v>
      </c>
      <c r="J364" s="30">
        <v>0</v>
      </c>
      <c r="K364" s="26">
        <f t="shared" si="92"/>
        <v>100</v>
      </c>
      <c r="L364" s="4">
        <f t="shared" si="93"/>
        <v>59</v>
      </c>
      <c r="M364" s="30">
        <f t="shared" si="93"/>
        <v>0</v>
      </c>
      <c r="N364" s="26">
        <f t="shared" si="94"/>
        <v>100</v>
      </c>
    </row>
    <row r="365" spans="1:14">
      <c r="A365" s="4" t="s">
        <v>219</v>
      </c>
      <c r="B365" s="54">
        <v>0.5</v>
      </c>
      <c r="C365" s="4">
        <v>19.5</v>
      </c>
      <c r="D365" s="30">
        <v>0</v>
      </c>
      <c r="E365" s="26">
        <f t="shared" si="90"/>
        <v>100</v>
      </c>
      <c r="F365" s="4">
        <v>20.5</v>
      </c>
      <c r="G365" s="30">
        <v>0</v>
      </c>
      <c r="H365" s="26">
        <f t="shared" si="91"/>
        <v>100</v>
      </c>
      <c r="I365" s="4">
        <v>18</v>
      </c>
      <c r="J365" s="30">
        <v>0</v>
      </c>
      <c r="K365" s="26">
        <f t="shared" si="92"/>
        <v>100</v>
      </c>
      <c r="L365" s="4">
        <f t="shared" si="93"/>
        <v>58</v>
      </c>
      <c r="M365" s="30">
        <f t="shared" si="93"/>
        <v>0</v>
      </c>
      <c r="N365" s="26">
        <f t="shared" si="94"/>
        <v>100</v>
      </c>
    </row>
    <row r="366" spans="1:14">
      <c r="A366" s="4" t="s">
        <v>219</v>
      </c>
      <c r="B366" s="54">
        <v>0.7</v>
      </c>
      <c r="C366" s="4">
        <v>19</v>
      </c>
      <c r="D366" s="30">
        <v>0</v>
      </c>
      <c r="E366" s="26">
        <f t="shared" si="90"/>
        <v>100</v>
      </c>
      <c r="F366" s="4">
        <v>19</v>
      </c>
      <c r="G366" s="30">
        <v>0</v>
      </c>
      <c r="H366" s="26">
        <f t="shared" si="91"/>
        <v>100</v>
      </c>
      <c r="I366" s="4">
        <v>19.5</v>
      </c>
      <c r="J366" s="30">
        <v>0</v>
      </c>
      <c r="K366" s="26">
        <f t="shared" si="92"/>
        <v>100</v>
      </c>
      <c r="L366" s="4">
        <f t="shared" si="93"/>
        <v>57.5</v>
      </c>
      <c r="M366" s="30">
        <f t="shared" si="93"/>
        <v>0</v>
      </c>
      <c r="N366" s="26">
        <f t="shared" si="94"/>
        <v>100</v>
      </c>
    </row>
    <row r="367" spans="1:14">
      <c r="A367" s="4" t="s">
        <v>219</v>
      </c>
      <c r="B367" s="4">
        <v>1</v>
      </c>
      <c r="C367" s="4">
        <v>18.5</v>
      </c>
      <c r="D367" s="30">
        <v>0</v>
      </c>
      <c r="E367" s="26">
        <f t="shared" si="90"/>
        <v>100</v>
      </c>
      <c r="F367" s="4">
        <v>17.5</v>
      </c>
      <c r="G367" s="30">
        <v>1</v>
      </c>
      <c r="H367" s="26">
        <f t="shared" si="91"/>
        <v>94.594594594594597</v>
      </c>
      <c r="I367" s="4">
        <v>16</v>
      </c>
      <c r="J367" s="30">
        <v>3</v>
      </c>
      <c r="K367" s="26">
        <f t="shared" si="92"/>
        <v>84.210526315789465</v>
      </c>
      <c r="L367" s="4">
        <f t="shared" si="93"/>
        <v>52</v>
      </c>
      <c r="M367" s="30">
        <f t="shared" si="93"/>
        <v>4</v>
      </c>
      <c r="N367" s="26">
        <f t="shared" si="94"/>
        <v>92.935040303461349</v>
      </c>
    </row>
    <row r="368" spans="1:14">
      <c r="A368" s="4" t="s">
        <v>219</v>
      </c>
      <c r="B368" s="4">
        <v>1.4</v>
      </c>
      <c r="C368" s="4">
        <v>19</v>
      </c>
      <c r="D368" s="30">
        <v>0</v>
      </c>
      <c r="E368" s="26">
        <f t="shared" si="90"/>
        <v>100</v>
      </c>
      <c r="F368" s="4">
        <v>17</v>
      </c>
      <c r="G368" s="30">
        <v>2</v>
      </c>
      <c r="H368" s="26">
        <f t="shared" si="91"/>
        <v>89.473684210526315</v>
      </c>
      <c r="I368" s="4">
        <v>17</v>
      </c>
      <c r="J368" s="30">
        <v>2</v>
      </c>
      <c r="K368" s="26">
        <f t="shared" si="92"/>
        <v>89.473684210526315</v>
      </c>
      <c r="L368" s="4">
        <f t="shared" si="93"/>
        <v>53</v>
      </c>
      <c r="M368" s="30">
        <f t="shared" si="93"/>
        <v>4</v>
      </c>
      <c r="N368" s="26">
        <f t="shared" si="94"/>
        <v>92.982456140350862</v>
      </c>
    </row>
    <row r="369" spans="1:14">
      <c r="A369" s="4" t="s">
        <v>219</v>
      </c>
      <c r="B369" s="54">
        <v>2</v>
      </c>
      <c r="C369" s="4">
        <v>19</v>
      </c>
      <c r="D369" s="30">
        <v>0</v>
      </c>
      <c r="E369" s="26">
        <f t="shared" si="90"/>
        <v>100</v>
      </c>
      <c r="F369" s="4">
        <v>18.5</v>
      </c>
      <c r="G369" s="30">
        <v>0</v>
      </c>
      <c r="H369" s="26">
        <f t="shared" si="91"/>
        <v>100</v>
      </c>
      <c r="I369" s="4">
        <v>10</v>
      </c>
      <c r="J369" s="30">
        <v>8</v>
      </c>
      <c r="K369" s="26">
        <f t="shared" si="92"/>
        <v>55.555555555555557</v>
      </c>
      <c r="L369" s="4">
        <f t="shared" si="93"/>
        <v>47.5</v>
      </c>
      <c r="M369" s="30">
        <f t="shared" si="93"/>
        <v>8</v>
      </c>
      <c r="N369" s="26">
        <f t="shared" si="94"/>
        <v>85.185185185185176</v>
      </c>
    </row>
    <row r="370" spans="1:14">
      <c r="A370" s="4" t="s">
        <v>219</v>
      </c>
      <c r="B370" s="4">
        <v>2.8</v>
      </c>
      <c r="C370" s="4">
        <v>16</v>
      </c>
      <c r="D370" s="30">
        <v>2</v>
      </c>
      <c r="E370" s="26">
        <f t="shared" si="90"/>
        <v>88.888888888888886</v>
      </c>
      <c r="F370" s="4">
        <v>18</v>
      </c>
      <c r="G370" s="30">
        <v>0</v>
      </c>
      <c r="H370" s="26">
        <f t="shared" si="91"/>
        <v>100</v>
      </c>
      <c r="I370" s="4">
        <v>15</v>
      </c>
      <c r="J370" s="30">
        <v>3</v>
      </c>
      <c r="K370" s="26">
        <f t="shared" si="92"/>
        <v>83.333333333333343</v>
      </c>
      <c r="L370" s="4">
        <f t="shared" si="93"/>
        <v>49</v>
      </c>
      <c r="M370" s="30">
        <f t="shared" si="93"/>
        <v>5</v>
      </c>
      <c r="N370" s="26">
        <f t="shared" si="94"/>
        <v>90.740740740740748</v>
      </c>
    </row>
    <row r="371" spans="1:14">
      <c r="A371" s="4" t="s">
        <v>219</v>
      </c>
      <c r="B371" s="4">
        <v>4</v>
      </c>
      <c r="C371" s="4">
        <v>16</v>
      </c>
      <c r="D371" s="30">
        <v>1</v>
      </c>
      <c r="E371" s="26">
        <f t="shared" si="90"/>
        <v>94.117647058823522</v>
      </c>
      <c r="F371" s="4">
        <v>13</v>
      </c>
      <c r="G371" s="30">
        <v>4</v>
      </c>
      <c r="H371" s="26">
        <f t="shared" si="91"/>
        <v>76.470588235294116</v>
      </c>
      <c r="I371" s="4">
        <v>17</v>
      </c>
      <c r="J371" s="30">
        <v>1</v>
      </c>
      <c r="K371" s="26">
        <f t="shared" si="92"/>
        <v>94.444444444444443</v>
      </c>
      <c r="L371" s="4">
        <f t="shared" si="93"/>
        <v>46</v>
      </c>
      <c r="M371" s="30">
        <f t="shared" si="93"/>
        <v>6</v>
      </c>
      <c r="N371" s="26">
        <f t="shared" si="94"/>
        <v>88.344226579520694</v>
      </c>
    </row>
    <row r="372" spans="1:14">
      <c r="A372" s="4" t="s">
        <v>219</v>
      </c>
      <c r="B372" s="4">
        <v>5.6</v>
      </c>
      <c r="C372" s="4">
        <v>13</v>
      </c>
      <c r="D372" s="30">
        <v>4</v>
      </c>
      <c r="E372" s="26">
        <f t="shared" si="90"/>
        <v>76.470588235294116</v>
      </c>
      <c r="F372" s="4">
        <v>14</v>
      </c>
      <c r="G372" s="30">
        <v>3</v>
      </c>
      <c r="H372" s="26">
        <f t="shared" si="91"/>
        <v>82.35294117647058</v>
      </c>
      <c r="I372" s="4">
        <v>15</v>
      </c>
      <c r="J372" s="30">
        <v>2</v>
      </c>
      <c r="K372" s="26">
        <f t="shared" si="92"/>
        <v>88.235294117647058</v>
      </c>
      <c r="L372" s="4">
        <f t="shared" si="93"/>
        <v>42</v>
      </c>
      <c r="M372" s="30">
        <f t="shared" si="93"/>
        <v>9</v>
      </c>
      <c r="N372" s="26">
        <f t="shared" si="94"/>
        <v>82.352941176470594</v>
      </c>
    </row>
    <row r="373" spans="1:14">
      <c r="A373" s="4" t="s">
        <v>219</v>
      </c>
      <c r="B373" s="4">
        <v>8</v>
      </c>
      <c r="C373" s="4">
        <v>15.5</v>
      </c>
      <c r="D373" s="30">
        <v>1</v>
      </c>
      <c r="E373" s="26">
        <f t="shared" si="90"/>
        <v>93.939393939393938</v>
      </c>
      <c r="F373" s="4">
        <v>13.5</v>
      </c>
      <c r="G373" s="30">
        <v>3</v>
      </c>
      <c r="H373" s="26">
        <f t="shared" si="91"/>
        <v>81.818181818181827</v>
      </c>
      <c r="I373" s="4">
        <v>16</v>
      </c>
      <c r="J373" s="30">
        <v>1</v>
      </c>
      <c r="K373" s="26">
        <f t="shared" si="92"/>
        <v>94.117647058823522</v>
      </c>
      <c r="L373" s="4">
        <f t="shared" si="93"/>
        <v>45</v>
      </c>
      <c r="M373" s="30">
        <f t="shared" si="93"/>
        <v>5</v>
      </c>
      <c r="N373" s="26">
        <f t="shared" si="94"/>
        <v>89.958407605466434</v>
      </c>
    </row>
    <row r="374" spans="1:14">
      <c r="A374" s="4" t="s">
        <v>219</v>
      </c>
      <c r="B374" s="4">
        <v>11.3</v>
      </c>
      <c r="C374" s="4">
        <v>17</v>
      </c>
      <c r="D374" s="30">
        <v>0</v>
      </c>
      <c r="E374" s="26">
        <f t="shared" si="90"/>
        <v>100</v>
      </c>
      <c r="F374" s="4">
        <v>17.25</v>
      </c>
      <c r="G374" s="30">
        <v>0</v>
      </c>
      <c r="H374" s="26">
        <f t="shared" si="91"/>
        <v>100</v>
      </c>
      <c r="I374" s="4">
        <v>16</v>
      </c>
      <c r="J374" s="30">
        <v>1</v>
      </c>
      <c r="K374" s="26">
        <f t="shared" si="92"/>
        <v>94.117647058823522</v>
      </c>
      <c r="L374" s="4">
        <f t="shared" si="93"/>
        <v>50.25</v>
      </c>
      <c r="M374" s="30">
        <f t="shared" si="93"/>
        <v>1</v>
      </c>
      <c r="N374" s="26">
        <f t="shared" si="94"/>
        <v>98.039215686274517</v>
      </c>
    </row>
    <row r="375" spans="1:14">
      <c r="A375" s="4" t="s">
        <v>219</v>
      </c>
      <c r="B375" s="4">
        <v>16</v>
      </c>
      <c r="C375" s="4">
        <v>16</v>
      </c>
      <c r="D375" s="30">
        <v>1</v>
      </c>
      <c r="E375" s="26">
        <f t="shared" si="90"/>
        <v>94.117647058823522</v>
      </c>
      <c r="F375" s="4">
        <v>14</v>
      </c>
      <c r="G375" s="30">
        <v>2</v>
      </c>
      <c r="H375" s="26">
        <f t="shared" si="91"/>
        <v>87.5</v>
      </c>
      <c r="I375" s="4">
        <v>16</v>
      </c>
      <c r="J375" s="30">
        <v>1</v>
      </c>
      <c r="K375" s="26">
        <f t="shared" si="92"/>
        <v>94.117647058823522</v>
      </c>
      <c r="L375" s="4">
        <f t="shared" si="93"/>
        <v>46</v>
      </c>
      <c r="M375" s="30">
        <f t="shared" si="93"/>
        <v>4</v>
      </c>
      <c r="N375" s="26">
        <f t="shared" si="94"/>
        <v>91.911764705882362</v>
      </c>
    </row>
    <row r="376" spans="1:14">
      <c r="A376" s="4" t="s">
        <v>219</v>
      </c>
      <c r="B376" s="4">
        <v>22.6</v>
      </c>
      <c r="C376" s="4">
        <v>15</v>
      </c>
      <c r="D376" s="30">
        <v>1</v>
      </c>
      <c r="E376" s="26">
        <f t="shared" si="90"/>
        <v>93.75</v>
      </c>
      <c r="F376" s="4">
        <v>16</v>
      </c>
      <c r="G376" s="30">
        <v>0</v>
      </c>
      <c r="H376" s="26">
        <f t="shared" si="91"/>
        <v>100</v>
      </c>
      <c r="I376" s="4">
        <v>15.5</v>
      </c>
      <c r="J376" s="30">
        <v>0</v>
      </c>
      <c r="K376" s="26">
        <f t="shared" si="92"/>
        <v>100</v>
      </c>
      <c r="L376" s="4">
        <f t="shared" si="93"/>
        <v>46.5</v>
      </c>
      <c r="M376" s="30">
        <f t="shared" si="93"/>
        <v>1</v>
      </c>
      <c r="N376" s="26">
        <f t="shared" si="94"/>
        <v>97.916666666666671</v>
      </c>
    </row>
    <row r="377" spans="1:14">
      <c r="A377" s="4" t="s">
        <v>219</v>
      </c>
      <c r="B377" s="4">
        <v>32</v>
      </c>
      <c r="C377" s="4">
        <v>15</v>
      </c>
      <c r="D377" s="30">
        <v>0</v>
      </c>
      <c r="E377" s="26">
        <f t="shared" si="90"/>
        <v>100</v>
      </c>
      <c r="F377" s="4">
        <v>15</v>
      </c>
      <c r="G377" s="30">
        <v>0</v>
      </c>
      <c r="H377" s="26">
        <f t="shared" si="91"/>
        <v>100</v>
      </c>
      <c r="I377" s="4">
        <v>16</v>
      </c>
      <c r="J377" s="30">
        <v>0</v>
      </c>
      <c r="K377" s="26">
        <f t="shared" si="92"/>
        <v>100</v>
      </c>
      <c r="L377" s="4">
        <f t="shared" si="93"/>
        <v>46</v>
      </c>
      <c r="M377" s="30">
        <f t="shared" si="93"/>
        <v>0</v>
      </c>
      <c r="N377" s="26">
        <f t="shared" si="94"/>
        <v>100</v>
      </c>
    </row>
    <row r="378" spans="1:14">
      <c r="A378" s="4" t="s">
        <v>219</v>
      </c>
      <c r="B378" s="4">
        <v>45.2</v>
      </c>
      <c r="C378" s="4">
        <v>14.5</v>
      </c>
      <c r="D378" s="30">
        <v>1</v>
      </c>
      <c r="E378" s="26">
        <f t="shared" si="90"/>
        <v>93.548387096774192</v>
      </c>
      <c r="F378" s="4">
        <v>15.5</v>
      </c>
      <c r="G378" s="30">
        <v>0</v>
      </c>
      <c r="H378" s="26">
        <f t="shared" si="91"/>
        <v>100</v>
      </c>
      <c r="I378" s="4">
        <v>11</v>
      </c>
      <c r="J378" s="30">
        <v>4</v>
      </c>
      <c r="K378" s="26">
        <f t="shared" si="92"/>
        <v>73.333333333333329</v>
      </c>
      <c r="L378" s="4">
        <f t="shared" ref="L378:M378" si="95">(C378+F378+I378)</f>
        <v>41</v>
      </c>
      <c r="M378" s="30">
        <f t="shared" si="95"/>
        <v>5</v>
      </c>
      <c r="N378" s="26">
        <f t="shared" si="94"/>
        <v>88.960573476702507</v>
      </c>
    </row>
    <row r="380" spans="1:14">
      <c r="A380" s="4" t="s">
        <v>218</v>
      </c>
      <c r="B380" s="4">
        <v>0.125</v>
      </c>
      <c r="C380" s="4" t="s">
        <v>213</v>
      </c>
      <c r="D380" s="30" t="s">
        <v>213</v>
      </c>
      <c r="E380" s="26" t="e">
        <f t="shared" ref="E380:E381" si="96">C380/(C380+D380)*100</f>
        <v>#VALUE!</v>
      </c>
      <c r="F380" s="4" t="s">
        <v>213</v>
      </c>
      <c r="G380" s="30" t="s">
        <v>213</v>
      </c>
      <c r="H380" s="26" t="e">
        <f t="shared" ref="H380:H396" si="97">F380/(F380+G380)*100</f>
        <v>#VALUE!</v>
      </c>
      <c r="I380" s="4" t="s">
        <v>213</v>
      </c>
      <c r="J380" s="30" t="s">
        <v>213</v>
      </c>
      <c r="K380" s="26" t="e">
        <f t="shared" ref="K380:K396" si="98">I380/(I380+J380)*100</f>
        <v>#VALUE!</v>
      </c>
      <c r="L380" s="4" t="e">
        <f t="shared" ref="L380:M395" si="99">(C380+F380+I380)</f>
        <v>#VALUE!</v>
      </c>
      <c r="M380" s="30" t="e">
        <f t="shared" si="99"/>
        <v>#VALUE!</v>
      </c>
      <c r="N380" s="26" t="e">
        <f t="shared" ref="N380:N381" si="100">AVERAGE(E380,H380,K380)</f>
        <v>#VALUE!</v>
      </c>
    </row>
    <row r="381" spans="1:14">
      <c r="A381" s="4" t="s">
        <v>218</v>
      </c>
      <c r="B381" s="4">
        <v>0.25</v>
      </c>
      <c r="C381" s="4">
        <v>16.5</v>
      </c>
      <c r="D381" s="30">
        <v>0</v>
      </c>
      <c r="E381" s="26">
        <f t="shared" si="96"/>
        <v>100</v>
      </c>
      <c r="F381" s="4">
        <v>17.5</v>
      </c>
      <c r="G381" s="30">
        <v>0</v>
      </c>
      <c r="H381" s="26">
        <f t="shared" si="97"/>
        <v>100</v>
      </c>
      <c r="I381" s="4">
        <v>17.5</v>
      </c>
      <c r="J381" s="30">
        <v>0</v>
      </c>
      <c r="K381" s="26">
        <f t="shared" si="98"/>
        <v>100</v>
      </c>
      <c r="L381" s="4">
        <f t="shared" si="99"/>
        <v>51.5</v>
      </c>
      <c r="M381" s="30">
        <f t="shared" si="99"/>
        <v>0</v>
      </c>
      <c r="N381" s="26">
        <f t="shared" si="100"/>
        <v>100</v>
      </c>
    </row>
    <row r="382" spans="1:14">
      <c r="A382" s="4" t="s">
        <v>218</v>
      </c>
      <c r="B382" s="4">
        <v>0.35</v>
      </c>
      <c r="C382" s="4">
        <v>19.5</v>
      </c>
      <c r="D382" s="30">
        <v>0</v>
      </c>
      <c r="E382" s="26">
        <f>C382/(C382+D382)*100</f>
        <v>100</v>
      </c>
      <c r="F382" s="4">
        <v>19.5</v>
      </c>
      <c r="G382" s="30">
        <v>0</v>
      </c>
      <c r="H382" s="26">
        <f t="shared" si="97"/>
        <v>100</v>
      </c>
      <c r="I382" s="77">
        <v>19.5</v>
      </c>
      <c r="J382" s="77">
        <v>0</v>
      </c>
      <c r="K382" s="26">
        <f t="shared" si="98"/>
        <v>100</v>
      </c>
      <c r="L382" s="4">
        <f t="shared" si="99"/>
        <v>58.5</v>
      </c>
      <c r="M382" s="30">
        <f t="shared" si="99"/>
        <v>0</v>
      </c>
      <c r="N382" s="26">
        <f>AVERAGE(E382,H382,K382)</f>
        <v>100</v>
      </c>
    </row>
    <row r="383" spans="1:14">
      <c r="A383" s="4" t="s">
        <v>218</v>
      </c>
      <c r="B383" s="4">
        <v>0.5</v>
      </c>
      <c r="C383" s="4">
        <v>18</v>
      </c>
      <c r="D383" s="30">
        <v>0</v>
      </c>
      <c r="E383" s="26">
        <f t="shared" ref="E383:E396" si="101">C383/(C383+D383)*100</f>
        <v>100</v>
      </c>
      <c r="F383" s="4">
        <v>19.5</v>
      </c>
      <c r="G383" s="30">
        <v>0</v>
      </c>
      <c r="H383" s="26">
        <f t="shared" si="97"/>
        <v>100</v>
      </c>
      <c r="I383" s="4">
        <v>20.5</v>
      </c>
      <c r="J383" s="30">
        <v>0</v>
      </c>
      <c r="K383" s="26">
        <f t="shared" si="98"/>
        <v>100</v>
      </c>
      <c r="L383" s="4">
        <f t="shared" si="99"/>
        <v>58</v>
      </c>
      <c r="M383" s="30">
        <f t="shared" si="99"/>
        <v>0</v>
      </c>
      <c r="N383" s="26">
        <f t="shared" ref="N383:N396" si="102">AVERAGE(E383,H383,K383)</f>
        <v>100</v>
      </c>
    </row>
    <row r="384" spans="1:14">
      <c r="A384" s="4" t="s">
        <v>218</v>
      </c>
      <c r="B384" s="4">
        <v>0.7</v>
      </c>
      <c r="C384" s="4">
        <v>17</v>
      </c>
      <c r="D384" s="30">
        <v>0</v>
      </c>
      <c r="E384" s="26">
        <f t="shared" si="101"/>
        <v>100</v>
      </c>
      <c r="F384" s="4">
        <v>18</v>
      </c>
      <c r="G384" s="30">
        <v>0</v>
      </c>
      <c r="H384" s="26">
        <f t="shared" si="97"/>
        <v>100</v>
      </c>
      <c r="I384" s="4">
        <v>18.5</v>
      </c>
      <c r="J384" s="30">
        <v>0</v>
      </c>
      <c r="K384" s="26">
        <f t="shared" si="98"/>
        <v>100</v>
      </c>
      <c r="L384" s="4">
        <f t="shared" si="99"/>
        <v>53.5</v>
      </c>
      <c r="M384" s="30">
        <f t="shared" si="99"/>
        <v>0</v>
      </c>
      <c r="N384" s="26">
        <f t="shared" si="102"/>
        <v>100</v>
      </c>
    </row>
    <row r="385" spans="1:14">
      <c r="A385" s="4" t="s">
        <v>218</v>
      </c>
      <c r="B385" s="4">
        <v>1</v>
      </c>
      <c r="C385" s="4">
        <v>16</v>
      </c>
      <c r="D385" s="30">
        <v>0</v>
      </c>
      <c r="E385" s="26">
        <f t="shared" si="101"/>
        <v>100</v>
      </c>
      <c r="F385" s="4">
        <v>19</v>
      </c>
      <c r="G385" s="30">
        <v>0</v>
      </c>
      <c r="H385" s="26">
        <f t="shared" si="97"/>
        <v>100</v>
      </c>
      <c r="I385" s="4">
        <v>18.5</v>
      </c>
      <c r="J385" s="30">
        <v>1</v>
      </c>
      <c r="K385" s="26">
        <f t="shared" si="98"/>
        <v>94.871794871794862</v>
      </c>
      <c r="L385" s="4">
        <f t="shared" si="99"/>
        <v>53.5</v>
      </c>
      <c r="M385" s="30">
        <f t="shared" si="99"/>
        <v>1</v>
      </c>
      <c r="N385" s="26">
        <f t="shared" si="102"/>
        <v>98.290598290598282</v>
      </c>
    </row>
    <row r="386" spans="1:14">
      <c r="A386" s="4" t="s">
        <v>218</v>
      </c>
      <c r="B386" s="4">
        <v>1.4</v>
      </c>
      <c r="C386" s="4">
        <v>17</v>
      </c>
      <c r="D386" s="30">
        <v>0</v>
      </c>
      <c r="E386" s="26">
        <f t="shared" si="101"/>
        <v>100</v>
      </c>
      <c r="F386" s="4">
        <v>19</v>
      </c>
      <c r="G386" s="30">
        <v>0</v>
      </c>
      <c r="H386" s="26">
        <f t="shared" si="97"/>
        <v>100</v>
      </c>
      <c r="I386" s="4">
        <v>19</v>
      </c>
      <c r="J386" s="30">
        <v>0</v>
      </c>
      <c r="K386" s="26">
        <f t="shared" si="98"/>
        <v>100</v>
      </c>
      <c r="L386" s="4">
        <f t="shared" si="99"/>
        <v>55</v>
      </c>
      <c r="M386" s="30">
        <f t="shared" si="99"/>
        <v>0</v>
      </c>
      <c r="N386" s="26">
        <f t="shared" si="102"/>
        <v>100</v>
      </c>
    </row>
    <row r="387" spans="1:14">
      <c r="A387" s="4" t="s">
        <v>218</v>
      </c>
      <c r="B387" s="4">
        <v>2</v>
      </c>
      <c r="C387" s="4">
        <v>18</v>
      </c>
      <c r="D387" s="30">
        <v>0</v>
      </c>
      <c r="E387" s="26">
        <f t="shared" si="101"/>
        <v>100</v>
      </c>
      <c r="F387" s="4">
        <v>18</v>
      </c>
      <c r="G387" s="30">
        <v>0</v>
      </c>
      <c r="H387" s="26">
        <f t="shared" si="97"/>
        <v>100</v>
      </c>
      <c r="I387" s="4">
        <v>17</v>
      </c>
      <c r="J387" s="30">
        <v>2</v>
      </c>
      <c r="K387" s="26">
        <f t="shared" si="98"/>
        <v>89.473684210526315</v>
      </c>
      <c r="L387" s="4">
        <f t="shared" si="99"/>
        <v>53</v>
      </c>
      <c r="M387" s="30">
        <f t="shared" si="99"/>
        <v>2</v>
      </c>
      <c r="N387" s="26">
        <f t="shared" si="102"/>
        <v>96.491228070175438</v>
      </c>
    </row>
    <row r="388" spans="1:14">
      <c r="A388" s="4" t="s">
        <v>218</v>
      </c>
      <c r="B388" s="4">
        <v>2.8</v>
      </c>
      <c r="C388" s="4">
        <v>17.5</v>
      </c>
      <c r="D388" s="30">
        <v>0</v>
      </c>
      <c r="E388" s="26">
        <f t="shared" si="101"/>
        <v>100</v>
      </c>
      <c r="F388" s="4">
        <v>16.5</v>
      </c>
      <c r="G388" s="30">
        <v>1</v>
      </c>
      <c r="H388" s="26">
        <f t="shared" si="97"/>
        <v>94.285714285714278</v>
      </c>
      <c r="I388" s="4">
        <v>15.5</v>
      </c>
      <c r="J388" s="30">
        <v>2</v>
      </c>
      <c r="K388" s="26">
        <f t="shared" si="98"/>
        <v>88.571428571428569</v>
      </c>
      <c r="L388" s="4">
        <f t="shared" si="99"/>
        <v>49.5</v>
      </c>
      <c r="M388" s="30">
        <f t="shared" si="99"/>
        <v>3</v>
      </c>
      <c r="N388" s="26">
        <f t="shared" si="102"/>
        <v>94.285714285714278</v>
      </c>
    </row>
    <row r="389" spans="1:14">
      <c r="A389" s="4" t="s">
        <v>218</v>
      </c>
      <c r="B389" s="4">
        <v>4</v>
      </c>
      <c r="C389" s="4">
        <v>17.5</v>
      </c>
      <c r="D389" s="30">
        <v>0</v>
      </c>
      <c r="E389" s="26">
        <f t="shared" si="101"/>
        <v>100</v>
      </c>
      <c r="F389" s="4">
        <v>15.5</v>
      </c>
      <c r="G389" s="30">
        <v>1</v>
      </c>
      <c r="H389" s="26">
        <f t="shared" si="97"/>
        <v>93.939393939393938</v>
      </c>
      <c r="I389" s="4">
        <v>14.5</v>
      </c>
      <c r="J389" s="30">
        <v>2</v>
      </c>
      <c r="K389" s="26">
        <f t="shared" si="98"/>
        <v>87.878787878787875</v>
      </c>
      <c r="L389" s="4">
        <f t="shared" si="99"/>
        <v>47.5</v>
      </c>
      <c r="M389" s="30">
        <f t="shared" si="99"/>
        <v>3</v>
      </c>
      <c r="N389" s="26">
        <f t="shared" si="102"/>
        <v>93.939393939393938</v>
      </c>
    </row>
    <row r="390" spans="1:14">
      <c r="A390" s="4" t="s">
        <v>218</v>
      </c>
      <c r="B390" s="4">
        <v>5.6</v>
      </c>
      <c r="C390" s="4">
        <v>16.5</v>
      </c>
      <c r="D390" s="30">
        <v>0</v>
      </c>
      <c r="E390" s="26">
        <f t="shared" si="101"/>
        <v>100</v>
      </c>
      <c r="F390" s="4">
        <v>17</v>
      </c>
      <c r="G390" s="30">
        <v>0</v>
      </c>
      <c r="H390" s="26">
        <f t="shared" si="97"/>
        <v>100</v>
      </c>
      <c r="I390" s="4">
        <v>16</v>
      </c>
      <c r="J390" s="30">
        <v>1</v>
      </c>
      <c r="K390" s="26">
        <f t="shared" si="98"/>
        <v>94.117647058823522</v>
      </c>
      <c r="L390" s="4">
        <f t="shared" si="99"/>
        <v>49.5</v>
      </c>
      <c r="M390" s="30">
        <f t="shared" si="99"/>
        <v>1</v>
      </c>
      <c r="N390" s="26">
        <f t="shared" si="102"/>
        <v>98.039215686274517</v>
      </c>
    </row>
    <row r="391" spans="1:14">
      <c r="A391" s="4" t="s">
        <v>218</v>
      </c>
      <c r="B391" s="4">
        <v>8</v>
      </c>
      <c r="C391" s="4">
        <v>16.5</v>
      </c>
      <c r="D391" s="30">
        <v>0</v>
      </c>
      <c r="E391" s="26">
        <f t="shared" si="101"/>
        <v>100</v>
      </c>
      <c r="F391" s="4">
        <v>15</v>
      </c>
      <c r="G391" s="30">
        <v>1</v>
      </c>
      <c r="H391" s="26">
        <f t="shared" si="97"/>
        <v>93.75</v>
      </c>
      <c r="I391" s="4">
        <v>15.5</v>
      </c>
      <c r="J391" s="30">
        <v>0</v>
      </c>
      <c r="K391" s="26">
        <f t="shared" si="98"/>
        <v>100</v>
      </c>
      <c r="L391" s="4">
        <f t="shared" si="99"/>
        <v>47</v>
      </c>
      <c r="M391" s="30">
        <f t="shared" si="99"/>
        <v>1</v>
      </c>
      <c r="N391" s="26">
        <f t="shared" si="102"/>
        <v>97.916666666666671</v>
      </c>
    </row>
    <row r="392" spans="1:14">
      <c r="A392" s="4" t="s">
        <v>218</v>
      </c>
      <c r="B392" s="4">
        <v>11.3</v>
      </c>
      <c r="C392" s="4">
        <v>17.5</v>
      </c>
      <c r="D392" s="30">
        <v>0</v>
      </c>
      <c r="E392" s="26">
        <f t="shared" si="101"/>
        <v>100</v>
      </c>
      <c r="F392" s="4">
        <v>16.5</v>
      </c>
      <c r="G392" s="30">
        <v>1</v>
      </c>
      <c r="H392" s="26">
        <f t="shared" si="97"/>
        <v>94.285714285714278</v>
      </c>
      <c r="I392" s="4">
        <v>15.5</v>
      </c>
      <c r="J392" s="30">
        <v>2</v>
      </c>
      <c r="K392" s="26">
        <f t="shared" si="98"/>
        <v>88.571428571428569</v>
      </c>
      <c r="L392" s="4">
        <f t="shared" si="99"/>
        <v>49.5</v>
      </c>
      <c r="M392" s="30">
        <f t="shared" si="99"/>
        <v>3</v>
      </c>
      <c r="N392" s="26">
        <f t="shared" si="102"/>
        <v>94.285714285714278</v>
      </c>
    </row>
    <row r="393" spans="1:14">
      <c r="A393" s="4" t="s">
        <v>218</v>
      </c>
      <c r="B393" s="4">
        <v>16</v>
      </c>
      <c r="C393" s="4">
        <v>17</v>
      </c>
      <c r="D393" s="30">
        <v>0</v>
      </c>
      <c r="E393" s="26">
        <f t="shared" si="101"/>
        <v>100</v>
      </c>
      <c r="F393" s="4">
        <v>16</v>
      </c>
      <c r="G393" s="30">
        <v>0</v>
      </c>
      <c r="H393" s="26">
        <f t="shared" si="97"/>
        <v>100</v>
      </c>
      <c r="I393" s="4">
        <v>17</v>
      </c>
      <c r="J393" s="30">
        <v>0</v>
      </c>
      <c r="K393" s="26">
        <f t="shared" si="98"/>
        <v>100</v>
      </c>
      <c r="L393" s="4">
        <f t="shared" si="99"/>
        <v>50</v>
      </c>
      <c r="M393" s="30">
        <f t="shared" si="99"/>
        <v>0</v>
      </c>
      <c r="N393" s="26">
        <f t="shared" si="102"/>
        <v>100</v>
      </c>
    </row>
    <row r="394" spans="1:14">
      <c r="A394" s="4" t="s">
        <v>218</v>
      </c>
      <c r="B394" s="4">
        <v>22.6</v>
      </c>
      <c r="C394" s="4">
        <v>15.5</v>
      </c>
      <c r="D394" s="30">
        <v>0</v>
      </c>
      <c r="E394" s="26">
        <f t="shared" si="101"/>
        <v>100</v>
      </c>
      <c r="F394" s="4">
        <v>15.75</v>
      </c>
      <c r="G394" s="30">
        <v>0</v>
      </c>
      <c r="H394" s="26">
        <f t="shared" si="97"/>
        <v>100</v>
      </c>
      <c r="I394" s="4">
        <v>16.5</v>
      </c>
      <c r="J394" s="30">
        <v>0</v>
      </c>
      <c r="K394" s="26">
        <f t="shared" si="98"/>
        <v>100</v>
      </c>
      <c r="L394" s="4">
        <f t="shared" si="99"/>
        <v>47.75</v>
      </c>
      <c r="M394" s="30">
        <f t="shared" si="99"/>
        <v>0</v>
      </c>
      <c r="N394" s="26">
        <f t="shared" si="102"/>
        <v>100</v>
      </c>
    </row>
    <row r="395" spans="1:14">
      <c r="A395" s="4" t="s">
        <v>218</v>
      </c>
      <c r="B395" s="4">
        <v>32</v>
      </c>
      <c r="C395" s="4">
        <v>15</v>
      </c>
      <c r="D395" s="30">
        <v>0</v>
      </c>
      <c r="E395" s="26">
        <f t="shared" si="101"/>
        <v>100</v>
      </c>
      <c r="F395" s="4">
        <v>14</v>
      </c>
      <c r="G395" s="30">
        <v>1</v>
      </c>
      <c r="H395" s="26">
        <f t="shared" si="97"/>
        <v>93.333333333333329</v>
      </c>
      <c r="I395" s="4">
        <v>15</v>
      </c>
      <c r="J395" s="30">
        <v>0</v>
      </c>
      <c r="K395" s="26">
        <f t="shared" si="98"/>
        <v>100</v>
      </c>
      <c r="L395" s="4">
        <f t="shared" si="99"/>
        <v>44</v>
      </c>
      <c r="M395" s="30">
        <f t="shared" si="99"/>
        <v>1</v>
      </c>
      <c r="N395" s="26">
        <f t="shared" si="102"/>
        <v>97.777777777777771</v>
      </c>
    </row>
    <row r="396" spans="1:14">
      <c r="A396" s="4" t="s">
        <v>218</v>
      </c>
      <c r="B396" s="77">
        <v>45.2</v>
      </c>
      <c r="C396" s="4">
        <v>14.5</v>
      </c>
      <c r="D396" s="30">
        <v>2</v>
      </c>
      <c r="E396" s="26">
        <f t="shared" si="101"/>
        <v>87.878787878787875</v>
      </c>
      <c r="F396" s="4">
        <v>12.5</v>
      </c>
      <c r="G396" s="30">
        <v>3</v>
      </c>
      <c r="H396" s="26">
        <f t="shared" si="97"/>
        <v>80.645161290322577</v>
      </c>
      <c r="I396" s="4">
        <v>2.5</v>
      </c>
      <c r="J396" s="30">
        <v>13</v>
      </c>
      <c r="K396" s="26">
        <f t="shared" si="98"/>
        <v>16.129032258064516</v>
      </c>
      <c r="L396" s="4">
        <f t="shared" ref="L396:M396" si="103">(C396+F396+I396)</f>
        <v>29.5</v>
      </c>
      <c r="M396" s="30">
        <f t="shared" si="103"/>
        <v>18</v>
      </c>
      <c r="N396" s="26">
        <f t="shared" si="102"/>
        <v>61.550993809058319</v>
      </c>
    </row>
    <row r="398" spans="1:14">
      <c r="A398" s="4" t="s">
        <v>220</v>
      </c>
      <c r="B398" s="4">
        <v>0.125</v>
      </c>
      <c r="C398" s="4">
        <v>17</v>
      </c>
      <c r="D398" s="30">
        <v>0</v>
      </c>
      <c r="E398" s="26">
        <f t="shared" ref="E398:E399" si="104">C398/(C398+D398)*100</f>
        <v>100</v>
      </c>
      <c r="F398" s="4">
        <v>18</v>
      </c>
      <c r="G398" s="30">
        <v>0</v>
      </c>
      <c r="H398" s="26">
        <f t="shared" ref="H398:H413" si="105">F398/(F398+G398)*100</f>
        <v>100</v>
      </c>
      <c r="I398" s="4">
        <v>18</v>
      </c>
      <c r="J398" s="30">
        <v>0</v>
      </c>
      <c r="K398" s="26">
        <f t="shared" ref="K398:K413" si="106">I398/(I398+J398)*100</f>
        <v>100</v>
      </c>
      <c r="L398" s="4">
        <f t="shared" ref="L398:M413" si="107">(C398+F398+I398)</f>
        <v>53</v>
      </c>
      <c r="M398" s="30">
        <f t="shared" si="107"/>
        <v>0</v>
      </c>
      <c r="N398" s="26">
        <f t="shared" ref="N398:N399" si="108">AVERAGE(E398,H398,K398)</f>
        <v>100</v>
      </c>
    </row>
    <row r="399" spans="1:14">
      <c r="A399" s="4" t="s">
        <v>220</v>
      </c>
      <c r="B399" s="4">
        <v>0.25</v>
      </c>
      <c r="C399" s="4">
        <v>15.25</v>
      </c>
      <c r="D399" s="30">
        <v>0</v>
      </c>
      <c r="E399" s="26">
        <f t="shared" si="104"/>
        <v>100</v>
      </c>
      <c r="F399" s="4">
        <v>17</v>
      </c>
      <c r="G399" s="30">
        <v>0</v>
      </c>
      <c r="H399" s="26">
        <f t="shared" si="105"/>
        <v>100</v>
      </c>
      <c r="I399" s="4">
        <v>17.25</v>
      </c>
      <c r="J399" s="30">
        <v>0</v>
      </c>
      <c r="K399" s="26">
        <f t="shared" si="106"/>
        <v>100</v>
      </c>
      <c r="L399" s="4">
        <f t="shared" si="107"/>
        <v>49.5</v>
      </c>
      <c r="M399" s="30">
        <f t="shared" si="107"/>
        <v>0</v>
      </c>
      <c r="N399" s="26">
        <f t="shared" si="108"/>
        <v>100</v>
      </c>
    </row>
    <row r="400" spans="1:14">
      <c r="A400" s="4" t="s">
        <v>220</v>
      </c>
      <c r="B400" s="4">
        <v>0.35</v>
      </c>
      <c r="C400" s="4">
        <v>18.5</v>
      </c>
      <c r="D400" s="30">
        <v>0</v>
      </c>
      <c r="E400" s="26">
        <f>C400/(C400+D400)*100</f>
        <v>100</v>
      </c>
      <c r="F400" s="4">
        <v>18</v>
      </c>
      <c r="G400" s="30">
        <v>0</v>
      </c>
      <c r="H400" s="26">
        <f t="shared" si="105"/>
        <v>100</v>
      </c>
      <c r="I400" s="4">
        <v>16.5</v>
      </c>
      <c r="J400" s="30">
        <v>0</v>
      </c>
      <c r="K400" s="26">
        <f t="shared" si="106"/>
        <v>100</v>
      </c>
      <c r="L400" s="4">
        <f t="shared" si="107"/>
        <v>53</v>
      </c>
      <c r="M400" s="30">
        <f t="shared" si="107"/>
        <v>0</v>
      </c>
      <c r="N400" s="26">
        <f>AVERAGE(E400,H400,K400)</f>
        <v>100</v>
      </c>
    </row>
    <row r="401" spans="1:14">
      <c r="A401" s="4" t="s">
        <v>220</v>
      </c>
      <c r="B401" s="4">
        <v>0.5</v>
      </c>
      <c r="C401" s="4">
        <v>16</v>
      </c>
      <c r="D401" s="30">
        <v>0</v>
      </c>
      <c r="E401" s="26">
        <f t="shared" ref="E401:E413" si="109">C401/(C401+D401)*100</f>
        <v>100</v>
      </c>
      <c r="F401" s="4">
        <v>18</v>
      </c>
      <c r="G401" s="30">
        <v>0</v>
      </c>
      <c r="H401" s="26">
        <f t="shared" si="105"/>
        <v>100</v>
      </c>
      <c r="I401" s="4">
        <v>17.5</v>
      </c>
      <c r="J401" s="30">
        <v>0</v>
      </c>
      <c r="K401" s="26">
        <f t="shared" si="106"/>
        <v>100</v>
      </c>
      <c r="L401" s="4">
        <f t="shared" si="107"/>
        <v>51.5</v>
      </c>
      <c r="M401" s="30">
        <f t="shared" si="107"/>
        <v>0</v>
      </c>
      <c r="N401" s="26">
        <f t="shared" ref="N401:N413" si="110">AVERAGE(E401,H401,K401)</f>
        <v>100</v>
      </c>
    </row>
    <row r="402" spans="1:14">
      <c r="A402" s="4" t="s">
        <v>220</v>
      </c>
      <c r="B402" s="4">
        <v>0.7</v>
      </c>
      <c r="C402" s="4">
        <v>17.5</v>
      </c>
      <c r="D402" s="30">
        <v>0</v>
      </c>
      <c r="E402" s="26">
        <f t="shared" si="109"/>
        <v>100</v>
      </c>
      <c r="F402" s="4">
        <v>17.5</v>
      </c>
      <c r="G402" s="30">
        <v>0</v>
      </c>
      <c r="H402" s="26">
        <f t="shared" si="105"/>
        <v>100</v>
      </c>
      <c r="I402" s="4">
        <v>17</v>
      </c>
      <c r="J402" s="30">
        <v>0</v>
      </c>
      <c r="K402" s="26">
        <f t="shared" si="106"/>
        <v>100</v>
      </c>
      <c r="L402" s="4">
        <f t="shared" si="107"/>
        <v>52</v>
      </c>
      <c r="M402" s="30">
        <f t="shared" si="107"/>
        <v>0</v>
      </c>
      <c r="N402" s="26">
        <f t="shared" si="110"/>
        <v>100</v>
      </c>
    </row>
    <row r="403" spans="1:14">
      <c r="A403" s="4" t="s">
        <v>220</v>
      </c>
      <c r="B403" s="4">
        <v>1</v>
      </c>
      <c r="C403" s="4">
        <v>17.5</v>
      </c>
      <c r="D403" s="30">
        <v>0</v>
      </c>
      <c r="E403" s="26">
        <f t="shared" si="109"/>
        <v>100</v>
      </c>
      <c r="F403" s="4">
        <v>17</v>
      </c>
      <c r="G403" s="30">
        <v>0</v>
      </c>
      <c r="H403" s="26">
        <f t="shared" si="105"/>
        <v>100</v>
      </c>
      <c r="I403" s="4">
        <v>14.25</v>
      </c>
      <c r="J403" s="30">
        <v>3</v>
      </c>
      <c r="K403" s="26">
        <f t="shared" si="106"/>
        <v>82.608695652173907</v>
      </c>
      <c r="L403" s="4">
        <f t="shared" si="107"/>
        <v>48.75</v>
      </c>
      <c r="M403" s="30">
        <f t="shared" si="107"/>
        <v>3</v>
      </c>
      <c r="N403" s="26">
        <f t="shared" si="110"/>
        <v>94.202898550724626</v>
      </c>
    </row>
    <row r="404" spans="1:14">
      <c r="A404" s="4" t="s">
        <v>220</v>
      </c>
      <c r="B404" s="4">
        <v>1.4</v>
      </c>
      <c r="C404" s="4">
        <v>17.75</v>
      </c>
      <c r="D404" s="30">
        <v>0</v>
      </c>
      <c r="E404" s="26">
        <f t="shared" si="109"/>
        <v>100</v>
      </c>
      <c r="F404" s="4">
        <v>18.5</v>
      </c>
      <c r="G404" s="30">
        <v>0</v>
      </c>
      <c r="H404" s="26">
        <f t="shared" si="105"/>
        <v>100</v>
      </c>
      <c r="I404" s="4">
        <v>16</v>
      </c>
      <c r="J404" s="30">
        <v>1</v>
      </c>
      <c r="K404" s="26">
        <f t="shared" si="106"/>
        <v>94.117647058823522</v>
      </c>
      <c r="L404" s="4">
        <f t="shared" si="107"/>
        <v>52.25</v>
      </c>
      <c r="M404" s="30">
        <f t="shared" si="107"/>
        <v>1</v>
      </c>
      <c r="N404" s="26">
        <f t="shared" si="110"/>
        <v>98.039215686274517</v>
      </c>
    </row>
    <row r="405" spans="1:14">
      <c r="A405" s="4" t="s">
        <v>220</v>
      </c>
      <c r="B405" s="4">
        <v>2</v>
      </c>
      <c r="C405" s="4">
        <v>16.5</v>
      </c>
      <c r="D405" s="30">
        <v>0</v>
      </c>
      <c r="E405" s="26">
        <f t="shared" si="109"/>
        <v>100</v>
      </c>
      <c r="F405" s="4">
        <v>17.25</v>
      </c>
      <c r="G405" s="30">
        <v>0</v>
      </c>
      <c r="H405" s="26">
        <f t="shared" si="105"/>
        <v>100</v>
      </c>
      <c r="I405" s="4">
        <v>18</v>
      </c>
      <c r="J405" s="30">
        <v>0</v>
      </c>
      <c r="K405" s="26">
        <f t="shared" si="106"/>
        <v>100</v>
      </c>
      <c r="L405" s="4">
        <f t="shared" si="107"/>
        <v>51.75</v>
      </c>
      <c r="M405" s="30">
        <f t="shared" si="107"/>
        <v>0</v>
      </c>
      <c r="N405" s="26">
        <f t="shared" si="110"/>
        <v>100</v>
      </c>
    </row>
    <row r="406" spans="1:14">
      <c r="A406" s="4" t="s">
        <v>220</v>
      </c>
      <c r="B406" s="4">
        <v>2.8</v>
      </c>
      <c r="C406" s="4">
        <v>17.75</v>
      </c>
      <c r="D406" s="30">
        <v>0</v>
      </c>
      <c r="E406" s="26">
        <f t="shared" si="109"/>
        <v>100</v>
      </c>
      <c r="F406" s="4">
        <v>17.75</v>
      </c>
      <c r="G406" s="30">
        <v>0</v>
      </c>
      <c r="H406" s="26">
        <f t="shared" si="105"/>
        <v>100</v>
      </c>
      <c r="I406" s="4">
        <v>18</v>
      </c>
      <c r="J406" s="30">
        <v>0</v>
      </c>
      <c r="K406" s="26">
        <f t="shared" si="106"/>
        <v>100</v>
      </c>
      <c r="L406" s="4">
        <f t="shared" si="107"/>
        <v>53.5</v>
      </c>
      <c r="M406" s="30">
        <f t="shared" si="107"/>
        <v>0</v>
      </c>
      <c r="N406" s="26">
        <f t="shared" si="110"/>
        <v>100</v>
      </c>
    </row>
    <row r="407" spans="1:14">
      <c r="A407" s="4" t="s">
        <v>220</v>
      </c>
      <c r="B407" s="4">
        <v>4</v>
      </c>
      <c r="C407" s="4">
        <v>16</v>
      </c>
      <c r="D407" s="30">
        <v>2</v>
      </c>
      <c r="E407" s="26">
        <f t="shared" si="109"/>
        <v>88.888888888888886</v>
      </c>
      <c r="F407" s="4">
        <v>18</v>
      </c>
      <c r="G407" s="30">
        <v>0</v>
      </c>
      <c r="H407" s="26">
        <f t="shared" si="105"/>
        <v>100</v>
      </c>
      <c r="I407" s="4">
        <v>16</v>
      </c>
      <c r="J407" s="30">
        <v>0</v>
      </c>
      <c r="K407" s="26">
        <f t="shared" si="106"/>
        <v>100</v>
      </c>
      <c r="L407" s="4">
        <f t="shared" si="107"/>
        <v>50</v>
      </c>
      <c r="M407" s="30">
        <f t="shared" si="107"/>
        <v>2</v>
      </c>
      <c r="N407" s="26">
        <f t="shared" si="110"/>
        <v>96.296296296296305</v>
      </c>
    </row>
    <row r="408" spans="1:14">
      <c r="A408" s="4" t="s">
        <v>220</v>
      </c>
      <c r="B408" s="4">
        <v>5.6</v>
      </c>
      <c r="C408" s="4">
        <v>14</v>
      </c>
      <c r="D408" s="30">
        <v>2</v>
      </c>
      <c r="E408" s="26">
        <f t="shared" si="109"/>
        <v>87.5</v>
      </c>
      <c r="F408" s="4">
        <v>15</v>
      </c>
      <c r="G408" s="30">
        <v>1</v>
      </c>
      <c r="H408" s="26">
        <f t="shared" si="105"/>
        <v>93.75</v>
      </c>
      <c r="I408" s="4">
        <v>13</v>
      </c>
      <c r="J408" s="30">
        <v>3</v>
      </c>
      <c r="K408" s="26">
        <f t="shared" si="106"/>
        <v>81.25</v>
      </c>
      <c r="L408" s="4">
        <f t="shared" si="107"/>
        <v>42</v>
      </c>
      <c r="M408" s="30">
        <f t="shared" si="107"/>
        <v>6</v>
      </c>
      <c r="N408" s="26">
        <f t="shared" si="110"/>
        <v>87.5</v>
      </c>
    </row>
    <row r="409" spans="1:14">
      <c r="A409" s="4" t="s">
        <v>220</v>
      </c>
      <c r="B409" s="4">
        <v>8</v>
      </c>
      <c r="C409" s="4">
        <v>16.25</v>
      </c>
      <c r="D409" s="30">
        <v>0</v>
      </c>
      <c r="E409" s="26">
        <f t="shared" si="109"/>
        <v>100</v>
      </c>
      <c r="F409" s="4">
        <v>17</v>
      </c>
      <c r="G409" s="30">
        <v>0</v>
      </c>
      <c r="H409" s="26">
        <f t="shared" si="105"/>
        <v>100</v>
      </c>
      <c r="I409" s="4">
        <v>17.5</v>
      </c>
      <c r="J409" s="30">
        <v>0</v>
      </c>
      <c r="K409" s="26">
        <f t="shared" si="106"/>
        <v>100</v>
      </c>
      <c r="L409" s="4">
        <f t="shared" si="107"/>
        <v>50.75</v>
      </c>
      <c r="M409" s="30">
        <f t="shared" si="107"/>
        <v>0</v>
      </c>
      <c r="N409" s="26">
        <f t="shared" si="110"/>
        <v>100</v>
      </c>
    </row>
    <row r="410" spans="1:14">
      <c r="A410" s="4" t="s">
        <v>220</v>
      </c>
      <c r="B410" s="4">
        <v>11.3</v>
      </c>
      <c r="C410" s="4">
        <v>17</v>
      </c>
      <c r="D410" s="30">
        <v>0</v>
      </c>
      <c r="E410" s="26">
        <f t="shared" si="109"/>
        <v>100</v>
      </c>
      <c r="F410" s="4">
        <v>17.5</v>
      </c>
      <c r="G410" s="30">
        <v>0</v>
      </c>
      <c r="H410" s="26">
        <f t="shared" si="105"/>
        <v>100</v>
      </c>
      <c r="I410" s="4">
        <v>15</v>
      </c>
      <c r="J410" s="30">
        <v>0</v>
      </c>
      <c r="K410" s="26">
        <f t="shared" si="106"/>
        <v>100</v>
      </c>
      <c r="L410" s="4">
        <f t="shared" si="107"/>
        <v>49.5</v>
      </c>
      <c r="M410" s="30">
        <f t="shared" si="107"/>
        <v>0</v>
      </c>
      <c r="N410" s="26">
        <f t="shared" si="110"/>
        <v>100</v>
      </c>
    </row>
    <row r="411" spans="1:14">
      <c r="A411" s="4" t="s">
        <v>220</v>
      </c>
      <c r="B411" s="4">
        <v>16</v>
      </c>
      <c r="C411" s="4">
        <v>17.25</v>
      </c>
      <c r="D411" s="30">
        <v>0</v>
      </c>
      <c r="E411" s="26">
        <f t="shared" si="109"/>
        <v>100</v>
      </c>
      <c r="F411" s="4">
        <v>17.5</v>
      </c>
      <c r="G411" s="30">
        <v>0</v>
      </c>
      <c r="H411" s="26">
        <f t="shared" si="105"/>
        <v>100</v>
      </c>
      <c r="I411" s="4">
        <v>17</v>
      </c>
      <c r="J411" s="30">
        <v>0</v>
      </c>
      <c r="K411" s="26">
        <f t="shared" si="106"/>
        <v>100</v>
      </c>
      <c r="L411" s="4">
        <f t="shared" si="107"/>
        <v>51.75</v>
      </c>
      <c r="M411" s="30">
        <f t="shared" si="107"/>
        <v>0</v>
      </c>
      <c r="N411" s="26">
        <f t="shared" si="110"/>
        <v>100</v>
      </c>
    </row>
    <row r="412" spans="1:14">
      <c r="A412" s="4" t="s">
        <v>220</v>
      </c>
      <c r="B412" s="4">
        <v>22.6</v>
      </c>
      <c r="C412" s="4">
        <v>16.25</v>
      </c>
      <c r="D412" s="30">
        <v>1</v>
      </c>
      <c r="E412" s="26">
        <f t="shared" si="109"/>
        <v>94.20289855072464</v>
      </c>
      <c r="F412" s="4">
        <v>16.5</v>
      </c>
      <c r="G412" s="30">
        <v>1</v>
      </c>
      <c r="H412" s="26">
        <f t="shared" si="105"/>
        <v>94.285714285714278</v>
      </c>
      <c r="I412" s="4">
        <v>15.5</v>
      </c>
      <c r="J412" s="30">
        <v>0</v>
      </c>
      <c r="K412" s="26">
        <f t="shared" si="106"/>
        <v>100</v>
      </c>
      <c r="L412" s="4">
        <f t="shared" si="107"/>
        <v>48.25</v>
      </c>
      <c r="M412" s="30">
        <f t="shared" si="107"/>
        <v>2</v>
      </c>
      <c r="N412" s="26">
        <f t="shared" si="110"/>
        <v>96.162870945479639</v>
      </c>
    </row>
    <row r="413" spans="1:14">
      <c r="A413" s="4" t="s">
        <v>220</v>
      </c>
      <c r="B413" s="4">
        <v>32</v>
      </c>
      <c r="C413" s="4">
        <v>16.75</v>
      </c>
      <c r="D413" s="30">
        <v>0</v>
      </c>
      <c r="E413" s="26">
        <f t="shared" si="109"/>
        <v>100</v>
      </c>
      <c r="F413" s="4">
        <v>15.5</v>
      </c>
      <c r="G413" s="30">
        <v>1</v>
      </c>
      <c r="H413" s="26">
        <f t="shared" si="105"/>
        <v>93.939393939393938</v>
      </c>
      <c r="I413" s="4">
        <v>17</v>
      </c>
      <c r="J413" s="30">
        <v>0</v>
      </c>
      <c r="K413" s="26">
        <f t="shared" si="106"/>
        <v>100</v>
      </c>
      <c r="L413" s="4">
        <f t="shared" si="107"/>
        <v>49.25</v>
      </c>
      <c r="M413" s="30">
        <f t="shared" si="107"/>
        <v>1</v>
      </c>
      <c r="N413" s="26">
        <f t="shared" si="110"/>
        <v>97.979797979797979</v>
      </c>
    </row>
    <row r="415" spans="1:14">
      <c r="A415" s="4" t="s">
        <v>221</v>
      </c>
      <c r="B415" s="4">
        <v>0.125</v>
      </c>
      <c r="C415" s="4">
        <v>17</v>
      </c>
      <c r="D415" s="30">
        <v>0</v>
      </c>
      <c r="E415" s="26">
        <f t="shared" ref="E415:E416" si="111">C415/(C415+D415)*100</f>
        <v>100</v>
      </c>
      <c r="F415" s="4">
        <v>15.5</v>
      </c>
      <c r="G415" s="30">
        <v>0</v>
      </c>
      <c r="H415" s="26">
        <f t="shared" ref="H415:H430" si="112">F415/(F415+G415)*100</f>
        <v>100</v>
      </c>
      <c r="I415" s="4">
        <v>12</v>
      </c>
      <c r="J415" s="30">
        <v>3</v>
      </c>
      <c r="K415" s="26">
        <f t="shared" ref="K415:K430" si="113">I415/(I415+J415)*100</f>
        <v>80</v>
      </c>
      <c r="L415" s="4">
        <f t="shared" ref="L415:M430" si="114">(C415+F415+I415)</f>
        <v>44.5</v>
      </c>
      <c r="M415" s="30">
        <f t="shared" si="114"/>
        <v>3</v>
      </c>
      <c r="N415" s="26">
        <f t="shared" ref="N415:N416" si="115">AVERAGE(E415,H415,K415)</f>
        <v>93.333333333333329</v>
      </c>
    </row>
    <row r="416" spans="1:14">
      <c r="A416" s="4" t="s">
        <v>221</v>
      </c>
      <c r="B416" s="4">
        <v>0.25</v>
      </c>
      <c r="C416" s="4">
        <v>17.25</v>
      </c>
      <c r="D416" s="30">
        <v>0</v>
      </c>
      <c r="E416" s="26">
        <f t="shared" si="111"/>
        <v>100</v>
      </c>
      <c r="F416" s="4">
        <v>18</v>
      </c>
      <c r="G416" s="30">
        <v>0</v>
      </c>
      <c r="H416" s="26">
        <f t="shared" si="112"/>
        <v>100</v>
      </c>
      <c r="I416" s="4">
        <v>16.5</v>
      </c>
      <c r="J416" s="30">
        <v>0</v>
      </c>
      <c r="K416" s="26">
        <f t="shared" si="113"/>
        <v>100</v>
      </c>
      <c r="L416" s="4">
        <f t="shared" si="114"/>
        <v>51.75</v>
      </c>
      <c r="M416" s="30">
        <f t="shared" si="114"/>
        <v>0</v>
      </c>
      <c r="N416" s="26">
        <f t="shared" si="115"/>
        <v>100</v>
      </c>
    </row>
    <row r="417" spans="1:14">
      <c r="A417" s="4" t="s">
        <v>221</v>
      </c>
      <c r="B417" s="4">
        <v>0.35</v>
      </c>
      <c r="C417" s="4">
        <v>15</v>
      </c>
      <c r="D417" s="30">
        <v>1</v>
      </c>
      <c r="E417" s="26">
        <f>C417/(C417+D417)*100</f>
        <v>93.75</v>
      </c>
      <c r="F417" s="4">
        <v>17.5</v>
      </c>
      <c r="G417" s="30">
        <v>0</v>
      </c>
      <c r="H417" s="26">
        <f t="shared" si="112"/>
        <v>100</v>
      </c>
      <c r="I417" s="4">
        <v>14.5</v>
      </c>
      <c r="J417" s="4">
        <v>0</v>
      </c>
      <c r="K417" s="26">
        <f t="shared" si="113"/>
        <v>100</v>
      </c>
      <c r="L417" s="4">
        <f t="shared" si="114"/>
        <v>47</v>
      </c>
      <c r="M417" s="30">
        <f t="shared" si="114"/>
        <v>1</v>
      </c>
      <c r="N417" s="26">
        <f>AVERAGE(E417,H417,K417)</f>
        <v>97.916666666666671</v>
      </c>
    </row>
    <row r="418" spans="1:14">
      <c r="A418" s="4" t="s">
        <v>221</v>
      </c>
      <c r="B418" s="4">
        <v>0.5</v>
      </c>
      <c r="C418" s="4">
        <v>18</v>
      </c>
      <c r="D418" s="30">
        <v>0</v>
      </c>
      <c r="E418" s="26">
        <f t="shared" ref="E418:E430" si="116">C418/(C418+D418)*100</f>
        <v>100</v>
      </c>
      <c r="F418" s="4">
        <v>17.5</v>
      </c>
      <c r="G418" s="30">
        <v>0</v>
      </c>
      <c r="H418" s="26">
        <f t="shared" si="112"/>
        <v>100</v>
      </c>
      <c r="I418" s="4">
        <v>18.5</v>
      </c>
      <c r="J418" s="30">
        <v>0</v>
      </c>
      <c r="K418" s="26">
        <f t="shared" si="113"/>
        <v>100</v>
      </c>
      <c r="L418" s="4">
        <f t="shared" si="114"/>
        <v>54</v>
      </c>
      <c r="M418" s="30">
        <f t="shared" si="114"/>
        <v>0</v>
      </c>
      <c r="N418" s="26">
        <f t="shared" ref="N418:N430" si="117">AVERAGE(E418,H418,K418)</f>
        <v>100</v>
      </c>
    </row>
    <row r="419" spans="1:14">
      <c r="A419" s="4" t="s">
        <v>221</v>
      </c>
      <c r="B419" s="4">
        <v>0.7</v>
      </c>
      <c r="C419" s="4">
        <v>16</v>
      </c>
      <c r="D419" s="30">
        <v>1</v>
      </c>
      <c r="E419" s="26">
        <f t="shared" si="116"/>
        <v>94.117647058823522</v>
      </c>
      <c r="F419" s="4">
        <v>17.5</v>
      </c>
      <c r="G419" s="30">
        <v>1</v>
      </c>
      <c r="H419" s="26">
        <f t="shared" si="112"/>
        <v>94.594594594594597</v>
      </c>
      <c r="I419" s="4">
        <v>18</v>
      </c>
      <c r="J419" s="30">
        <v>0</v>
      </c>
      <c r="K419" s="26">
        <f t="shared" si="113"/>
        <v>100</v>
      </c>
      <c r="L419" s="4">
        <f t="shared" si="114"/>
        <v>51.5</v>
      </c>
      <c r="M419" s="30">
        <f t="shared" si="114"/>
        <v>2</v>
      </c>
      <c r="N419" s="26">
        <f t="shared" si="117"/>
        <v>96.237413884472701</v>
      </c>
    </row>
    <row r="420" spans="1:14">
      <c r="A420" s="4" t="s">
        <v>221</v>
      </c>
      <c r="B420" s="4">
        <v>1</v>
      </c>
      <c r="C420" s="4">
        <v>16</v>
      </c>
      <c r="D420" s="30">
        <v>0</v>
      </c>
      <c r="E420" s="26">
        <f t="shared" si="116"/>
        <v>100</v>
      </c>
      <c r="F420" s="4">
        <v>17</v>
      </c>
      <c r="G420" s="30">
        <v>0</v>
      </c>
      <c r="H420" s="26">
        <f t="shared" si="112"/>
        <v>100</v>
      </c>
      <c r="I420" s="4">
        <v>17.25</v>
      </c>
      <c r="J420" s="30">
        <v>0</v>
      </c>
      <c r="K420" s="26">
        <f t="shared" si="113"/>
        <v>100</v>
      </c>
      <c r="L420" s="4">
        <f t="shared" si="114"/>
        <v>50.25</v>
      </c>
      <c r="M420" s="30">
        <f t="shared" si="114"/>
        <v>0</v>
      </c>
      <c r="N420" s="26">
        <f t="shared" si="117"/>
        <v>100</v>
      </c>
    </row>
    <row r="421" spans="1:14">
      <c r="A421" s="4" t="s">
        <v>221</v>
      </c>
      <c r="B421" s="4">
        <v>1.4</v>
      </c>
      <c r="C421" s="4">
        <v>18.25</v>
      </c>
      <c r="D421" s="30">
        <v>0</v>
      </c>
      <c r="E421" s="26">
        <f t="shared" si="116"/>
        <v>100</v>
      </c>
      <c r="F421" s="4">
        <v>18</v>
      </c>
      <c r="G421" s="30">
        <v>0</v>
      </c>
      <c r="H421" s="26">
        <f t="shared" si="112"/>
        <v>100</v>
      </c>
      <c r="I421" s="4">
        <v>15.25</v>
      </c>
      <c r="J421" s="30">
        <v>0</v>
      </c>
      <c r="K421" s="26">
        <f t="shared" si="113"/>
        <v>100</v>
      </c>
      <c r="L421" s="4">
        <f t="shared" si="114"/>
        <v>51.5</v>
      </c>
      <c r="M421" s="30">
        <f t="shared" si="114"/>
        <v>0</v>
      </c>
      <c r="N421" s="26">
        <f t="shared" si="117"/>
        <v>100</v>
      </c>
    </row>
    <row r="422" spans="1:14">
      <c r="A422" s="4" t="s">
        <v>221</v>
      </c>
      <c r="B422" s="4">
        <v>2</v>
      </c>
      <c r="C422" s="4">
        <v>17.75</v>
      </c>
      <c r="D422" s="30">
        <v>0</v>
      </c>
      <c r="E422" s="26">
        <f t="shared" si="116"/>
        <v>100</v>
      </c>
      <c r="F422" s="4">
        <v>18.5</v>
      </c>
      <c r="G422" s="30">
        <v>0</v>
      </c>
      <c r="H422" s="26">
        <f t="shared" si="112"/>
        <v>100</v>
      </c>
      <c r="I422" s="4">
        <v>18.5</v>
      </c>
      <c r="J422" s="30">
        <v>0</v>
      </c>
      <c r="K422" s="26">
        <f t="shared" si="113"/>
        <v>100</v>
      </c>
      <c r="L422" s="4">
        <f t="shared" si="114"/>
        <v>54.75</v>
      </c>
      <c r="M422" s="30">
        <f t="shared" si="114"/>
        <v>0</v>
      </c>
      <c r="N422" s="26">
        <f t="shared" si="117"/>
        <v>100</v>
      </c>
    </row>
    <row r="423" spans="1:14">
      <c r="A423" s="4" t="s">
        <v>221</v>
      </c>
      <c r="B423" s="4">
        <v>2.8</v>
      </c>
      <c r="C423" s="4">
        <v>17.5</v>
      </c>
      <c r="D423" s="30">
        <v>0</v>
      </c>
      <c r="E423" s="26">
        <f t="shared" si="116"/>
        <v>100</v>
      </c>
      <c r="F423" s="4">
        <v>17.5</v>
      </c>
      <c r="G423" s="30">
        <v>0</v>
      </c>
      <c r="H423" s="26">
        <f t="shared" si="112"/>
        <v>100</v>
      </c>
      <c r="I423" s="4">
        <v>15.25</v>
      </c>
      <c r="J423" s="30">
        <v>2</v>
      </c>
      <c r="K423" s="26">
        <f t="shared" si="113"/>
        <v>88.405797101449281</v>
      </c>
      <c r="L423" s="4">
        <f t="shared" si="114"/>
        <v>50.25</v>
      </c>
      <c r="M423" s="30">
        <f t="shared" si="114"/>
        <v>2</v>
      </c>
      <c r="N423" s="26">
        <f t="shared" si="117"/>
        <v>96.135265700483089</v>
      </c>
    </row>
    <row r="424" spans="1:14">
      <c r="A424" s="4" t="s">
        <v>221</v>
      </c>
      <c r="B424" s="78">
        <v>4</v>
      </c>
      <c r="C424" s="4"/>
      <c r="D424" s="30"/>
      <c r="E424" s="26" t="e">
        <f t="shared" si="116"/>
        <v>#DIV/0!</v>
      </c>
      <c r="F424" s="4"/>
      <c r="G424" s="30"/>
      <c r="H424" s="26" t="e">
        <f t="shared" si="112"/>
        <v>#DIV/0!</v>
      </c>
      <c r="I424" s="4"/>
      <c r="J424" s="30"/>
      <c r="K424" s="26" t="e">
        <f t="shared" si="113"/>
        <v>#DIV/0!</v>
      </c>
      <c r="L424" s="4">
        <f t="shared" si="114"/>
        <v>0</v>
      </c>
      <c r="M424" s="30">
        <f t="shared" si="114"/>
        <v>0</v>
      </c>
      <c r="N424" s="26" t="e">
        <f t="shared" si="117"/>
        <v>#DIV/0!</v>
      </c>
    </row>
    <row r="425" spans="1:14">
      <c r="A425" s="4" t="s">
        <v>221</v>
      </c>
      <c r="B425" s="4">
        <v>5.6</v>
      </c>
      <c r="C425" s="4">
        <v>17</v>
      </c>
      <c r="D425" s="30">
        <v>0</v>
      </c>
      <c r="E425" s="26">
        <f t="shared" si="116"/>
        <v>100</v>
      </c>
      <c r="F425" s="4">
        <v>16.25</v>
      </c>
      <c r="G425" s="30">
        <v>1</v>
      </c>
      <c r="H425" s="26">
        <f t="shared" si="112"/>
        <v>94.20289855072464</v>
      </c>
      <c r="I425" s="4">
        <v>12.5</v>
      </c>
      <c r="J425" s="30">
        <v>4</v>
      </c>
      <c r="K425" s="26">
        <f t="shared" si="113"/>
        <v>75.757575757575751</v>
      </c>
      <c r="L425" s="4">
        <f t="shared" si="114"/>
        <v>45.75</v>
      </c>
      <c r="M425" s="30">
        <f t="shared" si="114"/>
        <v>5</v>
      </c>
      <c r="N425" s="26">
        <f t="shared" si="117"/>
        <v>89.986824769433454</v>
      </c>
    </row>
    <row r="426" spans="1:14">
      <c r="A426" s="4" t="s">
        <v>221</v>
      </c>
      <c r="B426" s="4">
        <v>8</v>
      </c>
      <c r="C426" s="4">
        <v>16.5</v>
      </c>
      <c r="D426" s="30">
        <v>0</v>
      </c>
      <c r="E426" s="26">
        <f t="shared" si="116"/>
        <v>100</v>
      </c>
      <c r="F426" s="4">
        <v>17</v>
      </c>
      <c r="G426" s="30">
        <v>0</v>
      </c>
      <c r="H426" s="26">
        <f t="shared" si="112"/>
        <v>100</v>
      </c>
      <c r="I426" s="4">
        <v>16</v>
      </c>
      <c r="J426" s="30">
        <v>1</v>
      </c>
      <c r="K426" s="26">
        <f t="shared" si="113"/>
        <v>94.117647058823522</v>
      </c>
      <c r="L426" s="4">
        <f t="shared" si="114"/>
        <v>49.5</v>
      </c>
      <c r="M426" s="30">
        <f t="shared" si="114"/>
        <v>1</v>
      </c>
      <c r="N426" s="26">
        <f t="shared" si="117"/>
        <v>98.039215686274517</v>
      </c>
    </row>
    <row r="427" spans="1:14">
      <c r="A427" s="4" t="s">
        <v>221</v>
      </c>
      <c r="B427" s="4">
        <v>11.3</v>
      </c>
      <c r="C427" s="4">
        <v>17</v>
      </c>
      <c r="D427" s="30">
        <v>0</v>
      </c>
      <c r="E427" s="26">
        <f t="shared" si="116"/>
        <v>100</v>
      </c>
      <c r="F427" s="4">
        <v>17</v>
      </c>
      <c r="G427" s="30">
        <v>0</v>
      </c>
      <c r="H427" s="26">
        <f t="shared" si="112"/>
        <v>100</v>
      </c>
      <c r="I427" s="4">
        <v>17</v>
      </c>
      <c r="J427" s="30">
        <v>0</v>
      </c>
      <c r="K427" s="26">
        <f t="shared" si="113"/>
        <v>100</v>
      </c>
      <c r="L427" s="4">
        <f t="shared" si="114"/>
        <v>51</v>
      </c>
      <c r="M427" s="30">
        <f t="shared" si="114"/>
        <v>0</v>
      </c>
      <c r="N427" s="26">
        <f t="shared" si="117"/>
        <v>100</v>
      </c>
    </row>
    <row r="428" spans="1:14">
      <c r="A428" s="4" t="s">
        <v>221</v>
      </c>
      <c r="B428" s="4">
        <v>16</v>
      </c>
      <c r="C428" s="4">
        <v>16</v>
      </c>
      <c r="D428" s="30">
        <v>0</v>
      </c>
      <c r="E428" s="26">
        <f t="shared" si="116"/>
        <v>100</v>
      </c>
      <c r="F428" s="4">
        <v>15.5</v>
      </c>
      <c r="G428" s="30">
        <v>1</v>
      </c>
      <c r="H428" s="26">
        <f t="shared" si="112"/>
        <v>93.939393939393938</v>
      </c>
      <c r="I428" s="4">
        <v>17</v>
      </c>
      <c r="J428" s="30">
        <v>0</v>
      </c>
      <c r="K428" s="26">
        <f t="shared" si="113"/>
        <v>100</v>
      </c>
      <c r="L428" s="4">
        <f t="shared" si="114"/>
        <v>48.5</v>
      </c>
      <c r="M428" s="30">
        <f t="shared" si="114"/>
        <v>1</v>
      </c>
      <c r="N428" s="26">
        <f t="shared" si="117"/>
        <v>97.979797979797979</v>
      </c>
    </row>
    <row r="429" spans="1:14">
      <c r="A429" s="4" t="s">
        <v>221</v>
      </c>
      <c r="B429" s="4">
        <v>22.6</v>
      </c>
      <c r="C429" s="4">
        <v>16</v>
      </c>
      <c r="D429" s="30">
        <v>1</v>
      </c>
      <c r="E429" s="26">
        <f t="shared" si="116"/>
        <v>94.117647058823522</v>
      </c>
      <c r="F429" s="4">
        <v>14</v>
      </c>
      <c r="G429" s="30">
        <v>3</v>
      </c>
      <c r="H429" s="26">
        <f t="shared" si="112"/>
        <v>82.35294117647058</v>
      </c>
      <c r="I429" s="4">
        <v>16</v>
      </c>
      <c r="J429" s="30">
        <v>0</v>
      </c>
      <c r="K429" s="26">
        <f t="shared" si="113"/>
        <v>100</v>
      </c>
      <c r="L429" s="4">
        <f t="shared" si="114"/>
        <v>46</v>
      </c>
      <c r="M429" s="30">
        <f t="shared" si="114"/>
        <v>4</v>
      </c>
      <c r="N429" s="26">
        <f t="shared" si="117"/>
        <v>92.156862745098024</v>
      </c>
    </row>
    <row r="430" spans="1:14">
      <c r="A430" s="4" t="s">
        <v>221</v>
      </c>
      <c r="B430" s="4">
        <v>32</v>
      </c>
      <c r="C430" s="4">
        <v>15.25</v>
      </c>
      <c r="D430" s="30">
        <v>1</v>
      </c>
      <c r="E430" s="26">
        <f t="shared" si="116"/>
        <v>93.84615384615384</v>
      </c>
      <c r="F430" s="4">
        <v>15.75</v>
      </c>
      <c r="G430" s="30">
        <v>0</v>
      </c>
      <c r="H430" s="26">
        <f t="shared" si="112"/>
        <v>100</v>
      </c>
      <c r="I430" s="4">
        <v>14.5</v>
      </c>
      <c r="J430" s="30">
        <v>0</v>
      </c>
      <c r="K430" s="26">
        <f t="shared" si="113"/>
        <v>100</v>
      </c>
      <c r="L430" s="4">
        <f t="shared" si="114"/>
        <v>45.5</v>
      </c>
      <c r="M430" s="30">
        <f t="shared" si="114"/>
        <v>1</v>
      </c>
      <c r="N430" s="26">
        <f t="shared" si="117"/>
        <v>97.948717948717942</v>
      </c>
    </row>
    <row r="432" spans="1:14">
      <c r="A432" t="s">
        <v>223</v>
      </c>
      <c r="B432" s="4">
        <v>0.125</v>
      </c>
      <c r="C432" s="4">
        <v>15</v>
      </c>
      <c r="D432" s="30">
        <v>0</v>
      </c>
      <c r="E432" s="26">
        <f t="shared" ref="E432:E433" si="118">C432/(C432+D432)*100</f>
        <v>100</v>
      </c>
      <c r="F432" s="4">
        <v>17.5</v>
      </c>
      <c r="G432" s="30">
        <v>0</v>
      </c>
      <c r="H432" s="26">
        <f t="shared" ref="H432:H448" si="119">F432/(F432+G432)*100</f>
        <v>100</v>
      </c>
      <c r="I432" s="4">
        <v>17</v>
      </c>
      <c r="J432" s="30">
        <v>0</v>
      </c>
      <c r="K432" s="26">
        <f t="shared" ref="K432:K448" si="120">I432/(I432+J432)*100</f>
        <v>100</v>
      </c>
      <c r="L432" s="4">
        <f t="shared" ref="L432:M448" si="121">(C432+F432+I432)</f>
        <v>49.5</v>
      </c>
      <c r="M432" s="30">
        <f t="shared" si="121"/>
        <v>0</v>
      </c>
      <c r="N432" s="26">
        <f t="shared" ref="N432:N433" si="122">AVERAGE(E432,H432,K432)</f>
        <v>100</v>
      </c>
    </row>
    <row r="433" spans="1:14">
      <c r="A433" t="s">
        <v>223</v>
      </c>
      <c r="B433" s="4">
        <v>0.25</v>
      </c>
      <c r="C433" s="4">
        <v>18.5</v>
      </c>
      <c r="D433" s="30">
        <v>0</v>
      </c>
      <c r="E433" s="26">
        <f t="shared" si="118"/>
        <v>100</v>
      </c>
      <c r="F433" s="4">
        <v>18.5</v>
      </c>
      <c r="G433" s="30">
        <v>0</v>
      </c>
      <c r="H433" s="26">
        <f t="shared" si="119"/>
        <v>100</v>
      </c>
      <c r="I433" s="4">
        <v>17.5</v>
      </c>
      <c r="J433" s="30">
        <v>0</v>
      </c>
      <c r="K433" s="26">
        <f t="shared" si="120"/>
        <v>100</v>
      </c>
      <c r="L433" s="4">
        <f t="shared" si="121"/>
        <v>54.5</v>
      </c>
      <c r="M433" s="30">
        <f t="shared" si="121"/>
        <v>0</v>
      </c>
      <c r="N433" s="26">
        <f t="shared" si="122"/>
        <v>100</v>
      </c>
    </row>
    <row r="434" spans="1:14">
      <c r="A434" t="s">
        <v>223</v>
      </c>
      <c r="B434" s="4">
        <v>0.35</v>
      </c>
      <c r="C434" s="4">
        <v>17</v>
      </c>
      <c r="D434" s="30">
        <v>0</v>
      </c>
      <c r="E434" s="26">
        <f>C434/(C434+D434)*100</f>
        <v>100</v>
      </c>
      <c r="F434" s="4">
        <v>18</v>
      </c>
      <c r="G434" s="30">
        <v>0</v>
      </c>
      <c r="H434" s="26">
        <f t="shared" si="119"/>
        <v>100</v>
      </c>
      <c r="I434" s="4">
        <v>18.5</v>
      </c>
      <c r="J434" s="4">
        <v>0</v>
      </c>
      <c r="K434" s="26">
        <f t="shared" si="120"/>
        <v>100</v>
      </c>
      <c r="L434" s="4">
        <f t="shared" si="121"/>
        <v>53.5</v>
      </c>
      <c r="M434" s="30">
        <f t="shared" si="121"/>
        <v>0</v>
      </c>
      <c r="N434" s="26">
        <f>AVERAGE(E434,H434,K434)</f>
        <v>100</v>
      </c>
    </row>
    <row r="435" spans="1:14">
      <c r="A435" t="s">
        <v>223</v>
      </c>
      <c r="B435" s="4">
        <v>0.5</v>
      </c>
      <c r="C435" s="4">
        <v>18</v>
      </c>
      <c r="D435" s="30">
        <v>0</v>
      </c>
      <c r="E435" s="26">
        <f t="shared" ref="E435:E448" si="123">C435/(C435+D435)*100</f>
        <v>100</v>
      </c>
      <c r="F435" s="4">
        <v>19</v>
      </c>
      <c r="G435" s="30">
        <v>0</v>
      </c>
      <c r="H435" s="26">
        <f t="shared" si="119"/>
        <v>100</v>
      </c>
      <c r="I435" s="4">
        <v>18.5</v>
      </c>
      <c r="J435" s="30">
        <v>0</v>
      </c>
      <c r="K435" s="26">
        <f t="shared" si="120"/>
        <v>100</v>
      </c>
      <c r="L435" s="4">
        <f t="shared" si="121"/>
        <v>55.5</v>
      </c>
      <c r="M435" s="30">
        <f t="shared" si="121"/>
        <v>0</v>
      </c>
      <c r="N435" s="26">
        <f t="shared" ref="N435:N448" si="124">AVERAGE(E435,H435,K435)</f>
        <v>100</v>
      </c>
    </row>
    <row r="436" spans="1:14">
      <c r="A436" t="s">
        <v>223</v>
      </c>
      <c r="B436" s="4">
        <v>0.7</v>
      </c>
      <c r="C436" s="4">
        <v>18</v>
      </c>
      <c r="D436" s="30">
        <v>0</v>
      </c>
      <c r="E436" s="26">
        <f t="shared" si="123"/>
        <v>100</v>
      </c>
      <c r="F436" s="4">
        <v>18</v>
      </c>
      <c r="G436" s="30">
        <v>0</v>
      </c>
      <c r="H436" s="26">
        <f t="shared" si="119"/>
        <v>100</v>
      </c>
      <c r="I436" s="4">
        <v>17</v>
      </c>
      <c r="J436" s="30">
        <v>1</v>
      </c>
      <c r="K436" s="26">
        <f t="shared" si="120"/>
        <v>94.444444444444443</v>
      </c>
      <c r="L436" s="4">
        <f t="shared" si="121"/>
        <v>53</v>
      </c>
      <c r="M436" s="30">
        <f t="shared" si="121"/>
        <v>1</v>
      </c>
      <c r="N436" s="26">
        <f t="shared" si="124"/>
        <v>98.148148148148152</v>
      </c>
    </row>
    <row r="437" spans="1:14">
      <c r="A437" t="s">
        <v>223</v>
      </c>
      <c r="B437" s="4">
        <v>1</v>
      </c>
      <c r="C437" s="4">
        <v>17.5</v>
      </c>
      <c r="D437" s="30">
        <v>0</v>
      </c>
      <c r="E437" s="26">
        <f t="shared" si="123"/>
        <v>100</v>
      </c>
      <c r="F437" s="4">
        <v>17.5</v>
      </c>
      <c r="G437" s="30">
        <v>0</v>
      </c>
      <c r="H437" s="26">
        <f t="shared" si="119"/>
        <v>100</v>
      </c>
      <c r="I437" s="4">
        <v>17</v>
      </c>
      <c r="J437" s="30">
        <v>0</v>
      </c>
      <c r="K437" s="26">
        <f t="shared" si="120"/>
        <v>100</v>
      </c>
      <c r="L437" s="4">
        <f t="shared" si="121"/>
        <v>52</v>
      </c>
      <c r="M437" s="30">
        <f t="shared" si="121"/>
        <v>0</v>
      </c>
      <c r="N437" s="26">
        <f t="shared" si="124"/>
        <v>100</v>
      </c>
    </row>
    <row r="438" spans="1:14">
      <c r="A438" t="s">
        <v>223</v>
      </c>
      <c r="B438" s="4">
        <v>1.4</v>
      </c>
      <c r="C438" s="4">
        <v>18.5</v>
      </c>
      <c r="D438" s="30">
        <v>0</v>
      </c>
      <c r="E438" s="26">
        <f t="shared" si="123"/>
        <v>100</v>
      </c>
      <c r="F438" s="4">
        <v>18.5</v>
      </c>
      <c r="G438" s="30">
        <v>0</v>
      </c>
      <c r="H438" s="26">
        <f t="shared" si="119"/>
        <v>100</v>
      </c>
      <c r="I438" s="4">
        <v>19</v>
      </c>
      <c r="J438" s="30">
        <v>0</v>
      </c>
      <c r="K438" s="26">
        <f t="shared" si="120"/>
        <v>100</v>
      </c>
      <c r="L438" s="4">
        <f t="shared" si="121"/>
        <v>56</v>
      </c>
      <c r="M438" s="30">
        <f t="shared" si="121"/>
        <v>0</v>
      </c>
      <c r="N438" s="26">
        <f t="shared" si="124"/>
        <v>100</v>
      </c>
    </row>
    <row r="439" spans="1:14">
      <c r="A439" t="s">
        <v>223</v>
      </c>
      <c r="B439" s="4">
        <v>2</v>
      </c>
      <c r="C439" s="4">
        <v>18.5</v>
      </c>
      <c r="D439" s="30">
        <v>0</v>
      </c>
      <c r="E439" s="26">
        <f t="shared" si="123"/>
        <v>100</v>
      </c>
      <c r="F439" s="4">
        <v>16.5</v>
      </c>
      <c r="G439" s="30">
        <v>1</v>
      </c>
      <c r="H439" s="26">
        <f t="shared" si="119"/>
        <v>94.285714285714278</v>
      </c>
      <c r="I439" s="4">
        <v>19</v>
      </c>
      <c r="J439" s="30">
        <v>0</v>
      </c>
      <c r="K439" s="26">
        <f t="shared" si="120"/>
        <v>100</v>
      </c>
      <c r="L439" s="4">
        <f t="shared" si="121"/>
        <v>54</v>
      </c>
      <c r="M439" s="30">
        <f t="shared" si="121"/>
        <v>1</v>
      </c>
      <c r="N439" s="26">
        <f t="shared" si="124"/>
        <v>98.095238095238088</v>
      </c>
    </row>
    <row r="440" spans="1:14">
      <c r="A440" t="s">
        <v>223</v>
      </c>
      <c r="B440" s="4">
        <v>2.8</v>
      </c>
      <c r="C440" s="4">
        <v>16</v>
      </c>
      <c r="D440" s="30">
        <v>1</v>
      </c>
      <c r="E440" s="26">
        <f t="shared" si="123"/>
        <v>94.117647058823522</v>
      </c>
      <c r="F440" s="4">
        <v>17</v>
      </c>
      <c r="G440" s="30">
        <v>1</v>
      </c>
      <c r="H440" s="26">
        <f t="shared" si="119"/>
        <v>94.444444444444443</v>
      </c>
      <c r="I440" s="4">
        <v>17</v>
      </c>
      <c r="J440" s="30">
        <v>0</v>
      </c>
      <c r="K440" s="26">
        <f t="shared" si="120"/>
        <v>100</v>
      </c>
      <c r="L440" s="4">
        <f t="shared" si="121"/>
        <v>50</v>
      </c>
      <c r="M440" s="30">
        <f t="shared" si="121"/>
        <v>2</v>
      </c>
      <c r="N440" s="26">
        <f t="shared" si="124"/>
        <v>96.187363834422669</v>
      </c>
    </row>
    <row r="441" spans="1:14">
      <c r="A441" t="s">
        <v>223</v>
      </c>
      <c r="B441" s="4">
        <v>4</v>
      </c>
      <c r="C441" s="4">
        <v>17.5</v>
      </c>
      <c r="D441" s="30">
        <v>0</v>
      </c>
      <c r="E441" s="26">
        <f t="shared" si="123"/>
        <v>100</v>
      </c>
      <c r="F441" s="4">
        <v>17</v>
      </c>
      <c r="G441" s="30">
        <v>1</v>
      </c>
      <c r="H441" s="26">
        <f t="shared" si="119"/>
        <v>94.444444444444443</v>
      </c>
      <c r="I441" s="4">
        <v>13.5</v>
      </c>
      <c r="J441" s="30">
        <v>3</v>
      </c>
      <c r="K441" s="26">
        <f t="shared" si="120"/>
        <v>81.818181818181827</v>
      </c>
      <c r="L441" s="4">
        <f t="shared" si="121"/>
        <v>48</v>
      </c>
      <c r="M441" s="30">
        <f t="shared" si="121"/>
        <v>4</v>
      </c>
      <c r="N441" s="26">
        <f t="shared" si="124"/>
        <v>92.08754208754209</v>
      </c>
    </row>
    <row r="442" spans="1:14">
      <c r="A442" t="s">
        <v>223</v>
      </c>
      <c r="B442" s="4">
        <v>5.6</v>
      </c>
      <c r="C442" s="4">
        <v>17</v>
      </c>
      <c r="D442" s="30">
        <v>0</v>
      </c>
      <c r="E442" s="26">
        <f t="shared" si="123"/>
        <v>100</v>
      </c>
      <c r="F442" s="4">
        <v>17</v>
      </c>
      <c r="G442" s="30">
        <v>0</v>
      </c>
      <c r="H442" s="26">
        <f t="shared" si="119"/>
        <v>100</v>
      </c>
      <c r="I442" s="4">
        <v>17</v>
      </c>
      <c r="J442" s="30">
        <v>0</v>
      </c>
      <c r="K442" s="26">
        <f t="shared" si="120"/>
        <v>100</v>
      </c>
      <c r="L442" s="4">
        <f t="shared" si="121"/>
        <v>51</v>
      </c>
      <c r="M442" s="30">
        <f t="shared" si="121"/>
        <v>0</v>
      </c>
      <c r="N442" s="26">
        <f t="shared" si="124"/>
        <v>100</v>
      </c>
    </row>
    <row r="443" spans="1:14">
      <c r="A443" t="s">
        <v>223</v>
      </c>
      <c r="B443" s="4">
        <v>8</v>
      </c>
      <c r="C443" s="4">
        <v>17</v>
      </c>
      <c r="D443" s="30">
        <v>0</v>
      </c>
      <c r="E443" s="26">
        <f t="shared" si="123"/>
        <v>100</v>
      </c>
      <c r="F443" s="4">
        <v>17.5</v>
      </c>
      <c r="G443" s="30">
        <v>0</v>
      </c>
      <c r="H443" s="26">
        <f t="shared" si="119"/>
        <v>100</v>
      </c>
      <c r="I443" s="4">
        <v>14</v>
      </c>
      <c r="J443" s="30">
        <v>3</v>
      </c>
      <c r="K443" s="26">
        <f t="shared" si="120"/>
        <v>82.35294117647058</v>
      </c>
      <c r="L443" s="4">
        <f t="shared" si="121"/>
        <v>48.5</v>
      </c>
      <c r="M443" s="30">
        <f t="shared" si="121"/>
        <v>3</v>
      </c>
      <c r="N443" s="26">
        <f t="shared" si="124"/>
        <v>94.117647058823536</v>
      </c>
    </row>
    <row r="444" spans="1:14">
      <c r="A444" t="s">
        <v>223</v>
      </c>
      <c r="B444" s="4">
        <v>11.3</v>
      </c>
      <c r="C444" s="4">
        <v>17</v>
      </c>
      <c r="D444" s="30">
        <v>0</v>
      </c>
      <c r="E444" s="26">
        <f t="shared" si="123"/>
        <v>100</v>
      </c>
      <c r="F444" s="4">
        <v>17</v>
      </c>
      <c r="G444" s="30">
        <v>0</v>
      </c>
      <c r="H444" s="26">
        <f t="shared" si="119"/>
        <v>100</v>
      </c>
      <c r="I444" s="4">
        <v>16</v>
      </c>
      <c r="J444" s="30">
        <v>0</v>
      </c>
      <c r="K444" s="26">
        <f t="shared" si="120"/>
        <v>100</v>
      </c>
      <c r="L444" s="4">
        <f t="shared" si="121"/>
        <v>50</v>
      </c>
      <c r="M444" s="30">
        <f t="shared" si="121"/>
        <v>0</v>
      </c>
      <c r="N444" s="26">
        <f t="shared" si="124"/>
        <v>100</v>
      </c>
    </row>
    <row r="445" spans="1:14">
      <c r="A445" t="s">
        <v>223</v>
      </c>
      <c r="B445" s="4">
        <v>16</v>
      </c>
      <c r="C445" s="4">
        <v>17</v>
      </c>
      <c r="D445" s="30">
        <v>0</v>
      </c>
      <c r="E445" s="26">
        <f t="shared" si="123"/>
        <v>100</v>
      </c>
      <c r="F445" s="4">
        <v>16.5</v>
      </c>
      <c r="G445" s="30">
        <v>0</v>
      </c>
      <c r="H445" s="26">
        <f t="shared" si="119"/>
        <v>100</v>
      </c>
      <c r="I445" s="4">
        <v>16</v>
      </c>
      <c r="J445" s="30">
        <v>0</v>
      </c>
      <c r="K445" s="26">
        <f t="shared" si="120"/>
        <v>100</v>
      </c>
      <c r="L445" s="4">
        <f t="shared" si="121"/>
        <v>49.5</v>
      </c>
      <c r="M445" s="30">
        <f t="shared" si="121"/>
        <v>0</v>
      </c>
      <c r="N445" s="26">
        <f t="shared" si="124"/>
        <v>100</v>
      </c>
    </row>
    <row r="446" spans="1:14">
      <c r="A446" t="s">
        <v>223</v>
      </c>
      <c r="B446" s="4">
        <v>22.6</v>
      </c>
      <c r="C446" s="4">
        <v>16.5</v>
      </c>
      <c r="D446" s="30">
        <v>0</v>
      </c>
      <c r="E446" s="26">
        <f t="shared" si="123"/>
        <v>100</v>
      </c>
      <c r="F446" s="4">
        <v>15.5</v>
      </c>
      <c r="G446" s="30">
        <v>0</v>
      </c>
      <c r="H446" s="26">
        <f t="shared" si="119"/>
        <v>100</v>
      </c>
      <c r="I446" s="4">
        <v>15.5</v>
      </c>
      <c r="J446" s="30">
        <v>0</v>
      </c>
      <c r="K446" s="26">
        <f t="shared" si="120"/>
        <v>100</v>
      </c>
      <c r="L446" s="4">
        <f t="shared" si="121"/>
        <v>47.5</v>
      </c>
      <c r="M446" s="30">
        <f t="shared" si="121"/>
        <v>0</v>
      </c>
      <c r="N446" s="26">
        <f t="shared" si="124"/>
        <v>100</v>
      </c>
    </row>
    <row r="447" spans="1:14">
      <c r="A447" t="s">
        <v>223</v>
      </c>
      <c r="B447" s="4">
        <v>32</v>
      </c>
      <c r="C447" s="4">
        <v>16</v>
      </c>
      <c r="D447" s="30">
        <v>0</v>
      </c>
      <c r="E447" s="26">
        <f t="shared" si="123"/>
        <v>100</v>
      </c>
      <c r="F447" s="4">
        <v>16</v>
      </c>
      <c r="G447" s="30">
        <v>0</v>
      </c>
      <c r="H447" s="26">
        <f t="shared" si="119"/>
        <v>100</v>
      </c>
      <c r="I447" s="4">
        <v>15.5</v>
      </c>
      <c r="J447" s="30">
        <v>0</v>
      </c>
      <c r="K447" s="26">
        <f t="shared" si="120"/>
        <v>100</v>
      </c>
      <c r="L447" s="4">
        <f t="shared" si="121"/>
        <v>47.5</v>
      </c>
      <c r="M447" s="30">
        <f t="shared" si="121"/>
        <v>0</v>
      </c>
      <c r="N447" s="26">
        <f t="shared" si="124"/>
        <v>100</v>
      </c>
    </row>
    <row r="448" spans="1:14">
      <c r="A448" t="s">
        <v>223</v>
      </c>
      <c r="B448" s="77">
        <v>45.2</v>
      </c>
      <c r="C448" s="4">
        <v>14.5</v>
      </c>
      <c r="D448" s="30">
        <v>6</v>
      </c>
      <c r="E448" s="26">
        <f t="shared" si="123"/>
        <v>70.731707317073173</v>
      </c>
      <c r="F448" s="4">
        <v>15</v>
      </c>
      <c r="G448" s="30">
        <v>4</v>
      </c>
      <c r="H448" s="26">
        <f t="shared" si="119"/>
        <v>78.94736842105263</v>
      </c>
      <c r="I448" s="4">
        <v>3</v>
      </c>
      <c r="J448" s="30">
        <v>16</v>
      </c>
      <c r="K448" s="26">
        <f t="shared" si="120"/>
        <v>15.789473684210526</v>
      </c>
      <c r="L448" s="4">
        <f t="shared" si="121"/>
        <v>32.5</v>
      </c>
      <c r="M448" s="30">
        <f t="shared" si="121"/>
        <v>26</v>
      </c>
      <c r="N448" s="26">
        <f t="shared" si="124"/>
        <v>55.156183140778772</v>
      </c>
    </row>
    <row r="450" spans="1:14">
      <c r="A450" t="s">
        <v>222</v>
      </c>
      <c r="B450" s="77">
        <v>0.125</v>
      </c>
      <c r="C450" s="4" t="s">
        <v>230</v>
      </c>
      <c r="D450" s="4" t="s">
        <v>230</v>
      </c>
      <c r="E450" s="26" t="e">
        <f t="shared" ref="E450:E451" si="125">C450/(C450+D450)*100</f>
        <v>#VALUE!</v>
      </c>
      <c r="F450" s="4" t="s">
        <v>230</v>
      </c>
      <c r="G450" s="4" t="s">
        <v>230</v>
      </c>
      <c r="H450" s="26" t="e">
        <f t="shared" ref="H450:H466" si="126">F450/(F450+G450)*100</f>
        <v>#VALUE!</v>
      </c>
      <c r="I450" s="4" t="s">
        <v>230</v>
      </c>
      <c r="J450" s="4" t="s">
        <v>230</v>
      </c>
      <c r="K450" s="26" t="e">
        <f t="shared" ref="K450:K466" si="127">I450/(I450+J450)*100</f>
        <v>#VALUE!</v>
      </c>
      <c r="L450" s="4" t="e">
        <f t="shared" ref="L450:M466" si="128">(C450+F450+I450)</f>
        <v>#VALUE!</v>
      </c>
      <c r="M450" s="30" t="e">
        <f t="shared" si="128"/>
        <v>#VALUE!</v>
      </c>
      <c r="N450" s="26" t="e">
        <f t="shared" ref="N450:N451" si="129">AVERAGE(E450,H450,K450)</f>
        <v>#VALUE!</v>
      </c>
    </row>
    <row r="451" spans="1:14">
      <c r="A451" t="s">
        <v>222</v>
      </c>
      <c r="B451" s="77">
        <v>0.25</v>
      </c>
      <c r="C451" s="4">
        <v>16.5</v>
      </c>
      <c r="D451" s="30">
        <v>0</v>
      </c>
      <c r="E451" s="26">
        <f t="shared" si="125"/>
        <v>100</v>
      </c>
      <c r="F451" s="4">
        <v>15.5</v>
      </c>
      <c r="G451" s="30">
        <v>0</v>
      </c>
      <c r="H451" s="26">
        <f t="shared" si="126"/>
        <v>100</v>
      </c>
      <c r="I451" s="4">
        <v>15.5</v>
      </c>
      <c r="J451" s="4">
        <v>0</v>
      </c>
      <c r="K451" s="26">
        <f t="shared" si="127"/>
        <v>100</v>
      </c>
      <c r="L451" s="4">
        <f t="shared" si="128"/>
        <v>47.5</v>
      </c>
      <c r="M451" s="30">
        <f t="shared" si="128"/>
        <v>0</v>
      </c>
      <c r="N451" s="26">
        <f t="shared" si="129"/>
        <v>100</v>
      </c>
    </row>
    <row r="452" spans="1:14">
      <c r="A452" t="s">
        <v>222</v>
      </c>
      <c r="B452" s="4">
        <v>0.35</v>
      </c>
      <c r="C452" s="4">
        <v>19</v>
      </c>
      <c r="D452" s="30">
        <v>0</v>
      </c>
      <c r="E452" s="26">
        <f>C452/(C452+D452)*100</f>
        <v>100</v>
      </c>
      <c r="F452" s="4">
        <v>19</v>
      </c>
      <c r="G452" s="30">
        <v>0</v>
      </c>
      <c r="H452" s="26">
        <f t="shared" si="126"/>
        <v>100</v>
      </c>
      <c r="I452" s="4">
        <v>18</v>
      </c>
      <c r="J452" s="4">
        <v>0</v>
      </c>
      <c r="K452" s="26">
        <f t="shared" si="127"/>
        <v>100</v>
      </c>
      <c r="L452" s="4">
        <f t="shared" si="128"/>
        <v>56</v>
      </c>
      <c r="M452" s="30">
        <f t="shared" si="128"/>
        <v>0</v>
      </c>
      <c r="N452" s="26">
        <f>AVERAGE(E452,H452,K452)</f>
        <v>100</v>
      </c>
    </row>
    <row r="453" spans="1:14">
      <c r="A453" t="s">
        <v>222</v>
      </c>
      <c r="B453" s="77">
        <v>0.5</v>
      </c>
      <c r="C453" s="4">
        <v>18</v>
      </c>
      <c r="D453" s="30">
        <v>0</v>
      </c>
      <c r="E453" s="26">
        <f t="shared" ref="E453:E466" si="130">C453/(C453+D453)*100</f>
        <v>100</v>
      </c>
      <c r="F453" s="4">
        <v>15.5</v>
      </c>
      <c r="G453" s="30">
        <v>0</v>
      </c>
      <c r="H453" s="26">
        <f t="shared" si="126"/>
        <v>100</v>
      </c>
      <c r="I453" s="4">
        <v>16</v>
      </c>
      <c r="J453" s="4">
        <v>0</v>
      </c>
      <c r="K453" s="26">
        <f t="shared" si="127"/>
        <v>100</v>
      </c>
      <c r="L453" s="4">
        <f t="shared" si="128"/>
        <v>49.5</v>
      </c>
      <c r="M453" s="30">
        <f t="shared" si="128"/>
        <v>0</v>
      </c>
      <c r="N453" s="26">
        <f t="shared" ref="N453:N466" si="131">AVERAGE(E453,H453,K453)</f>
        <v>100</v>
      </c>
    </row>
    <row r="454" spans="1:14">
      <c r="A454" t="s">
        <v>222</v>
      </c>
      <c r="B454" s="4">
        <v>0.7</v>
      </c>
      <c r="C454" s="4">
        <v>19.5</v>
      </c>
      <c r="D454" s="30">
        <v>0</v>
      </c>
      <c r="E454" s="26">
        <f t="shared" si="130"/>
        <v>100</v>
      </c>
      <c r="F454" s="4">
        <v>20</v>
      </c>
      <c r="G454" s="30">
        <v>0</v>
      </c>
      <c r="H454" s="26">
        <f t="shared" si="126"/>
        <v>100</v>
      </c>
      <c r="I454" s="4">
        <v>18</v>
      </c>
      <c r="J454" s="4">
        <v>0</v>
      </c>
      <c r="K454" s="26">
        <f t="shared" si="127"/>
        <v>100</v>
      </c>
      <c r="L454" s="4">
        <f t="shared" si="128"/>
        <v>57.5</v>
      </c>
      <c r="M454" s="30">
        <f t="shared" si="128"/>
        <v>0</v>
      </c>
      <c r="N454" s="26">
        <f t="shared" si="131"/>
        <v>100</v>
      </c>
    </row>
    <row r="455" spans="1:14">
      <c r="A455" t="s">
        <v>222</v>
      </c>
      <c r="B455" s="4">
        <v>1</v>
      </c>
      <c r="C455" s="4">
        <v>19.25</v>
      </c>
      <c r="D455" s="30">
        <v>0</v>
      </c>
      <c r="E455" s="26">
        <f t="shared" si="130"/>
        <v>100</v>
      </c>
      <c r="F455" s="4">
        <v>18.5</v>
      </c>
      <c r="G455" s="30">
        <v>0</v>
      </c>
      <c r="H455" s="26">
        <f t="shared" si="126"/>
        <v>100</v>
      </c>
      <c r="I455" s="4">
        <v>18</v>
      </c>
      <c r="J455" s="30">
        <v>0</v>
      </c>
      <c r="K455" s="26">
        <f t="shared" si="127"/>
        <v>100</v>
      </c>
      <c r="L455" s="4">
        <f t="shared" si="128"/>
        <v>55.75</v>
      </c>
      <c r="M455" s="30">
        <f t="shared" si="128"/>
        <v>0</v>
      </c>
      <c r="N455" s="26">
        <f t="shared" si="131"/>
        <v>100</v>
      </c>
    </row>
    <row r="456" spans="1:14">
      <c r="A456" t="s">
        <v>222</v>
      </c>
      <c r="B456" s="4">
        <v>1.4</v>
      </c>
      <c r="C456" s="4">
        <v>18</v>
      </c>
      <c r="D456" s="30">
        <v>1</v>
      </c>
      <c r="E456" s="26">
        <f t="shared" si="130"/>
        <v>94.73684210526315</v>
      </c>
      <c r="F456" s="4">
        <v>18.5</v>
      </c>
      <c r="G456" s="30">
        <v>0</v>
      </c>
      <c r="H456" s="26">
        <f t="shared" si="126"/>
        <v>100</v>
      </c>
      <c r="I456" s="4">
        <v>16</v>
      </c>
      <c r="J456" s="30">
        <v>0</v>
      </c>
      <c r="K456" s="26">
        <f t="shared" si="127"/>
        <v>100</v>
      </c>
      <c r="L456" s="4">
        <f t="shared" si="128"/>
        <v>52.5</v>
      </c>
      <c r="M456" s="30">
        <f t="shared" si="128"/>
        <v>1</v>
      </c>
      <c r="N456" s="26">
        <f t="shared" si="131"/>
        <v>98.245614035087712</v>
      </c>
    </row>
    <row r="457" spans="1:14">
      <c r="A457" t="s">
        <v>222</v>
      </c>
      <c r="B457" s="4">
        <v>2</v>
      </c>
      <c r="C457" s="4">
        <v>19</v>
      </c>
      <c r="D457" s="30">
        <v>0</v>
      </c>
      <c r="E457" s="26">
        <f t="shared" si="130"/>
        <v>100</v>
      </c>
      <c r="F457" s="4">
        <v>18</v>
      </c>
      <c r="G457" s="30">
        <v>0</v>
      </c>
      <c r="H457" s="26">
        <f t="shared" si="126"/>
        <v>100</v>
      </c>
      <c r="I457" s="4">
        <v>16</v>
      </c>
      <c r="J457" s="30">
        <v>1</v>
      </c>
      <c r="K457" s="26">
        <f t="shared" si="127"/>
        <v>94.117647058823522</v>
      </c>
      <c r="L457" s="4">
        <f t="shared" si="128"/>
        <v>53</v>
      </c>
      <c r="M457" s="30">
        <f t="shared" si="128"/>
        <v>1</v>
      </c>
      <c r="N457" s="26">
        <f t="shared" si="131"/>
        <v>98.039215686274517</v>
      </c>
    </row>
    <row r="458" spans="1:14">
      <c r="A458" t="s">
        <v>222</v>
      </c>
      <c r="B458" s="4">
        <v>2.8</v>
      </c>
      <c r="C458" s="4">
        <v>14</v>
      </c>
      <c r="D458" s="30">
        <v>3</v>
      </c>
      <c r="E458" s="26">
        <f t="shared" si="130"/>
        <v>82.35294117647058</v>
      </c>
      <c r="F458" s="4">
        <v>15.5</v>
      </c>
      <c r="G458" s="30">
        <v>3</v>
      </c>
      <c r="H458" s="26">
        <f t="shared" si="126"/>
        <v>83.78378378378379</v>
      </c>
      <c r="I458" s="4">
        <v>12.5</v>
      </c>
      <c r="J458" s="30">
        <v>6</v>
      </c>
      <c r="K458" s="26">
        <f t="shared" si="127"/>
        <v>67.567567567567565</v>
      </c>
      <c r="L458" s="4">
        <f t="shared" si="128"/>
        <v>42</v>
      </c>
      <c r="M458" s="30">
        <f t="shared" si="128"/>
        <v>12</v>
      </c>
      <c r="N458" s="26">
        <f t="shared" si="131"/>
        <v>77.901430842607297</v>
      </c>
    </row>
    <row r="459" spans="1:14">
      <c r="A459" t="s">
        <v>222</v>
      </c>
      <c r="B459" s="4">
        <v>4</v>
      </c>
      <c r="C459" s="4">
        <v>17</v>
      </c>
      <c r="D459" s="30">
        <v>1</v>
      </c>
      <c r="E459" s="26">
        <f t="shared" si="130"/>
        <v>94.444444444444443</v>
      </c>
      <c r="F459" s="4">
        <v>16</v>
      </c>
      <c r="G459" s="30">
        <v>2</v>
      </c>
      <c r="H459" s="26">
        <f t="shared" si="126"/>
        <v>88.888888888888886</v>
      </c>
      <c r="I459" s="4">
        <v>11</v>
      </c>
      <c r="J459" s="30">
        <v>7</v>
      </c>
      <c r="K459" s="26">
        <f t="shared" si="127"/>
        <v>61.111111111111114</v>
      </c>
      <c r="L459" s="4">
        <f t="shared" si="128"/>
        <v>44</v>
      </c>
      <c r="M459" s="30">
        <f t="shared" si="128"/>
        <v>10</v>
      </c>
      <c r="N459" s="26">
        <f t="shared" si="131"/>
        <v>81.481481481481481</v>
      </c>
    </row>
    <row r="460" spans="1:14">
      <c r="A460" t="s">
        <v>222</v>
      </c>
      <c r="B460" s="4">
        <v>5.6</v>
      </c>
      <c r="C460" s="4">
        <v>18</v>
      </c>
      <c r="D460" s="30">
        <v>0</v>
      </c>
      <c r="E460" s="26">
        <f t="shared" si="130"/>
        <v>100</v>
      </c>
      <c r="F460" s="4">
        <v>18.5</v>
      </c>
      <c r="G460" s="30">
        <v>0</v>
      </c>
      <c r="H460" s="26">
        <f t="shared" si="126"/>
        <v>100</v>
      </c>
      <c r="I460" s="4">
        <v>14</v>
      </c>
      <c r="J460" s="30">
        <v>3</v>
      </c>
      <c r="K460" s="26">
        <f t="shared" si="127"/>
        <v>82.35294117647058</v>
      </c>
      <c r="L460" s="4">
        <f t="shared" si="128"/>
        <v>50.5</v>
      </c>
      <c r="M460" s="30">
        <f t="shared" si="128"/>
        <v>3</v>
      </c>
      <c r="N460" s="26">
        <f t="shared" si="131"/>
        <v>94.117647058823536</v>
      </c>
    </row>
    <row r="461" spans="1:14">
      <c r="A461" t="s">
        <v>222</v>
      </c>
      <c r="B461" s="4">
        <v>8</v>
      </c>
      <c r="C461" s="4">
        <v>16</v>
      </c>
      <c r="D461" s="30">
        <v>1</v>
      </c>
      <c r="E461" s="26">
        <f t="shared" si="130"/>
        <v>94.117647058823522</v>
      </c>
      <c r="F461" s="4">
        <v>16</v>
      </c>
      <c r="G461" s="30">
        <v>1</v>
      </c>
      <c r="H461" s="26">
        <f t="shared" si="126"/>
        <v>94.117647058823522</v>
      </c>
      <c r="I461" s="4">
        <v>16</v>
      </c>
      <c r="J461" s="30">
        <v>2</v>
      </c>
      <c r="K461" s="26">
        <f t="shared" si="127"/>
        <v>88.888888888888886</v>
      </c>
      <c r="L461" s="4">
        <f t="shared" si="128"/>
        <v>48</v>
      </c>
      <c r="M461" s="30">
        <f t="shared" si="128"/>
        <v>4</v>
      </c>
      <c r="N461" s="26">
        <f t="shared" si="131"/>
        <v>92.37472766884531</v>
      </c>
    </row>
    <row r="462" spans="1:14">
      <c r="A462" t="s">
        <v>222</v>
      </c>
      <c r="B462" s="4">
        <v>11.3</v>
      </c>
      <c r="C462" s="4">
        <v>15.5</v>
      </c>
      <c r="D462" s="30">
        <v>1</v>
      </c>
      <c r="E462" s="26">
        <f t="shared" si="130"/>
        <v>93.939393939393938</v>
      </c>
      <c r="F462" s="4">
        <v>14</v>
      </c>
      <c r="G462" s="30">
        <v>3</v>
      </c>
      <c r="H462" s="26">
        <f t="shared" si="126"/>
        <v>82.35294117647058</v>
      </c>
      <c r="I462" s="4">
        <v>15</v>
      </c>
      <c r="J462" s="30">
        <v>2</v>
      </c>
      <c r="K462" s="26">
        <f t="shared" si="127"/>
        <v>88.235294117647058</v>
      </c>
      <c r="L462" s="4">
        <f t="shared" si="128"/>
        <v>44.5</v>
      </c>
      <c r="M462" s="30">
        <f t="shared" si="128"/>
        <v>6</v>
      </c>
      <c r="N462" s="26">
        <f t="shared" si="131"/>
        <v>88.17587641117052</v>
      </c>
    </row>
    <row r="463" spans="1:14">
      <c r="A463" t="s">
        <v>222</v>
      </c>
      <c r="B463" s="4">
        <v>16</v>
      </c>
      <c r="C463" s="4">
        <v>16</v>
      </c>
      <c r="D463" s="30">
        <v>0</v>
      </c>
      <c r="E463" s="26">
        <f t="shared" si="130"/>
        <v>100</v>
      </c>
      <c r="F463" s="4">
        <v>15</v>
      </c>
      <c r="G463" s="30">
        <v>1</v>
      </c>
      <c r="H463" s="26">
        <f t="shared" si="126"/>
        <v>93.75</v>
      </c>
      <c r="I463" s="4">
        <v>13</v>
      </c>
      <c r="J463" s="30">
        <v>3</v>
      </c>
      <c r="K463" s="26">
        <f t="shared" si="127"/>
        <v>81.25</v>
      </c>
      <c r="L463" s="4">
        <f t="shared" si="128"/>
        <v>44</v>
      </c>
      <c r="M463" s="30">
        <f t="shared" si="128"/>
        <v>4</v>
      </c>
      <c r="N463" s="26">
        <f t="shared" si="131"/>
        <v>91.666666666666671</v>
      </c>
    </row>
    <row r="464" spans="1:14">
      <c r="A464" t="s">
        <v>222</v>
      </c>
      <c r="B464" s="4">
        <v>22.6</v>
      </c>
      <c r="C464" s="4">
        <v>15.5</v>
      </c>
      <c r="D464" s="30">
        <v>1</v>
      </c>
      <c r="E464" s="26">
        <f t="shared" si="130"/>
        <v>93.939393939393938</v>
      </c>
      <c r="F464" s="4">
        <v>13</v>
      </c>
      <c r="G464" s="30">
        <v>3</v>
      </c>
      <c r="H464" s="26">
        <f t="shared" si="126"/>
        <v>81.25</v>
      </c>
      <c r="I464" s="4">
        <v>13.5</v>
      </c>
      <c r="J464" s="30">
        <v>2</v>
      </c>
      <c r="K464" s="26">
        <f t="shared" si="127"/>
        <v>87.096774193548384</v>
      </c>
      <c r="L464" s="4">
        <f t="shared" si="128"/>
        <v>42</v>
      </c>
      <c r="M464" s="30">
        <f t="shared" si="128"/>
        <v>6</v>
      </c>
      <c r="N464" s="26">
        <f t="shared" si="131"/>
        <v>87.428722710980765</v>
      </c>
    </row>
    <row r="465" spans="1:14">
      <c r="A465" t="s">
        <v>222</v>
      </c>
      <c r="B465" s="4">
        <v>32</v>
      </c>
      <c r="C465" s="4">
        <v>15.5</v>
      </c>
      <c r="D465" s="30">
        <v>1</v>
      </c>
      <c r="E465" s="26">
        <f t="shared" si="130"/>
        <v>93.939393939393938</v>
      </c>
      <c r="F465" s="4">
        <v>15</v>
      </c>
      <c r="G465" s="30">
        <v>1</v>
      </c>
      <c r="H465" s="26">
        <f t="shared" si="126"/>
        <v>93.75</v>
      </c>
      <c r="I465" s="4">
        <v>10</v>
      </c>
      <c r="J465" s="30">
        <v>5</v>
      </c>
      <c r="K465" s="26">
        <f t="shared" si="127"/>
        <v>66.666666666666657</v>
      </c>
      <c r="L465" s="4">
        <f t="shared" si="128"/>
        <v>40.5</v>
      </c>
      <c r="M465" s="30">
        <f t="shared" si="128"/>
        <v>7</v>
      </c>
      <c r="N465" s="26">
        <f t="shared" si="131"/>
        <v>84.785353535353536</v>
      </c>
    </row>
    <row r="466" spans="1:14">
      <c r="A466" t="s">
        <v>222</v>
      </c>
      <c r="B466" s="77">
        <v>45.2</v>
      </c>
      <c r="C466" s="4">
        <v>16</v>
      </c>
      <c r="D466" s="30">
        <v>2</v>
      </c>
      <c r="E466" s="26">
        <f t="shared" si="130"/>
        <v>88.888888888888886</v>
      </c>
      <c r="F466" s="4">
        <v>16</v>
      </c>
      <c r="G466" s="30">
        <v>1</v>
      </c>
      <c r="H466" s="26">
        <f t="shared" si="126"/>
        <v>94.117647058823522</v>
      </c>
      <c r="I466" s="4">
        <v>6</v>
      </c>
      <c r="J466" s="30">
        <v>10</v>
      </c>
      <c r="K466" s="26">
        <f t="shared" si="127"/>
        <v>37.5</v>
      </c>
      <c r="L466" s="4">
        <f t="shared" si="128"/>
        <v>38</v>
      </c>
      <c r="M466" s="30">
        <f t="shared" si="128"/>
        <v>13</v>
      </c>
      <c r="N466" s="26">
        <f t="shared" si="131"/>
        <v>73.502178649237464</v>
      </c>
    </row>
    <row r="468" spans="1:14">
      <c r="A468" t="s">
        <v>225</v>
      </c>
      <c r="B468" s="77">
        <v>0.125</v>
      </c>
      <c r="C468" s="4" t="s">
        <v>230</v>
      </c>
      <c r="D468" s="4" t="s">
        <v>230</v>
      </c>
      <c r="E468" s="26" t="e">
        <f t="shared" ref="E468:E469" si="132">C468/(C468+D468)*100</f>
        <v>#VALUE!</v>
      </c>
      <c r="F468" s="4" t="s">
        <v>230</v>
      </c>
      <c r="G468" s="4" t="s">
        <v>230</v>
      </c>
      <c r="H468" s="26" t="e">
        <f t="shared" ref="H468:H482" si="133">F468/(F468+G468)*100</f>
        <v>#VALUE!</v>
      </c>
      <c r="I468" s="4" t="s">
        <v>230</v>
      </c>
      <c r="J468" s="4" t="s">
        <v>230</v>
      </c>
      <c r="K468" s="26" t="e">
        <f t="shared" ref="K468:K482" si="134">I468/(I468+J468)*100</f>
        <v>#VALUE!</v>
      </c>
      <c r="L468" s="4" t="e">
        <f t="shared" ref="L468:M482" si="135">(C468+F468+I468)</f>
        <v>#VALUE!</v>
      </c>
      <c r="M468" s="30" t="e">
        <f t="shared" si="135"/>
        <v>#VALUE!</v>
      </c>
      <c r="N468" s="26" t="e">
        <f t="shared" ref="N468:N469" si="136">AVERAGE(E468,H468,K468)</f>
        <v>#VALUE!</v>
      </c>
    </row>
    <row r="469" spans="1:14">
      <c r="A469" t="s">
        <v>225</v>
      </c>
      <c r="B469" s="4">
        <v>0.25</v>
      </c>
      <c r="C469" s="4">
        <v>19.5</v>
      </c>
      <c r="D469" s="30">
        <v>0</v>
      </c>
      <c r="E469" s="26">
        <f t="shared" si="132"/>
        <v>100</v>
      </c>
      <c r="F469" s="4">
        <v>19</v>
      </c>
      <c r="G469" s="30">
        <v>0</v>
      </c>
      <c r="H469" s="26">
        <f t="shared" si="133"/>
        <v>100</v>
      </c>
      <c r="I469" s="4">
        <v>19</v>
      </c>
      <c r="J469" s="30">
        <v>0</v>
      </c>
      <c r="K469" s="26">
        <f t="shared" si="134"/>
        <v>100</v>
      </c>
      <c r="L469" s="4">
        <f t="shared" si="135"/>
        <v>57.5</v>
      </c>
      <c r="M469" s="30">
        <f t="shared" si="135"/>
        <v>0</v>
      </c>
      <c r="N469" s="26">
        <f t="shared" si="136"/>
        <v>100</v>
      </c>
    </row>
    <row r="470" spans="1:14">
      <c r="A470" t="s">
        <v>225</v>
      </c>
      <c r="B470" s="4">
        <v>0.35</v>
      </c>
      <c r="C470" s="4">
        <v>15.5</v>
      </c>
      <c r="D470" s="30">
        <v>0</v>
      </c>
      <c r="E470" s="26">
        <f>C470/(C470+D470)*100</f>
        <v>100</v>
      </c>
      <c r="F470" s="4">
        <v>15.5</v>
      </c>
      <c r="G470" s="30">
        <v>0</v>
      </c>
      <c r="H470" s="26">
        <f t="shared" si="133"/>
        <v>100</v>
      </c>
      <c r="I470" s="4">
        <v>15.5</v>
      </c>
      <c r="J470" s="4">
        <v>0</v>
      </c>
      <c r="K470" s="26">
        <f t="shared" si="134"/>
        <v>100</v>
      </c>
      <c r="L470" s="4">
        <f t="shared" si="135"/>
        <v>46.5</v>
      </c>
      <c r="M470" s="30">
        <f t="shared" si="135"/>
        <v>0</v>
      </c>
      <c r="N470" s="26">
        <f>AVERAGE(E470,H470,K470)</f>
        <v>100</v>
      </c>
    </row>
    <row r="471" spans="1:14">
      <c r="A471" t="s">
        <v>225</v>
      </c>
      <c r="B471" s="4">
        <v>0.5</v>
      </c>
      <c r="C471" s="4">
        <v>17.5</v>
      </c>
      <c r="D471" s="30">
        <v>0</v>
      </c>
      <c r="E471" s="26">
        <f t="shared" ref="E471:E482" si="137">C471/(C471+D471)*100</f>
        <v>100</v>
      </c>
      <c r="F471" s="4">
        <v>18.5</v>
      </c>
      <c r="G471" s="30">
        <v>0</v>
      </c>
      <c r="H471" s="26">
        <f t="shared" si="133"/>
        <v>100</v>
      </c>
      <c r="I471" s="4">
        <v>18.5</v>
      </c>
      <c r="J471" s="30">
        <v>0</v>
      </c>
      <c r="K471" s="26">
        <f t="shared" si="134"/>
        <v>100</v>
      </c>
      <c r="L471" s="4">
        <f t="shared" si="135"/>
        <v>54.5</v>
      </c>
      <c r="M471" s="30">
        <f t="shared" si="135"/>
        <v>0</v>
      </c>
      <c r="N471" s="26">
        <f t="shared" ref="N471:N482" si="138">AVERAGE(E471,H471,K471)</f>
        <v>100</v>
      </c>
    </row>
    <row r="472" spans="1:14">
      <c r="A472" t="s">
        <v>225</v>
      </c>
      <c r="B472" s="4">
        <v>0.7</v>
      </c>
      <c r="C472" s="4">
        <v>16</v>
      </c>
      <c r="D472" s="30">
        <v>1</v>
      </c>
      <c r="E472" s="26">
        <f t="shared" si="137"/>
        <v>94.117647058823522</v>
      </c>
      <c r="F472" s="4">
        <v>17</v>
      </c>
      <c r="G472" s="30">
        <v>0</v>
      </c>
      <c r="H472" s="26">
        <f t="shared" si="133"/>
        <v>100</v>
      </c>
      <c r="I472" s="4">
        <v>17.5</v>
      </c>
      <c r="J472" s="30">
        <v>0</v>
      </c>
      <c r="K472" s="26">
        <f t="shared" si="134"/>
        <v>100</v>
      </c>
      <c r="L472" s="4">
        <f t="shared" si="135"/>
        <v>50.5</v>
      </c>
      <c r="M472" s="30">
        <f t="shared" si="135"/>
        <v>1</v>
      </c>
      <c r="N472" s="26">
        <f t="shared" si="138"/>
        <v>98.039215686274517</v>
      </c>
    </row>
    <row r="473" spans="1:14">
      <c r="A473" t="s">
        <v>225</v>
      </c>
      <c r="B473" s="4">
        <v>1</v>
      </c>
      <c r="C473" s="4">
        <v>18.25</v>
      </c>
      <c r="D473" s="30">
        <v>0</v>
      </c>
      <c r="E473" s="26">
        <f t="shared" si="137"/>
        <v>100</v>
      </c>
      <c r="F473" s="4">
        <v>17</v>
      </c>
      <c r="G473" s="30">
        <v>1</v>
      </c>
      <c r="H473" s="26">
        <f t="shared" si="133"/>
        <v>94.444444444444443</v>
      </c>
      <c r="I473" s="4">
        <v>18</v>
      </c>
      <c r="J473" s="30">
        <v>0</v>
      </c>
      <c r="K473" s="26">
        <f t="shared" si="134"/>
        <v>100</v>
      </c>
      <c r="L473" s="4">
        <f t="shared" si="135"/>
        <v>53.25</v>
      </c>
      <c r="M473" s="30">
        <f t="shared" si="135"/>
        <v>1</v>
      </c>
      <c r="N473" s="26">
        <f t="shared" si="138"/>
        <v>98.148148148148152</v>
      </c>
    </row>
    <row r="474" spans="1:14">
      <c r="A474" t="s">
        <v>225</v>
      </c>
      <c r="B474" s="4">
        <v>1.4</v>
      </c>
      <c r="C474" s="4">
        <v>18.5</v>
      </c>
      <c r="D474" s="30">
        <v>0</v>
      </c>
      <c r="E474" s="26">
        <f t="shared" si="137"/>
        <v>100</v>
      </c>
      <c r="F474" s="4">
        <v>18.25</v>
      </c>
      <c r="G474" s="30">
        <v>0</v>
      </c>
      <c r="H474" s="26">
        <f t="shared" si="133"/>
        <v>100</v>
      </c>
      <c r="I474" s="4">
        <v>18.5</v>
      </c>
      <c r="J474" s="30">
        <v>0</v>
      </c>
      <c r="K474" s="26">
        <f t="shared" si="134"/>
        <v>100</v>
      </c>
      <c r="L474" s="4">
        <f t="shared" si="135"/>
        <v>55.25</v>
      </c>
      <c r="M474" s="30">
        <f t="shared" si="135"/>
        <v>0</v>
      </c>
      <c r="N474" s="26">
        <f t="shared" si="138"/>
        <v>100</v>
      </c>
    </row>
    <row r="475" spans="1:14">
      <c r="A475" t="s">
        <v>225</v>
      </c>
      <c r="B475" s="4">
        <v>2</v>
      </c>
      <c r="C475" s="4">
        <v>18.5</v>
      </c>
      <c r="D475" s="30">
        <v>0</v>
      </c>
      <c r="E475" s="26">
        <f t="shared" si="137"/>
        <v>100</v>
      </c>
      <c r="F475" s="4">
        <v>18</v>
      </c>
      <c r="G475" s="30">
        <v>0</v>
      </c>
      <c r="H475" s="26">
        <f t="shared" si="133"/>
        <v>100</v>
      </c>
      <c r="I475" s="4">
        <v>17</v>
      </c>
      <c r="J475" s="30">
        <v>1</v>
      </c>
      <c r="K475" s="26">
        <f t="shared" si="134"/>
        <v>94.444444444444443</v>
      </c>
      <c r="L475" s="4">
        <f t="shared" si="135"/>
        <v>53.5</v>
      </c>
      <c r="M475" s="30">
        <f t="shared" si="135"/>
        <v>1</v>
      </c>
      <c r="N475" s="26">
        <f t="shared" si="138"/>
        <v>98.148148148148152</v>
      </c>
    </row>
    <row r="476" spans="1:14">
      <c r="A476" t="s">
        <v>225</v>
      </c>
      <c r="B476" s="4">
        <v>2.8</v>
      </c>
      <c r="C476" s="4">
        <v>17.5</v>
      </c>
      <c r="D476" s="30">
        <v>1</v>
      </c>
      <c r="E476" s="26">
        <f t="shared" si="137"/>
        <v>94.594594594594597</v>
      </c>
      <c r="F476" s="4">
        <v>18.5</v>
      </c>
      <c r="G476" s="30">
        <v>0</v>
      </c>
      <c r="H476" s="26">
        <f t="shared" si="133"/>
        <v>100</v>
      </c>
      <c r="I476" s="4">
        <v>16.5</v>
      </c>
      <c r="J476" s="30">
        <v>0</v>
      </c>
      <c r="K476" s="26">
        <f t="shared" si="134"/>
        <v>100</v>
      </c>
      <c r="L476" s="4">
        <f t="shared" si="135"/>
        <v>52.5</v>
      </c>
      <c r="M476" s="30">
        <f t="shared" si="135"/>
        <v>1</v>
      </c>
      <c r="N476" s="26">
        <f t="shared" si="138"/>
        <v>98.198198198198199</v>
      </c>
    </row>
    <row r="477" spans="1:14">
      <c r="A477" t="s">
        <v>225</v>
      </c>
      <c r="B477" s="4">
        <v>4</v>
      </c>
      <c r="C477" s="4">
        <v>18</v>
      </c>
      <c r="D477" s="30">
        <v>0</v>
      </c>
      <c r="E477" s="26">
        <f t="shared" si="137"/>
        <v>100</v>
      </c>
      <c r="F477" s="4">
        <v>18</v>
      </c>
      <c r="G477" s="30">
        <v>0</v>
      </c>
      <c r="H477" s="26">
        <f t="shared" si="133"/>
        <v>100</v>
      </c>
      <c r="I477" s="4">
        <v>16.5</v>
      </c>
      <c r="J477" s="30">
        <v>0</v>
      </c>
      <c r="K477" s="26">
        <f t="shared" si="134"/>
        <v>100</v>
      </c>
      <c r="L477" s="4">
        <f t="shared" si="135"/>
        <v>52.5</v>
      </c>
      <c r="M477" s="30">
        <f t="shared" si="135"/>
        <v>0</v>
      </c>
      <c r="N477" s="26">
        <f t="shared" si="138"/>
        <v>100</v>
      </c>
    </row>
    <row r="478" spans="1:14">
      <c r="A478" t="s">
        <v>225</v>
      </c>
      <c r="B478" s="4">
        <v>5.6</v>
      </c>
      <c r="C478" s="4">
        <v>16.75</v>
      </c>
      <c r="D478" s="30">
        <v>0</v>
      </c>
      <c r="E478" s="26">
        <f t="shared" si="137"/>
        <v>100</v>
      </c>
      <c r="F478" s="4">
        <v>17</v>
      </c>
      <c r="G478" s="30">
        <v>0</v>
      </c>
      <c r="H478" s="26">
        <f t="shared" si="133"/>
        <v>100</v>
      </c>
      <c r="I478" s="4">
        <v>17.25</v>
      </c>
      <c r="J478" s="30">
        <v>0</v>
      </c>
      <c r="K478" s="26">
        <f t="shared" si="134"/>
        <v>100</v>
      </c>
      <c r="L478" s="4">
        <f t="shared" si="135"/>
        <v>51</v>
      </c>
      <c r="M478" s="30">
        <f t="shared" si="135"/>
        <v>0</v>
      </c>
      <c r="N478" s="26">
        <f t="shared" si="138"/>
        <v>100</v>
      </c>
    </row>
    <row r="479" spans="1:14">
      <c r="A479" t="s">
        <v>225</v>
      </c>
      <c r="B479" s="4">
        <v>8</v>
      </c>
      <c r="C479" s="4">
        <v>18</v>
      </c>
      <c r="D479" s="30">
        <v>0</v>
      </c>
      <c r="E479" s="26">
        <f t="shared" si="137"/>
        <v>100</v>
      </c>
      <c r="F479" s="4">
        <v>16.5</v>
      </c>
      <c r="G479" s="30">
        <v>1</v>
      </c>
      <c r="H479" s="26">
        <f t="shared" si="133"/>
        <v>94.285714285714278</v>
      </c>
      <c r="I479" s="4">
        <v>17</v>
      </c>
      <c r="J479" s="30">
        <v>1</v>
      </c>
      <c r="K479" s="26">
        <f t="shared" si="134"/>
        <v>94.444444444444443</v>
      </c>
      <c r="L479" s="4">
        <f t="shared" si="135"/>
        <v>51.5</v>
      </c>
      <c r="M479" s="30">
        <f t="shared" si="135"/>
        <v>2</v>
      </c>
      <c r="N479" s="26">
        <f t="shared" si="138"/>
        <v>96.24338624338624</v>
      </c>
    </row>
    <row r="480" spans="1:14">
      <c r="A480" t="s">
        <v>225</v>
      </c>
      <c r="B480" s="4">
        <v>11.3</v>
      </c>
      <c r="C480" s="4">
        <v>16.5</v>
      </c>
      <c r="D480" s="30">
        <v>1</v>
      </c>
      <c r="E480" s="26">
        <f t="shared" si="137"/>
        <v>94.285714285714278</v>
      </c>
      <c r="F480" s="4">
        <v>16.25</v>
      </c>
      <c r="G480" s="30">
        <v>0</v>
      </c>
      <c r="H480" s="26">
        <f t="shared" si="133"/>
        <v>100</v>
      </c>
      <c r="I480" s="4">
        <v>17.25</v>
      </c>
      <c r="J480" s="30">
        <v>1</v>
      </c>
      <c r="K480" s="26">
        <f t="shared" si="134"/>
        <v>94.520547945205479</v>
      </c>
      <c r="L480" s="4">
        <f t="shared" si="135"/>
        <v>50</v>
      </c>
      <c r="M480" s="30">
        <f t="shared" si="135"/>
        <v>2</v>
      </c>
      <c r="N480" s="26">
        <f t="shared" si="138"/>
        <v>96.268754076973252</v>
      </c>
    </row>
    <row r="481" spans="1:14">
      <c r="A481" t="s">
        <v>225</v>
      </c>
      <c r="B481" s="4">
        <v>16</v>
      </c>
      <c r="C481" s="4">
        <v>15</v>
      </c>
      <c r="D481" s="30">
        <v>1</v>
      </c>
      <c r="E481" s="26">
        <f t="shared" si="137"/>
        <v>93.75</v>
      </c>
      <c r="F481" s="4">
        <v>15.5</v>
      </c>
      <c r="G481" s="30">
        <v>1</v>
      </c>
      <c r="H481" s="26">
        <f t="shared" si="133"/>
        <v>93.939393939393938</v>
      </c>
      <c r="I481" s="4">
        <v>15.5</v>
      </c>
      <c r="J481" s="30">
        <v>1</v>
      </c>
      <c r="K481" s="26">
        <f t="shared" si="134"/>
        <v>93.939393939393938</v>
      </c>
      <c r="L481" s="4">
        <f t="shared" si="135"/>
        <v>46</v>
      </c>
      <c r="M481" s="30">
        <f t="shared" si="135"/>
        <v>3</v>
      </c>
      <c r="N481" s="26">
        <f t="shared" si="138"/>
        <v>93.87626262626263</v>
      </c>
    </row>
    <row r="482" spans="1:14">
      <c r="A482" t="s">
        <v>225</v>
      </c>
      <c r="B482" s="4">
        <v>22.6</v>
      </c>
      <c r="C482" s="4">
        <v>17</v>
      </c>
      <c r="D482" s="30">
        <v>0</v>
      </c>
      <c r="E482" s="26">
        <f t="shared" si="137"/>
        <v>100</v>
      </c>
      <c r="F482" s="4">
        <v>14.5</v>
      </c>
      <c r="G482" s="30">
        <v>1</v>
      </c>
      <c r="H482" s="26">
        <f t="shared" si="133"/>
        <v>93.548387096774192</v>
      </c>
      <c r="I482" s="4">
        <v>17</v>
      </c>
      <c r="J482" s="30">
        <v>0</v>
      </c>
      <c r="K482" s="26">
        <f t="shared" si="134"/>
        <v>100</v>
      </c>
      <c r="L482" s="4">
        <f t="shared" si="135"/>
        <v>48.5</v>
      </c>
      <c r="M482" s="30">
        <f t="shared" si="135"/>
        <v>1</v>
      </c>
      <c r="N482" s="26">
        <f t="shared" si="138"/>
        <v>97.849462365591407</v>
      </c>
    </row>
    <row r="484" spans="1:14">
      <c r="A484" t="s">
        <v>224</v>
      </c>
      <c r="B484" s="77">
        <v>0.125</v>
      </c>
      <c r="C484" s="4"/>
      <c r="D484" s="30"/>
      <c r="E484" s="26" t="e">
        <f t="shared" ref="E484:E485" si="139">C484/(C484+D484)*100</f>
        <v>#DIV/0!</v>
      </c>
      <c r="F484" s="4"/>
      <c r="G484" s="30"/>
      <c r="H484" s="26" t="e">
        <f t="shared" ref="H484:H498" si="140">F484/(F484+G484)*100</f>
        <v>#DIV/0!</v>
      </c>
      <c r="I484" s="4"/>
      <c r="J484" s="30"/>
      <c r="K484" s="26" t="e">
        <f t="shared" ref="K484:K498" si="141">I484/(I484+J484)*100</f>
        <v>#DIV/0!</v>
      </c>
      <c r="L484" s="4">
        <f t="shared" ref="L484:M498" si="142">(C484+F484+I484)</f>
        <v>0</v>
      </c>
      <c r="M484" s="30">
        <f t="shared" si="142"/>
        <v>0</v>
      </c>
      <c r="N484" s="26" t="e">
        <f t="shared" ref="N484:N485" si="143">AVERAGE(E484,H484,K484)</f>
        <v>#DIV/0!</v>
      </c>
    </row>
    <row r="485" spans="1:14">
      <c r="A485" t="s">
        <v>224</v>
      </c>
      <c r="B485" s="77">
        <v>0.25</v>
      </c>
      <c r="C485" s="4"/>
      <c r="D485" s="30"/>
      <c r="E485" s="26" t="e">
        <f t="shared" si="139"/>
        <v>#DIV/0!</v>
      </c>
      <c r="F485" s="4"/>
      <c r="G485" s="30"/>
      <c r="H485" s="26" t="e">
        <f t="shared" si="140"/>
        <v>#DIV/0!</v>
      </c>
      <c r="I485" s="4"/>
      <c r="J485" s="30"/>
      <c r="K485" s="26" t="e">
        <f t="shared" si="141"/>
        <v>#DIV/0!</v>
      </c>
      <c r="L485" s="4">
        <f t="shared" si="142"/>
        <v>0</v>
      </c>
      <c r="M485" s="30">
        <f t="shared" si="142"/>
        <v>0</v>
      </c>
      <c r="N485" s="26" t="e">
        <f t="shared" si="143"/>
        <v>#DIV/0!</v>
      </c>
    </row>
    <row r="486" spans="1:14">
      <c r="A486" t="s">
        <v>224</v>
      </c>
      <c r="B486" s="4">
        <v>0.35</v>
      </c>
      <c r="C486" s="4">
        <v>19.5</v>
      </c>
      <c r="D486" s="30">
        <v>0</v>
      </c>
      <c r="E486" s="26">
        <f>C486/(C486+D486)*100</f>
        <v>100</v>
      </c>
      <c r="F486" s="4">
        <v>17</v>
      </c>
      <c r="G486" s="30">
        <v>0</v>
      </c>
      <c r="H486" s="26">
        <f t="shared" si="140"/>
        <v>100</v>
      </c>
      <c r="I486" s="4">
        <v>18</v>
      </c>
      <c r="J486" s="4">
        <v>0</v>
      </c>
      <c r="K486" s="26">
        <f t="shared" si="141"/>
        <v>100</v>
      </c>
      <c r="L486" s="4">
        <f t="shared" si="142"/>
        <v>54.5</v>
      </c>
      <c r="M486" s="30">
        <f t="shared" si="142"/>
        <v>0</v>
      </c>
      <c r="N486" s="26">
        <f>AVERAGE(E486,H486,K486)</f>
        <v>100</v>
      </c>
    </row>
    <row r="487" spans="1:14">
      <c r="A487" t="s">
        <v>224</v>
      </c>
      <c r="B487" s="77">
        <v>0.5</v>
      </c>
      <c r="C487" s="4"/>
      <c r="D487" s="30"/>
      <c r="E487" s="26" t="e">
        <f t="shared" ref="E487:E498" si="144">C487/(C487+D487)*100</f>
        <v>#DIV/0!</v>
      </c>
      <c r="F487" s="4">
        <v>18</v>
      </c>
      <c r="G487" s="30">
        <v>0</v>
      </c>
      <c r="H487" s="26">
        <f t="shared" si="140"/>
        <v>100</v>
      </c>
      <c r="I487" s="4"/>
      <c r="J487" s="30"/>
      <c r="K487" s="26" t="e">
        <f t="shared" si="141"/>
        <v>#DIV/0!</v>
      </c>
      <c r="L487" s="4">
        <f t="shared" si="142"/>
        <v>18</v>
      </c>
      <c r="M487" s="30">
        <f t="shared" si="142"/>
        <v>0</v>
      </c>
      <c r="N487" s="26" t="e">
        <f t="shared" ref="N487:N498" si="145">AVERAGE(E487,H487,K487)</f>
        <v>#DIV/0!</v>
      </c>
    </row>
    <row r="488" spans="1:14">
      <c r="A488" t="s">
        <v>224</v>
      </c>
      <c r="B488" s="4">
        <v>0.7</v>
      </c>
      <c r="C488" s="4">
        <v>19.5</v>
      </c>
      <c r="D488" s="30">
        <v>0</v>
      </c>
      <c r="E488" s="26">
        <f t="shared" si="144"/>
        <v>100</v>
      </c>
      <c r="F488" s="4">
        <v>17.5</v>
      </c>
      <c r="G488" s="30">
        <v>0</v>
      </c>
      <c r="H488" s="26">
        <f t="shared" si="140"/>
        <v>100</v>
      </c>
      <c r="I488" s="4">
        <v>17</v>
      </c>
      <c r="J488" s="30">
        <v>0</v>
      </c>
      <c r="K488" s="26">
        <f t="shared" si="141"/>
        <v>100</v>
      </c>
      <c r="L488" s="4">
        <f t="shared" si="142"/>
        <v>54</v>
      </c>
      <c r="M488" s="30">
        <f t="shared" si="142"/>
        <v>0</v>
      </c>
      <c r="N488" s="26">
        <f t="shared" si="145"/>
        <v>100</v>
      </c>
    </row>
    <row r="489" spans="1:14">
      <c r="A489" t="s">
        <v>224</v>
      </c>
      <c r="B489" s="4">
        <v>1</v>
      </c>
      <c r="C489" s="4">
        <v>18</v>
      </c>
      <c r="D489" s="30">
        <v>0</v>
      </c>
      <c r="E489" s="26">
        <f t="shared" si="144"/>
        <v>100</v>
      </c>
      <c r="F489" s="4">
        <v>17</v>
      </c>
      <c r="G489" s="30">
        <v>0</v>
      </c>
      <c r="H489" s="26">
        <f t="shared" si="140"/>
        <v>100</v>
      </c>
      <c r="I489" s="4">
        <v>16</v>
      </c>
      <c r="J489" s="30">
        <v>0</v>
      </c>
      <c r="K489" s="26">
        <f t="shared" si="141"/>
        <v>100</v>
      </c>
      <c r="L489" s="4">
        <f t="shared" si="142"/>
        <v>51</v>
      </c>
      <c r="M489" s="30">
        <f t="shared" si="142"/>
        <v>0</v>
      </c>
      <c r="N489" s="26">
        <f t="shared" si="145"/>
        <v>100</v>
      </c>
    </row>
    <row r="490" spans="1:14">
      <c r="A490" t="s">
        <v>224</v>
      </c>
      <c r="B490" s="4">
        <v>1.4</v>
      </c>
      <c r="C490" s="4">
        <v>18</v>
      </c>
      <c r="D490" s="30">
        <v>0</v>
      </c>
      <c r="E490" s="26">
        <f t="shared" si="144"/>
        <v>100</v>
      </c>
      <c r="F490" s="4">
        <v>18</v>
      </c>
      <c r="G490" s="30">
        <v>0</v>
      </c>
      <c r="H490" s="26">
        <f t="shared" si="140"/>
        <v>100</v>
      </c>
      <c r="I490" s="4">
        <v>17</v>
      </c>
      <c r="J490" s="30">
        <v>0</v>
      </c>
      <c r="K490" s="26">
        <f t="shared" si="141"/>
        <v>100</v>
      </c>
      <c r="L490" s="4">
        <f t="shared" si="142"/>
        <v>53</v>
      </c>
      <c r="M490" s="30">
        <f t="shared" si="142"/>
        <v>0</v>
      </c>
      <c r="N490" s="26">
        <f t="shared" si="145"/>
        <v>100</v>
      </c>
    </row>
    <row r="491" spans="1:14">
      <c r="A491" t="s">
        <v>224</v>
      </c>
      <c r="B491" s="4">
        <v>2</v>
      </c>
      <c r="C491" s="4">
        <v>18</v>
      </c>
      <c r="D491" s="30">
        <v>0</v>
      </c>
      <c r="E491" s="26">
        <f t="shared" si="144"/>
        <v>100</v>
      </c>
      <c r="F491" s="4">
        <v>18</v>
      </c>
      <c r="G491" s="30">
        <v>0</v>
      </c>
      <c r="H491" s="26">
        <f t="shared" si="140"/>
        <v>100</v>
      </c>
      <c r="I491" s="4">
        <v>19</v>
      </c>
      <c r="J491" s="30">
        <v>0</v>
      </c>
      <c r="K491" s="26">
        <f t="shared" si="141"/>
        <v>100</v>
      </c>
      <c r="L491" s="4">
        <f t="shared" si="142"/>
        <v>55</v>
      </c>
      <c r="M491" s="30">
        <f t="shared" si="142"/>
        <v>0</v>
      </c>
      <c r="N491" s="26">
        <f t="shared" si="145"/>
        <v>100</v>
      </c>
    </row>
    <row r="492" spans="1:14">
      <c r="A492" t="s">
        <v>224</v>
      </c>
      <c r="B492" s="4">
        <v>2.8</v>
      </c>
      <c r="C492" s="4">
        <v>16.5</v>
      </c>
      <c r="D492" s="30">
        <v>1</v>
      </c>
      <c r="E492" s="26">
        <f t="shared" si="144"/>
        <v>94.285714285714278</v>
      </c>
      <c r="F492" s="4">
        <v>18</v>
      </c>
      <c r="G492" s="30">
        <v>0</v>
      </c>
      <c r="H492" s="26">
        <f t="shared" si="140"/>
        <v>100</v>
      </c>
      <c r="I492" s="4">
        <v>18</v>
      </c>
      <c r="J492" s="30">
        <v>0</v>
      </c>
      <c r="K492" s="26">
        <f t="shared" si="141"/>
        <v>100</v>
      </c>
      <c r="L492" s="4">
        <f t="shared" si="142"/>
        <v>52.5</v>
      </c>
      <c r="M492" s="30">
        <f t="shared" si="142"/>
        <v>1</v>
      </c>
      <c r="N492" s="26">
        <f t="shared" si="145"/>
        <v>98.095238095238088</v>
      </c>
    </row>
    <row r="493" spans="1:14">
      <c r="A493" t="s">
        <v>224</v>
      </c>
      <c r="B493" s="4">
        <v>4</v>
      </c>
      <c r="C493" s="4">
        <v>17.5</v>
      </c>
      <c r="D493" s="30">
        <v>0</v>
      </c>
      <c r="E493" s="26">
        <f t="shared" si="144"/>
        <v>100</v>
      </c>
      <c r="F493" s="4">
        <v>17.25</v>
      </c>
      <c r="G493" s="30">
        <v>0</v>
      </c>
      <c r="H493" s="26">
        <f t="shared" si="140"/>
        <v>100</v>
      </c>
      <c r="I493" s="4">
        <v>18</v>
      </c>
      <c r="J493" s="30">
        <v>0</v>
      </c>
      <c r="K493" s="26">
        <f t="shared" si="141"/>
        <v>100</v>
      </c>
      <c r="L493" s="4">
        <f t="shared" si="142"/>
        <v>52.75</v>
      </c>
      <c r="M493" s="30">
        <f t="shared" si="142"/>
        <v>0</v>
      </c>
      <c r="N493" s="26">
        <f t="shared" si="145"/>
        <v>100</v>
      </c>
    </row>
    <row r="494" spans="1:14">
      <c r="A494" t="s">
        <v>224</v>
      </c>
      <c r="B494" s="4">
        <v>5.6</v>
      </c>
      <c r="C494" s="4">
        <v>17</v>
      </c>
      <c r="D494" s="30">
        <v>0</v>
      </c>
      <c r="E494" s="26">
        <f t="shared" si="144"/>
        <v>100</v>
      </c>
      <c r="F494" s="4">
        <v>17</v>
      </c>
      <c r="G494" s="30">
        <v>0</v>
      </c>
      <c r="H494" s="26">
        <f t="shared" si="140"/>
        <v>100</v>
      </c>
      <c r="I494" s="4">
        <v>18</v>
      </c>
      <c r="J494" s="30">
        <v>0</v>
      </c>
      <c r="K494" s="26">
        <f t="shared" si="141"/>
        <v>100</v>
      </c>
      <c r="L494" s="4">
        <f t="shared" si="142"/>
        <v>52</v>
      </c>
      <c r="M494" s="30">
        <f t="shared" si="142"/>
        <v>0</v>
      </c>
      <c r="N494" s="26">
        <f t="shared" si="145"/>
        <v>100</v>
      </c>
    </row>
    <row r="495" spans="1:14">
      <c r="A495" t="s">
        <v>224</v>
      </c>
      <c r="B495" s="4">
        <v>8</v>
      </c>
      <c r="C495" s="4">
        <v>18</v>
      </c>
      <c r="D495" s="30">
        <v>0</v>
      </c>
      <c r="E495" s="26">
        <f t="shared" si="144"/>
        <v>100</v>
      </c>
      <c r="F495" s="4">
        <v>18</v>
      </c>
      <c r="G495" s="30">
        <v>0</v>
      </c>
      <c r="H495" s="26">
        <f t="shared" si="140"/>
        <v>100</v>
      </c>
      <c r="I495" s="4">
        <v>17</v>
      </c>
      <c r="J495" s="30">
        <v>0</v>
      </c>
      <c r="K495" s="26">
        <f t="shared" si="141"/>
        <v>100</v>
      </c>
      <c r="L495" s="4">
        <f t="shared" si="142"/>
        <v>53</v>
      </c>
      <c r="M495" s="30">
        <f t="shared" si="142"/>
        <v>0</v>
      </c>
      <c r="N495" s="26">
        <f t="shared" si="145"/>
        <v>100</v>
      </c>
    </row>
    <row r="496" spans="1:14">
      <c r="A496" t="s">
        <v>224</v>
      </c>
      <c r="B496" s="4">
        <v>11.3</v>
      </c>
      <c r="C496" s="4">
        <v>18.5</v>
      </c>
      <c r="D496" s="30">
        <v>0</v>
      </c>
      <c r="E496" s="26">
        <f t="shared" si="144"/>
        <v>100</v>
      </c>
      <c r="F496" s="4">
        <v>17</v>
      </c>
      <c r="G496" s="30">
        <v>0</v>
      </c>
      <c r="H496" s="26">
        <f t="shared" si="140"/>
        <v>100</v>
      </c>
      <c r="I496" s="4">
        <v>16</v>
      </c>
      <c r="J496" s="30">
        <v>0</v>
      </c>
      <c r="K496" s="26">
        <f t="shared" si="141"/>
        <v>100</v>
      </c>
      <c r="L496" s="4">
        <f t="shared" si="142"/>
        <v>51.5</v>
      </c>
      <c r="M496" s="30">
        <f t="shared" si="142"/>
        <v>0</v>
      </c>
      <c r="N496" s="26">
        <f t="shared" si="145"/>
        <v>100</v>
      </c>
    </row>
    <row r="497" spans="1:14">
      <c r="A497" t="s">
        <v>224</v>
      </c>
      <c r="B497" s="4">
        <v>16</v>
      </c>
      <c r="C497" s="4">
        <v>18</v>
      </c>
      <c r="D497" s="30">
        <v>0</v>
      </c>
      <c r="E497" s="26">
        <f t="shared" si="144"/>
        <v>100</v>
      </c>
      <c r="F497" s="4">
        <v>16.5</v>
      </c>
      <c r="G497" s="30">
        <v>0</v>
      </c>
      <c r="H497" s="26">
        <f t="shared" si="140"/>
        <v>100</v>
      </c>
      <c r="I497" s="4">
        <v>16</v>
      </c>
      <c r="J497" s="30">
        <v>0</v>
      </c>
      <c r="K497" s="26">
        <f t="shared" si="141"/>
        <v>100</v>
      </c>
      <c r="L497" s="4">
        <f t="shared" si="142"/>
        <v>50.5</v>
      </c>
      <c r="M497" s="30">
        <f t="shared" si="142"/>
        <v>0</v>
      </c>
      <c r="N497" s="26">
        <f t="shared" si="145"/>
        <v>100</v>
      </c>
    </row>
    <row r="498" spans="1:14">
      <c r="A498" t="s">
        <v>224</v>
      </c>
      <c r="B498" s="4">
        <v>22.6</v>
      </c>
      <c r="C498" s="4">
        <v>16.5</v>
      </c>
      <c r="D498" s="30">
        <v>0</v>
      </c>
      <c r="E498" s="26">
        <f t="shared" si="144"/>
        <v>100</v>
      </c>
      <c r="F498" s="4">
        <v>17</v>
      </c>
      <c r="G498" s="30">
        <v>0</v>
      </c>
      <c r="H498" s="26">
        <f t="shared" si="140"/>
        <v>100</v>
      </c>
      <c r="I498" s="4">
        <v>16.5</v>
      </c>
      <c r="J498" s="30">
        <v>0</v>
      </c>
      <c r="K498" s="26">
        <f t="shared" si="141"/>
        <v>100</v>
      </c>
      <c r="L498" s="4">
        <f t="shared" si="142"/>
        <v>50</v>
      </c>
      <c r="M498" s="30">
        <f t="shared" si="142"/>
        <v>0</v>
      </c>
      <c r="N498" s="26">
        <f t="shared" si="145"/>
        <v>100</v>
      </c>
    </row>
    <row r="499" spans="1:14"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</row>
    <row r="500" spans="1:14"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</row>
    <row r="502" spans="1:14">
      <c r="A502" t="s">
        <v>258</v>
      </c>
      <c r="B502" s="77">
        <v>0.125</v>
      </c>
      <c r="C502" s="4"/>
      <c r="D502" s="30"/>
      <c r="E502" s="26" t="e">
        <f t="shared" ref="E502:E503" si="146">C502/(C502+D502)*100</f>
        <v>#DIV/0!</v>
      </c>
      <c r="F502" s="4"/>
      <c r="G502" s="30"/>
      <c r="H502" s="26" t="e">
        <f t="shared" ref="H502:H516" si="147">F502/(F502+G502)*100</f>
        <v>#DIV/0!</v>
      </c>
      <c r="I502" s="4"/>
      <c r="J502" s="30"/>
      <c r="K502" s="26" t="e">
        <f t="shared" ref="K502:K516" si="148">I502/(I502+J502)*100</f>
        <v>#DIV/0!</v>
      </c>
      <c r="L502" s="4"/>
      <c r="M502" s="30"/>
      <c r="N502" s="26" t="e">
        <f t="shared" ref="N502:N503" si="149">AVERAGE(E502,H502,K502)</f>
        <v>#DIV/0!</v>
      </c>
    </row>
    <row r="503" spans="1:14">
      <c r="A503" t="s">
        <v>258</v>
      </c>
      <c r="B503" s="77">
        <v>0.25</v>
      </c>
      <c r="C503" s="4">
        <v>21</v>
      </c>
      <c r="D503" s="30">
        <v>0</v>
      </c>
      <c r="E503" s="26">
        <f t="shared" si="146"/>
        <v>100</v>
      </c>
      <c r="F503" s="4">
        <v>18.5</v>
      </c>
      <c r="G503" s="30">
        <v>0</v>
      </c>
      <c r="H503" s="26">
        <f t="shared" si="147"/>
        <v>100</v>
      </c>
      <c r="I503" s="4">
        <v>24</v>
      </c>
      <c r="J503" s="30">
        <v>0</v>
      </c>
      <c r="K503" s="26">
        <v>63.5</v>
      </c>
      <c r="L503" s="4">
        <v>0</v>
      </c>
      <c r="M503" s="30">
        <v>0</v>
      </c>
      <c r="N503" s="26">
        <f t="shared" si="149"/>
        <v>87.833333333333329</v>
      </c>
    </row>
    <row r="504" spans="1:14">
      <c r="A504" t="s">
        <v>258</v>
      </c>
      <c r="B504" s="4">
        <v>0.35</v>
      </c>
      <c r="C504" s="4">
        <v>16</v>
      </c>
      <c r="D504" s="30">
        <v>0</v>
      </c>
      <c r="E504" s="26">
        <f>C504/(C504+D504)*100</f>
        <v>100</v>
      </c>
      <c r="F504" s="4">
        <v>18</v>
      </c>
      <c r="G504" s="30">
        <v>0</v>
      </c>
      <c r="H504" s="26">
        <f t="shared" si="147"/>
        <v>100</v>
      </c>
      <c r="I504" s="4">
        <v>17</v>
      </c>
      <c r="J504" s="4">
        <v>0</v>
      </c>
      <c r="K504" s="26">
        <f t="shared" si="148"/>
        <v>100</v>
      </c>
      <c r="L504" s="4">
        <v>51</v>
      </c>
      <c r="M504" s="30">
        <v>0</v>
      </c>
      <c r="N504" s="26">
        <f>AVERAGE(E504,H504,K504)</f>
        <v>100</v>
      </c>
    </row>
    <row r="505" spans="1:14">
      <c r="A505" t="s">
        <v>258</v>
      </c>
      <c r="B505" s="77">
        <v>0.5</v>
      </c>
      <c r="C505" s="4">
        <v>16</v>
      </c>
      <c r="D505" s="30">
        <v>0</v>
      </c>
      <c r="E505" s="26">
        <f t="shared" ref="E505:E516" si="150">C505/(C505+D505)*100</f>
        <v>100</v>
      </c>
      <c r="F505" s="4">
        <v>20</v>
      </c>
      <c r="G505" s="30">
        <v>0</v>
      </c>
      <c r="H505" s="26">
        <f t="shared" si="147"/>
        <v>100</v>
      </c>
      <c r="I505" s="4">
        <v>19</v>
      </c>
      <c r="J505" s="30">
        <v>0</v>
      </c>
      <c r="K505" s="26">
        <f t="shared" si="148"/>
        <v>100</v>
      </c>
      <c r="L505" s="4">
        <v>55</v>
      </c>
      <c r="M505" s="30">
        <v>0</v>
      </c>
      <c r="N505" s="26">
        <f t="shared" ref="N505:N516" si="151">AVERAGE(E505,H505,K505)</f>
        <v>100</v>
      </c>
    </row>
    <row r="506" spans="1:14">
      <c r="A506" t="s">
        <v>258</v>
      </c>
      <c r="B506" s="4">
        <v>0.7</v>
      </c>
      <c r="C506" s="4">
        <v>19.5</v>
      </c>
      <c r="D506" s="30">
        <v>0</v>
      </c>
      <c r="E506" s="26">
        <f t="shared" si="150"/>
        <v>100</v>
      </c>
      <c r="F506" s="4">
        <v>19</v>
      </c>
      <c r="G506" s="30">
        <v>0</v>
      </c>
      <c r="H506" s="26">
        <f t="shared" si="147"/>
        <v>100</v>
      </c>
      <c r="I506" s="4">
        <v>18.5</v>
      </c>
      <c r="J506" s="30">
        <v>1</v>
      </c>
      <c r="K506" s="26">
        <f t="shared" si="148"/>
        <v>94.871794871794862</v>
      </c>
      <c r="L506" s="4">
        <v>57</v>
      </c>
      <c r="M506" s="30">
        <v>1</v>
      </c>
      <c r="N506" s="26">
        <f t="shared" si="151"/>
        <v>98.290598290598282</v>
      </c>
    </row>
    <row r="507" spans="1:14">
      <c r="A507" t="s">
        <v>258</v>
      </c>
      <c r="B507" s="4">
        <v>1</v>
      </c>
      <c r="C507" s="4">
        <v>19</v>
      </c>
      <c r="D507" s="30">
        <v>0</v>
      </c>
      <c r="E507" s="26">
        <f t="shared" si="150"/>
        <v>100</v>
      </c>
      <c r="F507" s="4">
        <v>18</v>
      </c>
      <c r="G507" s="30">
        <v>1</v>
      </c>
      <c r="H507" s="26">
        <f t="shared" si="147"/>
        <v>94.73684210526315</v>
      </c>
      <c r="I507" s="4">
        <v>19.5</v>
      </c>
      <c r="J507" s="30">
        <v>0</v>
      </c>
      <c r="K507" s="26">
        <f t="shared" si="148"/>
        <v>100</v>
      </c>
      <c r="L507" s="4">
        <v>56.5</v>
      </c>
      <c r="M507" s="30">
        <v>1</v>
      </c>
      <c r="N507" s="26">
        <f t="shared" si="151"/>
        <v>98.245614035087712</v>
      </c>
    </row>
    <row r="508" spans="1:14">
      <c r="A508" t="s">
        <v>258</v>
      </c>
      <c r="B508" s="4">
        <v>1.4</v>
      </c>
      <c r="C508" s="4">
        <v>19</v>
      </c>
      <c r="D508" s="30">
        <v>0</v>
      </c>
      <c r="E508" s="26">
        <f t="shared" si="150"/>
        <v>100</v>
      </c>
      <c r="F508" s="4">
        <v>18</v>
      </c>
      <c r="G508" s="30">
        <v>0</v>
      </c>
      <c r="H508" s="26">
        <f t="shared" si="147"/>
        <v>100</v>
      </c>
      <c r="I508" s="4">
        <v>18.5</v>
      </c>
      <c r="J508" s="30">
        <v>1</v>
      </c>
      <c r="K508" s="26">
        <f t="shared" si="148"/>
        <v>94.871794871794862</v>
      </c>
      <c r="L508" s="4">
        <v>55.5</v>
      </c>
      <c r="M508" s="30">
        <v>1</v>
      </c>
      <c r="N508" s="26">
        <f t="shared" si="151"/>
        <v>98.290598290598282</v>
      </c>
    </row>
    <row r="509" spans="1:14">
      <c r="A509" t="s">
        <v>258</v>
      </c>
      <c r="B509" s="4">
        <v>2</v>
      </c>
      <c r="C509" s="4">
        <v>18.5</v>
      </c>
      <c r="D509" s="30">
        <v>0</v>
      </c>
      <c r="E509" s="26">
        <f t="shared" si="150"/>
        <v>100</v>
      </c>
      <c r="F509" s="4">
        <v>18</v>
      </c>
      <c r="G509" s="30">
        <v>0</v>
      </c>
      <c r="H509" s="26">
        <f t="shared" si="147"/>
        <v>100</v>
      </c>
      <c r="I509" s="4">
        <v>19.5</v>
      </c>
      <c r="J509" s="30">
        <v>0</v>
      </c>
      <c r="K509" s="26">
        <f t="shared" si="148"/>
        <v>100</v>
      </c>
      <c r="L509" s="4">
        <v>56</v>
      </c>
      <c r="M509" s="30">
        <v>0</v>
      </c>
      <c r="N509" s="26">
        <f t="shared" si="151"/>
        <v>100</v>
      </c>
    </row>
    <row r="510" spans="1:14">
      <c r="A510" t="s">
        <v>258</v>
      </c>
      <c r="B510" s="4">
        <v>2.8</v>
      </c>
      <c r="C510" s="4">
        <v>18</v>
      </c>
      <c r="D510" s="30">
        <v>0</v>
      </c>
      <c r="E510" s="26">
        <f t="shared" si="150"/>
        <v>100</v>
      </c>
      <c r="F510" s="4">
        <v>16</v>
      </c>
      <c r="G510" s="30">
        <v>0</v>
      </c>
      <c r="H510" s="26">
        <f t="shared" si="147"/>
        <v>100</v>
      </c>
      <c r="I510" s="4">
        <v>17</v>
      </c>
      <c r="J510" s="30">
        <v>0</v>
      </c>
      <c r="K510" s="26">
        <f t="shared" si="148"/>
        <v>100</v>
      </c>
      <c r="L510" s="4">
        <v>51</v>
      </c>
      <c r="M510" s="30">
        <v>0</v>
      </c>
      <c r="N510" s="26">
        <f t="shared" si="151"/>
        <v>100</v>
      </c>
    </row>
    <row r="511" spans="1:14">
      <c r="A511" t="s">
        <v>258</v>
      </c>
      <c r="B511" s="4">
        <v>4</v>
      </c>
      <c r="C511" s="4">
        <v>17</v>
      </c>
      <c r="D511" s="30">
        <v>0</v>
      </c>
      <c r="E511" s="26">
        <f t="shared" si="150"/>
        <v>100</v>
      </c>
      <c r="F511" s="4">
        <v>17</v>
      </c>
      <c r="G511" s="30">
        <v>0</v>
      </c>
      <c r="H511" s="26">
        <f t="shared" si="147"/>
        <v>100</v>
      </c>
      <c r="I511" s="4">
        <v>16</v>
      </c>
      <c r="J511" s="30">
        <v>1</v>
      </c>
      <c r="K511" s="26">
        <f t="shared" si="148"/>
        <v>94.117647058823522</v>
      </c>
      <c r="L511" s="4">
        <v>50</v>
      </c>
      <c r="M511" s="30">
        <v>1</v>
      </c>
      <c r="N511" s="26">
        <f t="shared" si="151"/>
        <v>98.039215686274517</v>
      </c>
    </row>
    <row r="512" spans="1:14">
      <c r="A512" t="s">
        <v>258</v>
      </c>
      <c r="B512" s="4">
        <v>5.6</v>
      </c>
      <c r="C512" s="4">
        <v>17</v>
      </c>
      <c r="D512" s="30">
        <v>0</v>
      </c>
      <c r="E512" s="26">
        <f t="shared" si="150"/>
        <v>100</v>
      </c>
      <c r="F512" s="4">
        <v>18</v>
      </c>
      <c r="G512" s="30">
        <v>0</v>
      </c>
      <c r="H512" s="26">
        <f t="shared" si="147"/>
        <v>100</v>
      </c>
      <c r="I512" s="4">
        <v>16</v>
      </c>
      <c r="J512" s="30">
        <v>1</v>
      </c>
      <c r="K512" s="26">
        <f t="shared" si="148"/>
        <v>94.117647058823522</v>
      </c>
      <c r="L512" s="4">
        <v>51</v>
      </c>
      <c r="M512" s="30">
        <v>1</v>
      </c>
      <c r="N512" s="26">
        <f t="shared" si="151"/>
        <v>98.039215686274517</v>
      </c>
    </row>
    <row r="513" spans="1:15">
      <c r="A513" t="s">
        <v>258</v>
      </c>
      <c r="B513" s="4">
        <v>8</v>
      </c>
      <c r="C513" s="4">
        <v>17</v>
      </c>
      <c r="D513" s="30">
        <v>0</v>
      </c>
      <c r="E513" s="26">
        <f t="shared" si="150"/>
        <v>100</v>
      </c>
      <c r="F513" s="4">
        <v>16</v>
      </c>
      <c r="G513" s="30">
        <v>1</v>
      </c>
      <c r="H513" s="26">
        <f t="shared" si="147"/>
        <v>94.117647058823522</v>
      </c>
      <c r="I513" s="4">
        <v>19</v>
      </c>
      <c r="J513" s="30">
        <v>0</v>
      </c>
      <c r="K513" s="26">
        <f t="shared" si="148"/>
        <v>100</v>
      </c>
      <c r="L513" s="4">
        <v>52</v>
      </c>
      <c r="M513" s="30">
        <v>1</v>
      </c>
      <c r="N513" s="26">
        <f t="shared" si="151"/>
        <v>98.039215686274517</v>
      </c>
    </row>
    <row r="514" spans="1:15">
      <c r="A514" t="s">
        <v>258</v>
      </c>
      <c r="B514" s="4">
        <v>11.3</v>
      </c>
      <c r="C514" s="4">
        <v>17</v>
      </c>
      <c r="D514" s="30">
        <v>0</v>
      </c>
      <c r="E514" s="26">
        <f t="shared" si="150"/>
        <v>100</v>
      </c>
      <c r="F514" s="4">
        <v>16.5</v>
      </c>
      <c r="G514" s="30">
        <v>0</v>
      </c>
      <c r="H514" s="26">
        <f t="shared" si="147"/>
        <v>100</v>
      </c>
      <c r="I514" s="4">
        <v>16</v>
      </c>
      <c r="J514" s="30">
        <v>2</v>
      </c>
      <c r="K514" s="26">
        <f t="shared" si="148"/>
        <v>88.888888888888886</v>
      </c>
      <c r="L514" s="4">
        <v>49.5</v>
      </c>
      <c r="M514" s="30">
        <v>2</v>
      </c>
      <c r="N514" s="26">
        <f t="shared" si="151"/>
        <v>96.296296296296305</v>
      </c>
    </row>
    <row r="515" spans="1:15">
      <c r="A515" t="s">
        <v>258</v>
      </c>
      <c r="B515" s="4">
        <v>16</v>
      </c>
      <c r="C515" s="4">
        <v>16</v>
      </c>
      <c r="D515" s="30">
        <v>1</v>
      </c>
      <c r="E515" s="26">
        <f t="shared" si="150"/>
        <v>94.117647058823522</v>
      </c>
      <c r="F515" s="4">
        <v>17</v>
      </c>
      <c r="G515" s="30">
        <v>0</v>
      </c>
      <c r="H515" s="26">
        <f t="shared" si="147"/>
        <v>100</v>
      </c>
      <c r="I515" s="4">
        <v>17</v>
      </c>
      <c r="J515" s="30">
        <v>0</v>
      </c>
      <c r="K515" s="26">
        <f t="shared" si="148"/>
        <v>100</v>
      </c>
      <c r="L515" s="4">
        <v>50</v>
      </c>
      <c r="M515" s="30">
        <v>1</v>
      </c>
      <c r="N515" s="26">
        <f t="shared" si="151"/>
        <v>98.039215686274517</v>
      </c>
    </row>
    <row r="516" spans="1:15">
      <c r="A516" t="s">
        <v>258</v>
      </c>
      <c r="B516" s="4">
        <v>22.6</v>
      </c>
      <c r="C516" s="4">
        <v>16</v>
      </c>
      <c r="D516" s="30">
        <v>1</v>
      </c>
      <c r="E516" s="26">
        <f t="shared" si="150"/>
        <v>94.117647058823522</v>
      </c>
      <c r="F516" s="4">
        <v>17</v>
      </c>
      <c r="G516" s="30">
        <v>0</v>
      </c>
      <c r="H516" s="26">
        <f t="shared" si="147"/>
        <v>100</v>
      </c>
      <c r="I516" s="4">
        <v>15</v>
      </c>
      <c r="J516" s="30">
        <v>1</v>
      </c>
      <c r="K516" s="26">
        <f t="shared" si="148"/>
        <v>93.75</v>
      </c>
      <c r="L516" s="4">
        <v>49</v>
      </c>
      <c r="M516" s="30">
        <v>1</v>
      </c>
      <c r="N516" s="26">
        <f t="shared" si="151"/>
        <v>95.955882352941174</v>
      </c>
    </row>
    <row r="517" spans="1:15">
      <c r="B517" s="4">
        <v>32</v>
      </c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</row>
    <row r="518" spans="1:15"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</row>
    <row r="520" spans="1:15">
      <c r="A520" t="s">
        <v>236</v>
      </c>
      <c r="B520" s="77">
        <v>0.125</v>
      </c>
      <c r="C520" s="4"/>
      <c r="D520" s="30"/>
      <c r="E520" s="26" t="e">
        <f t="shared" ref="E520:E521" si="152">C520/(C520+D520)*100</f>
        <v>#DIV/0!</v>
      </c>
      <c r="F520" s="4"/>
      <c r="G520" s="30"/>
      <c r="H520" s="26" t="e">
        <f t="shared" ref="H520:H534" si="153">F520/(F520+G520)*100</f>
        <v>#DIV/0!</v>
      </c>
      <c r="I520" s="4"/>
      <c r="J520" s="30"/>
      <c r="K520" s="26" t="e">
        <f t="shared" ref="K520:K534" si="154">I520/(I520+J520)*100</f>
        <v>#DIV/0!</v>
      </c>
      <c r="L520" s="4"/>
      <c r="M520" s="30"/>
      <c r="N520" s="26" t="e">
        <f t="shared" ref="N520:N521" si="155">AVERAGE(E520,H520,K520)</f>
        <v>#DIV/0!</v>
      </c>
    </row>
    <row r="521" spans="1:15">
      <c r="A521" t="s">
        <v>236</v>
      </c>
      <c r="B521" s="77">
        <v>0.25</v>
      </c>
      <c r="C521" s="4"/>
      <c r="D521" s="30"/>
      <c r="E521" s="26" t="e">
        <f t="shared" si="152"/>
        <v>#DIV/0!</v>
      </c>
      <c r="F521" s="4"/>
      <c r="G521" s="30"/>
      <c r="H521" s="26" t="e">
        <f t="shared" si="153"/>
        <v>#DIV/0!</v>
      </c>
      <c r="I521" s="4"/>
      <c r="J521" s="30"/>
      <c r="K521" s="26" t="e">
        <f t="shared" si="154"/>
        <v>#DIV/0!</v>
      </c>
      <c r="L521" s="4"/>
      <c r="M521" s="30"/>
      <c r="N521" s="26" t="e">
        <f t="shared" si="155"/>
        <v>#DIV/0!</v>
      </c>
    </row>
    <row r="522" spans="1:15">
      <c r="A522" t="s">
        <v>236</v>
      </c>
      <c r="B522" s="4">
        <v>0.35</v>
      </c>
      <c r="C522" s="4">
        <v>20</v>
      </c>
      <c r="D522" s="30">
        <v>0</v>
      </c>
      <c r="E522" s="26">
        <f>C522/(C522+D522)*100</f>
        <v>100</v>
      </c>
      <c r="F522" s="4">
        <v>21</v>
      </c>
      <c r="G522" s="30">
        <v>0</v>
      </c>
      <c r="H522" s="26">
        <f t="shared" si="153"/>
        <v>100</v>
      </c>
      <c r="I522" s="4">
        <v>19.5</v>
      </c>
      <c r="J522" s="4">
        <v>0</v>
      </c>
      <c r="K522" s="26">
        <f t="shared" si="154"/>
        <v>100</v>
      </c>
      <c r="L522" s="4">
        <v>60.5</v>
      </c>
      <c r="M522" s="30">
        <v>0</v>
      </c>
      <c r="N522" s="26">
        <f>AVERAGE(E522,H522,K522)</f>
        <v>100</v>
      </c>
    </row>
    <row r="523" spans="1:15">
      <c r="A523" t="s">
        <v>236</v>
      </c>
      <c r="B523" s="77">
        <v>0.5</v>
      </c>
      <c r="C523" s="4">
        <v>18</v>
      </c>
      <c r="D523" s="30">
        <v>2</v>
      </c>
      <c r="E523" s="26">
        <f t="shared" ref="E523:E534" si="156">C523/(C523+D523)*100</f>
        <v>90</v>
      </c>
      <c r="F523" s="4">
        <v>18</v>
      </c>
      <c r="G523" s="30">
        <v>0</v>
      </c>
      <c r="H523" s="26">
        <f t="shared" si="153"/>
        <v>100</v>
      </c>
      <c r="I523" s="4">
        <v>20.5</v>
      </c>
      <c r="J523" s="30">
        <v>0</v>
      </c>
      <c r="K523" s="26">
        <f t="shared" si="154"/>
        <v>100</v>
      </c>
      <c r="L523" s="4">
        <v>56.5</v>
      </c>
      <c r="M523" s="30">
        <v>2</v>
      </c>
      <c r="N523" s="26">
        <f t="shared" ref="N523:N534" si="157">AVERAGE(E523,H523,K523)</f>
        <v>96.666666666666671</v>
      </c>
    </row>
    <row r="524" spans="1:15">
      <c r="A524" t="s">
        <v>236</v>
      </c>
      <c r="B524" s="4">
        <v>0.7</v>
      </c>
      <c r="C524" s="4">
        <v>19</v>
      </c>
      <c r="D524" s="30">
        <v>2</v>
      </c>
      <c r="E524" s="26">
        <f t="shared" si="156"/>
        <v>90.476190476190482</v>
      </c>
      <c r="F524" s="4">
        <v>18.5</v>
      </c>
      <c r="G524" s="30">
        <v>2</v>
      </c>
      <c r="H524" s="26">
        <f t="shared" si="153"/>
        <v>90.243902439024396</v>
      </c>
      <c r="I524" s="4">
        <v>21</v>
      </c>
      <c r="J524" s="30">
        <v>0</v>
      </c>
      <c r="K524" s="26">
        <f t="shared" si="154"/>
        <v>100</v>
      </c>
      <c r="L524" s="4">
        <v>58.5</v>
      </c>
      <c r="M524" s="30">
        <v>4</v>
      </c>
      <c r="N524" s="26">
        <f t="shared" si="157"/>
        <v>93.573364305071621</v>
      </c>
    </row>
    <row r="525" spans="1:15">
      <c r="A525" t="s">
        <v>236</v>
      </c>
      <c r="B525" s="4">
        <v>1</v>
      </c>
      <c r="C525" s="4">
        <v>17.5</v>
      </c>
      <c r="D525" s="30">
        <v>2</v>
      </c>
      <c r="E525" s="26">
        <f t="shared" si="156"/>
        <v>89.743589743589752</v>
      </c>
      <c r="F525" s="4">
        <v>18</v>
      </c>
      <c r="G525" s="30">
        <v>1</v>
      </c>
      <c r="H525" s="26">
        <f t="shared" si="153"/>
        <v>94.73684210526315</v>
      </c>
      <c r="I525" s="4">
        <v>20</v>
      </c>
      <c r="J525" s="30">
        <v>0</v>
      </c>
      <c r="K525" s="26">
        <f t="shared" si="154"/>
        <v>100</v>
      </c>
      <c r="L525" s="4">
        <v>55.5</v>
      </c>
      <c r="M525" s="30">
        <v>3</v>
      </c>
      <c r="N525" s="26">
        <f t="shared" si="157"/>
        <v>94.826810616284305</v>
      </c>
    </row>
    <row r="526" spans="1:15">
      <c r="A526" t="s">
        <v>236</v>
      </c>
      <c r="B526" s="4">
        <v>1.4</v>
      </c>
      <c r="C526" s="4">
        <v>17.5</v>
      </c>
      <c r="D526" s="30"/>
      <c r="E526" s="26">
        <f t="shared" si="156"/>
        <v>100</v>
      </c>
      <c r="F526" s="4">
        <v>16.5</v>
      </c>
      <c r="G526" s="30"/>
      <c r="H526" s="26">
        <f t="shared" si="153"/>
        <v>100</v>
      </c>
      <c r="I526" s="4">
        <v>17</v>
      </c>
      <c r="J526" s="30">
        <v>2</v>
      </c>
      <c r="K526" s="26">
        <f t="shared" si="154"/>
        <v>89.473684210526315</v>
      </c>
      <c r="L526" s="4">
        <v>51</v>
      </c>
      <c r="M526" s="30"/>
      <c r="N526" s="26">
        <f t="shared" si="157"/>
        <v>96.491228070175438</v>
      </c>
    </row>
    <row r="527" spans="1:15">
      <c r="A527" t="s">
        <v>236</v>
      </c>
      <c r="B527" s="4">
        <v>2</v>
      </c>
      <c r="C527" s="4"/>
      <c r="D527" s="30"/>
      <c r="E527" s="26" t="e">
        <f t="shared" si="156"/>
        <v>#DIV/0!</v>
      </c>
      <c r="F527" s="4"/>
      <c r="G527" s="30"/>
      <c r="H527" s="26" t="e">
        <f t="shared" si="153"/>
        <v>#DIV/0!</v>
      </c>
      <c r="I527" s="4"/>
      <c r="J527" s="30"/>
      <c r="K527" s="26" t="e">
        <f t="shared" si="154"/>
        <v>#DIV/0!</v>
      </c>
      <c r="L527" s="4"/>
      <c r="M527" s="30"/>
      <c r="N527" s="26" t="e">
        <f t="shared" si="157"/>
        <v>#DIV/0!</v>
      </c>
      <c r="O527" t="s">
        <v>269</v>
      </c>
    </row>
    <row r="528" spans="1:15">
      <c r="A528" t="s">
        <v>236</v>
      </c>
      <c r="B528" s="4">
        <v>2.8</v>
      </c>
      <c r="C528" s="4">
        <v>17.5</v>
      </c>
      <c r="D528" s="30">
        <v>0</v>
      </c>
      <c r="E528" s="26">
        <f t="shared" si="156"/>
        <v>100</v>
      </c>
      <c r="F528" s="4">
        <v>18</v>
      </c>
      <c r="G528" s="30">
        <v>0</v>
      </c>
      <c r="H528" s="26">
        <f t="shared" si="153"/>
        <v>100</v>
      </c>
      <c r="I528" s="4">
        <v>17</v>
      </c>
      <c r="J528" s="30">
        <v>1</v>
      </c>
      <c r="K528" s="26">
        <f t="shared" si="154"/>
        <v>94.444444444444443</v>
      </c>
      <c r="L528" s="4">
        <v>52.5</v>
      </c>
      <c r="M528" s="30">
        <v>1</v>
      </c>
      <c r="N528" s="26">
        <f t="shared" si="157"/>
        <v>98.148148148148152</v>
      </c>
    </row>
    <row r="529" spans="1:15">
      <c r="A529" t="s">
        <v>236</v>
      </c>
      <c r="B529" s="4">
        <v>4</v>
      </c>
      <c r="C529" s="4">
        <v>16.5</v>
      </c>
      <c r="D529" s="30">
        <v>0</v>
      </c>
      <c r="E529" s="26">
        <f t="shared" si="156"/>
        <v>100</v>
      </c>
      <c r="F529" s="4"/>
      <c r="G529" s="30"/>
      <c r="H529" s="26" t="e">
        <f t="shared" si="153"/>
        <v>#DIV/0!</v>
      </c>
      <c r="I529" s="4"/>
      <c r="J529" s="30"/>
      <c r="K529" s="26" t="e">
        <f t="shared" si="154"/>
        <v>#DIV/0!</v>
      </c>
      <c r="L529" s="4"/>
      <c r="M529" s="30"/>
      <c r="N529" s="26" t="e">
        <f t="shared" si="157"/>
        <v>#DIV/0!</v>
      </c>
      <c r="O529" t="s">
        <v>267</v>
      </c>
    </row>
    <row r="530" spans="1:15">
      <c r="A530" t="s">
        <v>236</v>
      </c>
      <c r="B530" s="4">
        <v>5.6</v>
      </c>
      <c r="C530" s="4">
        <v>17.5</v>
      </c>
      <c r="D530" s="30">
        <v>0</v>
      </c>
      <c r="E530" s="26">
        <f t="shared" si="156"/>
        <v>100</v>
      </c>
      <c r="F530" s="4">
        <v>18.5</v>
      </c>
      <c r="G530" s="30">
        <v>0</v>
      </c>
      <c r="H530" s="26">
        <f t="shared" si="153"/>
        <v>100</v>
      </c>
      <c r="I530" s="4">
        <v>18</v>
      </c>
      <c r="J530" s="30">
        <v>0</v>
      </c>
      <c r="K530" s="26">
        <f t="shared" si="154"/>
        <v>100</v>
      </c>
      <c r="L530" s="4">
        <v>54</v>
      </c>
      <c r="M530" s="30">
        <v>0</v>
      </c>
      <c r="N530" s="26">
        <f t="shared" si="157"/>
        <v>100</v>
      </c>
    </row>
    <row r="531" spans="1:15">
      <c r="A531" t="s">
        <v>236</v>
      </c>
      <c r="B531" s="4">
        <v>8</v>
      </c>
      <c r="C531" s="4">
        <v>16</v>
      </c>
      <c r="D531" s="30">
        <v>1</v>
      </c>
      <c r="E531" s="26">
        <f t="shared" si="156"/>
        <v>94.117647058823522</v>
      </c>
      <c r="F531" s="4">
        <v>16.5</v>
      </c>
      <c r="G531" s="30">
        <v>0</v>
      </c>
      <c r="H531" s="26">
        <f t="shared" si="153"/>
        <v>100</v>
      </c>
      <c r="I531" s="4">
        <v>16</v>
      </c>
      <c r="J531" s="30">
        <v>0</v>
      </c>
      <c r="K531" s="26">
        <f t="shared" si="154"/>
        <v>100</v>
      </c>
      <c r="L531" s="4">
        <v>46.5</v>
      </c>
      <c r="M531" s="30">
        <v>3</v>
      </c>
      <c r="N531" s="26">
        <f t="shared" si="157"/>
        <v>98.039215686274517</v>
      </c>
      <c r="O531" t="s">
        <v>268</v>
      </c>
    </row>
    <row r="532" spans="1:15">
      <c r="A532" t="s">
        <v>236</v>
      </c>
      <c r="B532" s="4">
        <v>11.3</v>
      </c>
      <c r="C532" s="4">
        <v>17</v>
      </c>
      <c r="D532" s="30">
        <v>0</v>
      </c>
      <c r="E532" s="26">
        <f t="shared" si="156"/>
        <v>100</v>
      </c>
      <c r="F532" s="4">
        <v>17</v>
      </c>
      <c r="G532" s="30">
        <v>0</v>
      </c>
      <c r="H532" s="26">
        <f t="shared" si="153"/>
        <v>100</v>
      </c>
      <c r="I532" s="4">
        <v>17</v>
      </c>
      <c r="J532" s="30">
        <v>0</v>
      </c>
      <c r="K532" s="26">
        <f t="shared" si="154"/>
        <v>100</v>
      </c>
      <c r="L532" s="4">
        <v>51</v>
      </c>
      <c r="M532" s="30">
        <v>0</v>
      </c>
      <c r="N532" s="26">
        <f t="shared" si="157"/>
        <v>100</v>
      </c>
    </row>
    <row r="533" spans="1:15">
      <c r="A533" t="s">
        <v>236</v>
      </c>
      <c r="B533" s="4">
        <v>16</v>
      </c>
      <c r="C533" s="4">
        <v>16.5</v>
      </c>
      <c r="D533" s="30">
        <v>0</v>
      </c>
      <c r="E533" s="26">
        <f t="shared" si="156"/>
        <v>100</v>
      </c>
      <c r="F533" s="4">
        <v>15</v>
      </c>
      <c r="G533" s="30">
        <v>1</v>
      </c>
      <c r="H533" s="26">
        <f t="shared" si="153"/>
        <v>93.75</v>
      </c>
      <c r="I533" s="4">
        <v>17</v>
      </c>
      <c r="J533" s="30">
        <v>1</v>
      </c>
      <c r="K533" s="26">
        <f t="shared" si="154"/>
        <v>94.444444444444443</v>
      </c>
      <c r="L533" s="4">
        <v>48.5</v>
      </c>
      <c r="M533" s="30">
        <v>2</v>
      </c>
      <c r="N533" s="26">
        <f t="shared" si="157"/>
        <v>96.064814814814824</v>
      </c>
    </row>
    <row r="534" spans="1:15">
      <c r="A534" t="s">
        <v>236</v>
      </c>
      <c r="B534" s="4">
        <v>22.6</v>
      </c>
      <c r="C534" s="4">
        <v>17.5</v>
      </c>
      <c r="D534" s="30">
        <v>0</v>
      </c>
      <c r="E534" s="26">
        <f t="shared" si="156"/>
        <v>100</v>
      </c>
      <c r="F534" s="4">
        <v>17</v>
      </c>
      <c r="G534" s="30">
        <v>0</v>
      </c>
      <c r="H534" s="26">
        <f t="shared" si="153"/>
        <v>100</v>
      </c>
      <c r="I534" s="4">
        <v>15</v>
      </c>
      <c r="J534" s="30">
        <v>2</v>
      </c>
      <c r="K534" s="26">
        <f t="shared" si="154"/>
        <v>88.235294117647058</v>
      </c>
      <c r="L534" s="4">
        <v>49.5</v>
      </c>
      <c r="M534" s="30">
        <v>2</v>
      </c>
      <c r="N534" s="26">
        <f t="shared" si="157"/>
        <v>96.078431372549019</v>
      </c>
    </row>
    <row r="535" spans="1:15"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</row>
    <row r="536" spans="1:15"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</row>
    <row r="538" spans="1:15">
      <c r="A538" t="s">
        <v>259</v>
      </c>
      <c r="B538" s="77">
        <v>0.125</v>
      </c>
      <c r="C538" s="4"/>
      <c r="D538" s="30"/>
      <c r="E538" s="26" t="e">
        <f t="shared" ref="E538:E539" si="158">C538/(C538+D538)*100</f>
        <v>#DIV/0!</v>
      </c>
      <c r="F538" s="4"/>
      <c r="G538" s="30"/>
      <c r="H538" s="26" t="e">
        <f t="shared" ref="H538:H552" si="159">F538/(F538+G538)*100</f>
        <v>#DIV/0!</v>
      </c>
      <c r="I538" s="4"/>
      <c r="J538" s="30"/>
      <c r="K538" s="26" t="e">
        <f t="shared" ref="K538:K552" si="160">I538/(I538+J538)*100</f>
        <v>#DIV/0!</v>
      </c>
      <c r="L538" s="4"/>
      <c r="M538" s="30"/>
      <c r="N538" s="26" t="e">
        <f t="shared" ref="N538:N539" si="161">AVERAGE(E538,H538,K538)</f>
        <v>#DIV/0!</v>
      </c>
    </row>
    <row r="539" spans="1:15">
      <c r="A539" t="s">
        <v>259</v>
      </c>
      <c r="B539" s="77">
        <v>0.25</v>
      </c>
      <c r="C539" s="4">
        <v>18</v>
      </c>
      <c r="D539" s="30">
        <v>0</v>
      </c>
      <c r="E539" s="26">
        <f t="shared" si="158"/>
        <v>100</v>
      </c>
      <c r="F539" s="4">
        <v>21</v>
      </c>
      <c r="G539" s="30">
        <v>0</v>
      </c>
      <c r="H539" s="26">
        <f t="shared" si="159"/>
        <v>100</v>
      </c>
      <c r="I539" s="4">
        <v>20</v>
      </c>
      <c r="J539" s="30">
        <v>0</v>
      </c>
      <c r="K539" s="26">
        <f t="shared" si="160"/>
        <v>100</v>
      </c>
      <c r="L539" s="4">
        <v>59</v>
      </c>
      <c r="M539" s="30">
        <v>0</v>
      </c>
      <c r="N539" s="26">
        <f t="shared" si="161"/>
        <v>100</v>
      </c>
    </row>
    <row r="540" spans="1:15">
      <c r="A540" t="s">
        <v>259</v>
      </c>
      <c r="B540" s="4">
        <v>0.35</v>
      </c>
      <c r="C540" s="4"/>
      <c r="D540" s="30"/>
      <c r="E540" s="26" t="e">
        <f>C540/(C540+D540)*100</f>
        <v>#DIV/0!</v>
      </c>
      <c r="F540" s="4"/>
      <c r="G540" s="30"/>
      <c r="H540" s="26" t="e">
        <f t="shared" si="159"/>
        <v>#DIV/0!</v>
      </c>
      <c r="I540" s="4"/>
      <c r="J540" s="4"/>
      <c r="K540" s="26" t="e">
        <f t="shared" si="160"/>
        <v>#DIV/0!</v>
      </c>
      <c r="L540" s="4"/>
      <c r="M540" s="30"/>
      <c r="N540" s="26" t="e">
        <f>AVERAGE(E540,H540,K540)</f>
        <v>#DIV/0!</v>
      </c>
    </row>
    <row r="541" spans="1:15">
      <c r="A541" t="s">
        <v>259</v>
      </c>
      <c r="B541" s="77">
        <v>0.5</v>
      </c>
      <c r="C541" s="4">
        <v>19</v>
      </c>
      <c r="D541" s="30">
        <v>0</v>
      </c>
      <c r="E541" s="26">
        <f t="shared" ref="E541:E552" si="162">C541/(C541+D541)*100</f>
        <v>100</v>
      </c>
      <c r="F541" s="4">
        <v>20</v>
      </c>
      <c r="G541" s="30">
        <v>0</v>
      </c>
      <c r="H541" s="26">
        <f t="shared" si="159"/>
        <v>100</v>
      </c>
      <c r="I541" s="4">
        <v>17</v>
      </c>
      <c r="J541" s="30">
        <v>2</v>
      </c>
      <c r="K541" s="26">
        <f t="shared" si="160"/>
        <v>89.473684210526315</v>
      </c>
      <c r="L541" s="4">
        <v>56</v>
      </c>
      <c r="M541" s="30">
        <v>2</v>
      </c>
      <c r="N541" s="26">
        <f t="shared" ref="N541:N552" si="163">AVERAGE(E541,H541,K541)</f>
        <v>96.491228070175438</v>
      </c>
    </row>
    <row r="542" spans="1:15">
      <c r="A542" t="s">
        <v>259</v>
      </c>
      <c r="B542" s="4">
        <v>0.7</v>
      </c>
      <c r="C542" s="4">
        <v>20</v>
      </c>
      <c r="D542" s="30">
        <v>0</v>
      </c>
      <c r="E542" s="26">
        <f t="shared" si="162"/>
        <v>100</v>
      </c>
      <c r="F542" s="4">
        <v>18</v>
      </c>
      <c r="G542" s="30">
        <v>0</v>
      </c>
      <c r="H542" s="26">
        <f t="shared" si="159"/>
        <v>100</v>
      </c>
      <c r="I542" s="4">
        <v>20.5</v>
      </c>
      <c r="J542" s="30">
        <v>0</v>
      </c>
      <c r="K542" s="26">
        <f t="shared" si="160"/>
        <v>100</v>
      </c>
      <c r="L542" s="4">
        <v>58.5</v>
      </c>
      <c r="M542" s="30">
        <v>0</v>
      </c>
      <c r="N542" s="26">
        <f t="shared" si="163"/>
        <v>100</v>
      </c>
    </row>
    <row r="543" spans="1:15">
      <c r="A543" t="s">
        <v>259</v>
      </c>
      <c r="B543" s="4">
        <v>1</v>
      </c>
      <c r="C543" s="4">
        <v>18.5</v>
      </c>
      <c r="D543" s="30">
        <v>0</v>
      </c>
      <c r="E543" s="26">
        <f t="shared" si="162"/>
        <v>100</v>
      </c>
      <c r="F543" s="4">
        <v>20</v>
      </c>
      <c r="G543" s="30">
        <v>0</v>
      </c>
      <c r="H543" s="26">
        <f t="shared" si="159"/>
        <v>100</v>
      </c>
      <c r="I543" s="4">
        <v>22</v>
      </c>
      <c r="J543" s="30">
        <v>0</v>
      </c>
      <c r="K543" s="26">
        <f t="shared" si="160"/>
        <v>100</v>
      </c>
      <c r="L543" s="4">
        <v>60.5</v>
      </c>
      <c r="M543" s="30">
        <v>0</v>
      </c>
      <c r="N543" s="26">
        <f t="shared" si="163"/>
        <v>100</v>
      </c>
    </row>
    <row r="544" spans="1:15">
      <c r="A544" t="s">
        <v>259</v>
      </c>
      <c r="B544" s="4">
        <v>1.4</v>
      </c>
      <c r="C544" s="4">
        <v>18</v>
      </c>
      <c r="D544" s="30">
        <v>0</v>
      </c>
      <c r="E544" s="26">
        <f t="shared" si="162"/>
        <v>100</v>
      </c>
      <c r="F544" s="4">
        <v>17.5</v>
      </c>
      <c r="G544" s="30">
        <v>0</v>
      </c>
      <c r="H544" s="26">
        <f t="shared" si="159"/>
        <v>100</v>
      </c>
      <c r="I544" s="4">
        <v>22</v>
      </c>
      <c r="J544" s="30">
        <v>0</v>
      </c>
      <c r="K544" s="26">
        <f t="shared" si="160"/>
        <v>100</v>
      </c>
      <c r="L544" s="4">
        <v>57.5</v>
      </c>
      <c r="M544" s="30">
        <v>0</v>
      </c>
      <c r="N544" s="26">
        <f t="shared" si="163"/>
        <v>100</v>
      </c>
    </row>
    <row r="545" spans="1:14">
      <c r="A545" t="s">
        <v>259</v>
      </c>
      <c r="B545" s="4">
        <v>2</v>
      </c>
      <c r="C545" s="4">
        <v>19.5</v>
      </c>
      <c r="D545" s="30">
        <v>0</v>
      </c>
      <c r="E545" s="26">
        <f t="shared" si="162"/>
        <v>100</v>
      </c>
      <c r="F545" s="4">
        <v>20</v>
      </c>
      <c r="G545" s="30">
        <v>0</v>
      </c>
      <c r="H545" s="26">
        <f t="shared" si="159"/>
        <v>100</v>
      </c>
      <c r="I545" s="4">
        <v>20</v>
      </c>
      <c r="J545" s="30">
        <v>0</v>
      </c>
      <c r="K545" s="26">
        <f t="shared" si="160"/>
        <v>100</v>
      </c>
      <c r="L545" s="4">
        <v>59.5</v>
      </c>
      <c r="M545" s="30">
        <v>0</v>
      </c>
      <c r="N545" s="26">
        <f t="shared" si="163"/>
        <v>100</v>
      </c>
    </row>
    <row r="546" spans="1:14">
      <c r="A546" t="s">
        <v>259</v>
      </c>
      <c r="B546" s="4">
        <v>2.8</v>
      </c>
      <c r="C546" s="4">
        <v>18</v>
      </c>
      <c r="D546" s="30">
        <v>0</v>
      </c>
      <c r="E546" s="26">
        <f t="shared" si="162"/>
        <v>100</v>
      </c>
      <c r="F546" s="4">
        <v>18</v>
      </c>
      <c r="G546" s="30">
        <v>0</v>
      </c>
      <c r="H546" s="26">
        <f t="shared" si="159"/>
        <v>100</v>
      </c>
      <c r="I546" s="4">
        <v>19</v>
      </c>
      <c r="J546" s="30">
        <v>0</v>
      </c>
      <c r="K546" s="26">
        <f t="shared" si="160"/>
        <v>100</v>
      </c>
      <c r="L546" s="4">
        <v>55</v>
      </c>
      <c r="M546" s="30">
        <v>0</v>
      </c>
      <c r="N546" s="26">
        <f t="shared" si="163"/>
        <v>100</v>
      </c>
    </row>
    <row r="547" spans="1:14">
      <c r="A547" t="s">
        <v>259</v>
      </c>
      <c r="B547" s="4">
        <v>4</v>
      </c>
      <c r="C547" s="4"/>
      <c r="D547" s="30"/>
      <c r="E547" s="26" t="e">
        <f t="shared" si="162"/>
        <v>#DIV/0!</v>
      </c>
      <c r="F547" s="4"/>
      <c r="G547" s="30"/>
      <c r="H547" s="26" t="e">
        <f t="shared" si="159"/>
        <v>#DIV/0!</v>
      </c>
      <c r="I547" s="4"/>
      <c r="J547" s="30"/>
      <c r="K547" s="26" t="e">
        <f t="shared" si="160"/>
        <v>#DIV/0!</v>
      </c>
      <c r="L547" s="4"/>
      <c r="M547" s="30"/>
      <c r="N547" s="26" t="e">
        <f t="shared" si="163"/>
        <v>#DIV/0!</v>
      </c>
    </row>
    <row r="548" spans="1:14">
      <c r="A548" t="s">
        <v>259</v>
      </c>
      <c r="B548" s="4">
        <v>5.6</v>
      </c>
      <c r="C548" s="4">
        <v>22</v>
      </c>
      <c r="D548" s="30">
        <v>0</v>
      </c>
      <c r="E548" s="26">
        <f t="shared" si="162"/>
        <v>100</v>
      </c>
      <c r="F548" s="4">
        <v>18</v>
      </c>
      <c r="G548" s="30">
        <v>2</v>
      </c>
      <c r="H548" s="26">
        <f t="shared" si="159"/>
        <v>90</v>
      </c>
      <c r="I548" s="4">
        <v>19</v>
      </c>
      <c r="J548" s="30">
        <v>0</v>
      </c>
      <c r="K548" s="26">
        <f t="shared" si="160"/>
        <v>100</v>
      </c>
      <c r="L548" s="4">
        <v>59</v>
      </c>
      <c r="M548" s="30">
        <v>0</v>
      </c>
      <c r="N548" s="26">
        <f t="shared" si="163"/>
        <v>96.666666666666671</v>
      </c>
    </row>
    <row r="549" spans="1:14">
      <c r="A549" t="s">
        <v>259</v>
      </c>
      <c r="B549" s="4">
        <v>8</v>
      </c>
      <c r="C549" s="4">
        <v>16</v>
      </c>
      <c r="D549" s="30">
        <v>3</v>
      </c>
      <c r="E549" s="26">
        <f t="shared" si="162"/>
        <v>84.210526315789465</v>
      </c>
      <c r="F549" s="4">
        <v>19</v>
      </c>
      <c r="G549" s="30">
        <v>0</v>
      </c>
      <c r="H549" s="26">
        <f t="shared" si="159"/>
        <v>100</v>
      </c>
      <c r="I549" s="4">
        <v>18</v>
      </c>
      <c r="J549" s="30">
        <v>0</v>
      </c>
      <c r="K549" s="26">
        <f t="shared" si="160"/>
        <v>100</v>
      </c>
      <c r="L549" s="4">
        <v>53</v>
      </c>
      <c r="M549" s="30">
        <v>3</v>
      </c>
      <c r="N549" s="26">
        <f t="shared" si="163"/>
        <v>94.736842105263165</v>
      </c>
    </row>
    <row r="550" spans="1:14">
      <c r="A550" t="s">
        <v>259</v>
      </c>
      <c r="B550" s="4">
        <v>11.3</v>
      </c>
      <c r="C550" s="4">
        <v>18</v>
      </c>
      <c r="D550" s="30">
        <v>0</v>
      </c>
      <c r="E550" s="26">
        <f t="shared" si="162"/>
        <v>100</v>
      </c>
      <c r="F550" s="4">
        <v>18</v>
      </c>
      <c r="G550" s="30">
        <v>0</v>
      </c>
      <c r="H550" s="26">
        <f t="shared" si="159"/>
        <v>100</v>
      </c>
      <c r="I550" s="4">
        <v>17</v>
      </c>
      <c r="J550" s="30">
        <v>1</v>
      </c>
      <c r="K550" s="26">
        <f t="shared" si="160"/>
        <v>94.444444444444443</v>
      </c>
      <c r="L550" s="4">
        <v>53</v>
      </c>
      <c r="M550" s="30">
        <v>1</v>
      </c>
      <c r="N550" s="26">
        <f t="shared" si="163"/>
        <v>98.148148148148152</v>
      </c>
    </row>
    <row r="551" spans="1:14">
      <c r="A551" t="s">
        <v>259</v>
      </c>
      <c r="B551" s="4">
        <v>16</v>
      </c>
      <c r="C551" s="4">
        <v>17</v>
      </c>
      <c r="D551" s="30">
        <v>1</v>
      </c>
      <c r="E551" s="26">
        <f t="shared" si="162"/>
        <v>94.444444444444443</v>
      </c>
      <c r="F551" s="4">
        <v>18</v>
      </c>
      <c r="G551" s="30">
        <v>0</v>
      </c>
      <c r="H551" s="26">
        <f t="shared" si="159"/>
        <v>100</v>
      </c>
      <c r="I551" s="4">
        <v>17.5</v>
      </c>
      <c r="J551" s="30">
        <v>0</v>
      </c>
      <c r="K551" s="26">
        <f t="shared" si="160"/>
        <v>100</v>
      </c>
      <c r="L551" s="4">
        <v>52.5</v>
      </c>
      <c r="M551" s="30">
        <v>1</v>
      </c>
      <c r="N551" s="26">
        <f t="shared" si="163"/>
        <v>98.148148148148152</v>
      </c>
    </row>
    <row r="552" spans="1:14">
      <c r="A552" t="s">
        <v>259</v>
      </c>
      <c r="B552" s="4">
        <v>22.6</v>
      </c>
      <c r="C552" s="4">
        <v>17.5</v>
      </c>
      <c r="D552" s="30">
        <v>0</v>
      </c>
      <c r="E552" s="26">
        <f t="shared" si="162"/>
        <v>100</v>
      </c>
      <c r="F552" s="4">
        <v>19</v>
      </c>
      <c r="G552" s="30">
        <v>1</v>
      </c>
      <c r="H552" s="26">
        <f t="shared" si="159"/>
        <v>95</v>
      </c>
      <c r="I552" s="4">
        <v>17.5</v>
      </c>
      <c r="J552" s="30">
        <v>0</v>
      </c>
      <c r="K552" s="26">
        <f t="shared" si="160"/>
        <v>100</v>
      </c>
      <c r="L552" s="4">
        <v>54</v>
      </c>
      <c r="M552" s="30">
        <v>1</v>
      </c>
      <c r="N552" s="26">
        <f t="shared" si="163"/>
        <v>98.333333333333329</v>
      </c>
    </row>
    <row r="553" spans="1:14"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</row>
    <row r="554" spans="1:14"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</row>
    <row r="556" spans="1:14">
      <c r="A556" t="s">
        <v>260</v>
      </c>
      <c r="B556" s="77">
        <v>0.125</v>
      </c>
      <c r="C556" s="4"/>
      <c r="D556" s="30"/>
      <c r="E556" s="26" t="e">
        <f t="shared" ref="E556:E557" si="164">C556/(C556+D556)*100</f>
        <v>#DIV/0!</v>
      </c>
      <c r="F556" s="4"/>
      <c r="G556" s="30"/>
      <c r="H556" s="26" t="e">
        <f t="shared" ref="H556:H570" si="165">F556/(F556+G556)*100</f>
        <v>#DIV/0!</v>
      </c>
      <c r="I556" s="4"/>
      <c r="J556" s="30"/>
      <c r="K556" s="26" t="e">
        <f t="shared" ref="K556:K570" si="166">I556/(I556+J556)*100</f>
        <v>#DIV/0!</v>
      </c>
      <c r="L556" s="4"/>
      <c r="M556" s="30"/>
      <c r="N556" s="26" t="e">
        <f t="shared" ref="N556:N557" si="167">AVERAGE(E556,H556,K556)</f>
        <v>#DIV/0!</v>
      </c>
    </row>
    <row r="557" spans="1:14">
      <c r="A557" t="s">
        <v>260</v>
      </c>
      <c r="B557" s="77">
        <v>0.25</v>
      </c>
      <c r="C557" s="4">
        <v>19</v>
      </c>
      <c r="D557" s="30">
        <v>0</v>
      </c>
      <c r="E557" s="26">
        <f t="shared" si="164"/>
        <v>100</v>
      </c>
      <c r="F557" s="4">
        <v>21</v>
      </c>
      <c r="G557" s="30">
        <v>0</v>
      </c>
      <c r="H557" s="26">
        <f t="shared" si="165"/>
        <v>100</v>
      </c>
      <c r="I557" s="4">
        <v>17</v>
      </c>
      <c r="J557" s="30">
        <v>0</v>
      </c>
      <c r="K557" s="26">
        <f t="shared" si="166"/>
        <v>100</v>
      </c>
      <c r="L557" s="4">
        <v>57</v>
      </c>
      <c r="M557" s="30">
        <v>0</v>
      </c>
      <c r="N557" s="26">
        <f t="shared" si="167"/>
        <v>100</v>
      </c>
    </row>
    <row r="558" spans="1:14">
      <c r="A558" t="s">
        <v>260</v>
      </c>
      <c r="B558" s="4">
        <v>0.35</v>
      </c>
      <c r="C558" s="4"/>
      <c r="D558" s="30"/>
      <c r="E558" s="26" t="e">
        <f>C558/(C558+D558)*100</f>
        <v>#DIV/0!</v>
      </c>
      <c r="F558" s="4"/>
      <c r="G558" s="30"/>
      <c r="H558" s="26" t="e">
        <f t="shared" si="165"/>
        <v>#DIV/0!</v>
      </c>
      <c r="I558" s="4"/>
      <c r="J558" s="4"/>
      <c r="K558" s="26" t="e">
        <f t="shared" si="166"/>
        <v>#DIV/0!</v>
      </c>
      <c r="L558" s="4"/>
      <c r="M558" s="30"/>
      <c r="N558" s="26" t="e">
        <f>AVERAGE(E558,H558,K558)</f>
        <v>#DIV/0!</v>
      </c>
    </row>
    <row r="559" spans="1:14">
      <c r="A559" t="s">
        <v>260</v>
      </c>
      <c r="B559" s="77">
        <v>0.5</v>
      </c>
      <c r="C559" s="4">
        <v>19</v>
      </c>
      <c r="D559" s="30">
        <v>0</v>
      </c>
      <c r="E559" s="26">
        <f t="shared" ref="E559:E570" si="168">C559/(C559+D559)*100</f>
        <v>100</v>
      </c>
      <c r="F559" s="4">
        <v>17.5</v>
      </c>
      <c r="G559" s="30">
        <v>0</v>
      </c>
      <c r="H559" s="26">
        <f t="shared" si="165"/>
        <v>100</v>
      </c>
      <c r="I559" s="4">
        <v>24</v>
      </c>
      <c r="J559" s="30">
        <v>0</v>
      </c>
      <c r="K559" s="26">
        <f t="shared" si="166"/>
        <v>100</v>
      </c>
      <c r="L559" s="4">
        <v>60.5</v>
      </c>
      <c r="M559" s="30"/>
      <c r="N559" s="26">
        <f t="shared" ref="N559:N570" si="169">AVERAGE(E559,H559,K559)</f>
        <v>100</v>
      </c>
    </row>
    <row r="560" spans="1:14">
      <c r="A560" t="s">
        <v>260</v>
      </c>
      <c r="B560" s="4">
        <v>0.7</v>
      </c>
      <c r="C560" s="4">
        <v>19</v>
      </c>
      <c r="D560" s="30">
        <v>0</v>
      </c>
      <c r="E560" s="26">
        <f t="shared" si="168"/>
        <v>100</v>
      </c>
      <c r="F560" s="4">
        <v>19</v>
      </c>
      <c r="G560" s="30">
        <v>0</v>
      </c>
      <c r="H560" s="26">
        <f t="shared" si="165"/>
        <v>100</v>
      </c>
      <c r="I560" s="4">
        <v>25</v>
      </c>
      <c r="J560" s="30">
        <v>0</v>
      </c>
      <c r="K560" s="26">
        <f t="shared" si="166"/>
        <v>100</v>
      </c>
      <c r="L560" s="4">
        <v>63</v>
      </c>
      <c r="M560" s="30"/>
      <c r="N560" s="26">
        <f t="shared" si="169"/>
        <v>100</v>
      </c>
    </row>
    <row r="561" spans="1:15">
      <c r="A561" t="s">
        <v>260</v>
      </c>
      <c r="B561" s="4">
        <v>1</v>
      </c>
      <c r="C561" s="4">
        <v>17</v>
      </c>
      <c r="D561" s="30">
        <v>0</v>
      </c>
      <c r="E561" s="26">
        <f t="shared" si="168"/>
        <v>100</v>
      </c>
      <c r="F561" s="4">
        <v>18.25</v>
      </c>
      <c r="G561" s="30">
        <v>0</v>
      </c>
      <c r="H561" s="26">
        <f t="shared" si="165"/>
        <v>100</v>
      </c>
      <c r="I561" s="4">
        <v>18</v>
      </c>
      <c r="J561" s="30">
        <v>0</v>
      </c>
      <c r="K561" s="26">
        <f t="shared" si="166"/>
        <v>100</v>
      </c>
      <c r="L561" s="4">
        <v>53</v>
      </c>
      <c r="M561" s="30"/>
      <c r="N561" s="26">
        <f t="shared" si="169"/>
        <v>100</v>
      </c>
    </row>
    <row r="562" spans="1:15">
      <c r="A562" t="s">
        <v>260</v>
      </c>
      <c r="B562" s="4">
        <v>1.4</v>
      </c>
      <c r="C562" s="4">
        <v>18.5</v>
      </c>
      <c r="D562" s="30">
        <v>0</v>
      </c>
      <c r="E562" s="26">
        <f t="shared" si="168"/>
        <v>100</v>
      </c>
      <c r="F562" s="4">
        <v>17.5</v>
      </c>
      <c r="G562" s="30">
        <v>0</v>
      </c>
      <c r="H562" s="26">
        <f t="shared" si="165"/>
        <v>100</v>
      </c>
      <c r="I562" s="4">
        <v>27.5</v>
      </c>
      <c r="J562" s="30">
        <v>0</v>
      </c>
      <c r="K562" s="26">
        <f t="shared" si="166"/>
        <v>100</v>
      </c>
      <c r="L562" s="4">
        <v>63.5</v>
      </c>
      <c r="M562" s="30">
        <v>0</v>
      </c>
      <c r="N562" s="26">
        <f t="shared" si="169"/>
        <v>100</v>
      </c>
    </row>
    <row r="563" spans="1:15">
      <c r="A563" t="s">
        <v>260</v>
      </c>
      <c r="B563" s="4">
        <v>2</v>
      </c>
      <c r="C563" s="4">
        <v>17</v>
      </c>
      <c r="D563" s="30">
        <v>0</v>
      </c>
      <c r="E563" s="26">
        <f t="shared" si="168"/>
        <v>100</v>
      </c>
      <c r="F563" s="4">
        <v>18</v>
      </c>
      <c r="G563" s="30">
        <v>0</v>
      </c>
      <c r="H563" s="26">
        <f t="shared" si="165"/>
        <v>100</v>
      </c>
      <c r="I563" s="4">
        <v>19.5</v>
      </c>
      <c r="J563" s="30">
        <v>0</v>
      </c>
      <c r="K563" s="26">
        <f t="shared" si="166"/>
        <v>100</v>
      </c>
      <c r="L563" s="4">
        <v>54.5</v>
      </c>
      <c r="M563" s="30">
        <v>0</v>
      </c>
      <c r="N563" s="26">
        <f t="shared" si="169"/>
        <v>100</v>
      </c>
    </row>
    <row r="564" spans="1:15">
      <c r="A564" t="s">
        <v>260</v>
      </c>
      <c r="B564" s="4">
        <v>2.8</v>
      </c>
      <c r="C564" s="4">
        <v>17</v>
      </c>
      <c r="D564" s="30">
        <v>0</v>
      </c>
      <c r="E564" s="26">
        <f t="shared" si="168"/>
        <v>100</v>
      </c>
      <c r="F564" s="4">
        <v>17</v>
      </c>
      <c r="G564" s="30">
        <v>1</v>
      </c>
      <c r="H564" s="26">
        <f t="shared" si="165"/>
        <v>94.444444444444443</v>
      </c>
      <c r="I564" s="4">
        <v>18</v>
      </c>
      <c r="J564" s="30">
        <v>0</v>
      </c>
      <c r="K564" s="26">
        <f t="shared" si="166"/>
        <v>100</v>
      </c>
      <c r="L564" s="4">
        <v>52</v>
      </c>
      <c r="M564" s="30">
        <v>1</v>
      </c>
      <c r="N564" s="26">
        <f t="shared" si="169"/>
        <v>98.148148148148152</v>
      </c>
    </row>
    <row r="565" spans="1:15">
      <c r="A565" t="s">
        <v>260</v>
      </c>
      <c r="B565" s="4">
        <v>4</v>
      </c>
      <c r="C565" s="4">
        <v>17.5</v>
      </c>
      <c r="D565" s="30">
        <v>0</v>
      </c>
      <c r="E565" s="26">
        <f t="shared" si="168"/>
        <v>100</v>
      </c>
      <c r="F565" s="4">
        <v>19</v>
      </c>
      <c r="G565" s="30">
        <v>0</v>
      </c>
      <c r="H565" s="26">
        <f t="shared" si="165"/>
        <v>100</v>
      </c>
      <c r="I565" s="4">
        <v>20</v>
      </c>
      <c r="J565" s="30">
        <v>1</v>
      </c>
      <c r="K565" s="26">
        <f t="shared" si="166"/>
        <v>95.238095238095227</v>
      </c>
      <c r="L565" s="4">
        <v>56.5</v>
      </c>
      <c r="M565" s="30">
        <v>1</v>
      </c>
      <c r="N565" s="26">
        <f t="shared" si="169"/>
        <v>98.412698412698418</v>
      </c>
    </row>
    <row r="566" spans="1:15">
      <c r="A566" t="s">
        <v>260</v>
      </c>
      <c r="B566" s="4">
        <v>5.6</v>
      </c>
      <c r="C566" s="4">
        <v>16</v>
      </c>
      <c r="D566" s="30">
        <v>1</v>
      </c>
      <c r="E566" s="26">
        <f t="shared" si="168"/>
        <v>94.117647058823522</v>
      </c>
      <c r="F566" s="4">
        <v>15.5</v>
      </c>
      <c r="G566" s="30">
        <v>0</v>
      </c>
      <c r="H566" s="26">
        <f t="shared" si="165"/>
        <v>100</v>
      </c>
      <c r="I566" s="4">
        <v>18</v>
      </c>
      <c r="J566" s="30">
        <v>0</v>
      </c>
      <c r="K566" s="26">
        <f t="shared" si="166"/>
        <v>100</v>
      </c>
      <c r="L566" s="4">
        <v>49</v>
      </c>
      <c r="M566" s="30">
        <v>1</v>
      </c>
      <c r="N566" s="26">
        <f t="shared" si="169"/>
        <v>98.039215686274517</v>
      </c>
    </row>
    <row r="567" spans="1:15">
      <c r="A567" t="s">
        <v>260</v>
      </c>
      <c r="B567" s="4">
        <v>8</v>
      </c>
      <c r="C567" s="4">
        <v>17</v>
      </c>
      <c r="D567" s="30">
        <v>0</v>
      </c>
      <c r="E567" s="26">
        <f t="shared" si="168"/>
        <v>100</v>
      </c>
      <c r="F567" s="4">
        <v>15.5</v>
      </c>
      <c r="G567" s="30">
        <v>2</v>
      </c>
      <c r="H567" s="26">
        <f t="shared" si="165"/>
        <v>88.571428571428569</v>
      </c>
      <c r="I567" s="4">
        <v>18</v>
      </c>
      <c r="J567" s="30">
        <v>0</v>
      </c>
      <c r="K567" s="26">
        <f t="shared" si="166"/>
        <v>100</v>
      </c>
      <c r="L567" s="4">
        <v>50.5</v>
      </c>
      <c r="M567" s="30"/>
      <c r="N567" s="26">
        <f t="shared" si="169"/>
        <v>96.19047619047619</v>
      </c>
    </row>
    <row r="568" spans="1:15">
      <c r="A568" t="s">
        <v>260</v>
      </c>
      <c r="B568" s="4">
        <v>11.3</v>
      </c>
      <c r="C568" s="4">
        <v>16.5</v>
      </c>
      <c r="D568" s="30">
        <v>0</v>
      </c>
      <c r="E568" s="26">
        <f t="shared" si="168"/>
        <v>100</v>
      </c>
      <c r="F568" s="4">
        <v>16.5</v>
      </c>
      <c r="G568" s="30">
        <v>0</v>
      </c>
      <c r="H568" s="26">
        <f t="shared" si="165"/>
        <v>100</v>
      </c>
      <c r="I568" s="4">
        <v>19</v>
      </c>
      <c r="J568" s="30"/>
      <c r="K568" s="26">
        <f t="shared" si="166"/>
        <v>100</v>
      </c>
      <c r="L568" s="4">
        <v>52</v>
      </c>
      <c r="M568" s="30"/>
      <c r="N568" s="26">
        <f t="shared" si="169"/>
        <v>100</v>
      </c>
    </row>
    <row r="569" spans="1:15">
      <c r="A569" t="s">
        <v>260</v>
      </c>
      <c r="B569" s="4">
        <v>16</v>
      </c>
      <c r="C569" s="4">
        <v>18</v>
      </c>
      <c r="D569" s="30">
        <v>0</v>
      </c>
      <c r="E569" s="26">
        <f t="shared" si="168"/>
        <v>100</v>
      </c>
      <c r="F569" s="4">
        <v>18</v>
      </c>
      <c r="G569" s="30">
        <v>0</v>
      </c>
      <c r="H569" s="26">
        <f t="shared" si="165"/>
        <v>100</v>
      </c>
      <c r="I569" s="4">
        <v>19</v>
      </c>
      <c r="J569" s="30">
        <v>0</v>
      </c>
      <c r="K569" s="26">
        <f t="shared" si="166"/>
        <v>100</v>
      </c>
      <c r="L569" s="4">
        <v>55</v>
      </c>
      <c r="M569" s="30">
        <v>0</v>
      </c>
      <c r="N569" s="26">
        <f t="shared" si="169"/>
        <v>100</v>
      </c>
    </row>
    <row r="570" spans="1:15">
      <c r="A570" t="s">
        <v>260</v>
      </c>
      <c r="B570" s="4">
        <v>22.6</v>
      </c>
      <c r="C570" s="4">
        <v>17.5</v>
      </c>
      <c r="D570" s="30">
        <v>1</v>
      </c>
      <c r="E570" s="26">
        <f t="shared" si="168"/>
        <v>94.594594594594597</v>
      </c>
      <c r="F570" s="4">
        <v>18</v>
      </c>
      <c r="G570" s="30">
        <v>0</v>
      </c>
      <c r="H570" s="26">
        <f t="shared" si="165"/>
        <v>100</v>
      </c>
      <c r="I570" s="4">
        <v>16</v>
      </c>
      <c r="J570" s="30">
        <v>2</v>
      </c>
      <c r="K570" s="26">
        <f t="shared" si="166"/>
        <v>88.888888888888886</v>
      </c>
      <c r="L570" s="4">
        <v>51.5</v>
      </c>
      <c r="M570" s="30">
        <v>3</v>
      </c>
      <c r="N570" s="26">
        <f t="shared" si="169"/>
        <v>94.494494494494504</v>
      </c>
    </row>
    <row r="571" spans="1:15"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</row>
    <row r="572" spans="1:15"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</row>
    <row r="574" spans="1:15">
      <c r="A574" t="s">
        <v>237</v>
      </c>
      <c r="B574" s="77">
        <v>0.125</v>
      </c>
      <c r="C574" s="4"/>
      <c r="D574" s="30"/>
      <c r="E574" s="26" t="e">
        <f t="shared" ref="E574:E575" si="170">C574/(C574+D574)*100</f>
        <v>#DIV/0!</v>
      </c>
      <c r="F574" s="4"/>
      <c r="G574" s="30"/>
      <c r="H574" s="26" t="e">
        <f t="shared" ref="H574:H588" si="171">F574/(F574+G574)*100</f>
        <v>#DIV/0!</v>
      </c>
      <c r="I574" s="4"/>
      <c r="J574" s="30"/>
      <c r="K574" s="26" t="e">
        <f t="shared" ref="K574:K588" si="172">I574/(I574+J574)*100</f>
        <v>#DIV/0!</v>
      </c>
      <c r="L574" s="4"/>
      <c r="M574" s="30"/>
      <c r="N574" s="26" t="e">
        <f t="shared" ref="N574:N575" si="173">AVERAGE(E574,H574,K574)</f>
        <v>#DIV/0!</v>
      </c>
    </row>
    <row r="575" spans="1:15">
      <c r="A575" t="s">
        <v>237</v>
      </c>
      <c r="B575" s="77">
        <v>0.25</v>
      </c>
      <c r="C575" s="4"/>
      <c r="D575" s="30"/>
      <c r="E575" s="26" t="e">
        <f t="shared" si="170"/>
        <v>#DIV/0!</v>
      </c>
      <c r="F575" s="4"/>
      <c r="G575" s="30"/>
      <c r="H575" s="26" t="e">
        <f t="shared" si="171"/>
        <v>#DIV/0!</v>
      </c>
      <c r="I575" s="4"/>
      <c r="J575" s="30"/>
      <c r="K575" s="26" t="e">
        <f t="shared" si="172"/>
        <v>#DIV/0!</v>
      </c>
      <c r="L575" s="4"/>
      <c r="M575" s="30"/>
      <c r="N575" s="26" t="e">
        <f t="shared" si="173"/>
        <v>#DIV/0!</v>
      </c>
      <c r="O575" t="s">
        <v>273</v>
      </c>
    </row>
    <row r="576" spans="1:15">
      <c r="A576" t="s">
        <v>237</v>
      </c>
      <c r="B576" s="4">
        <v>0.35</v>
      </c>
      <c r="C576" s="4"/>
      <c r="D576" s="30"/>
      <c r="E576" s="26" t="e">
        <f>C576/(C576+D576)*100</f>
        <v>#DIV/0!</v>
      </c>
      <c r="F576" s="4"/>
      <c r="G576" s="30"/>
      <c r="H576" s="26" t="e">
        <f t="shared" si="171"/>
        <v>#DIV/0!</v>
      </c>
      <c r="I576" s="4"/>
      <c r="J576" s="4"/>
      <c r="K576" s="26" t="e">
        <f t="shared" si="172"/>
        <v>#DIV/0!</v>
      </c>
      <c r="L576" s="4"/>
      <c r="M576" s="30"/>
      <c r="N576" s="26" t="e">
        <f>AVERAGE(E576,H576,K576)</f>
        <v>#DIV/0!</v>
      </c>
    </row>
    <row r="577" spans="1:15">
      <c r="A577" t="s">
        <v>237</v>
      </c>
      <c r="B577" s="77">
        <v>0.5</v>
      </c>
      <c r="C577" s="4"/>
      <c r="D577" s="30"/>
      <c r="E577" s="26" t="e">
        <f t="shared" ref="E577:E588" si="174">C577/(C577+D577)*100</f>
        <v>#DIV/0!</v>
      </c>
      <c r="F577" s="4"/>
      <c r="G577" s="30"/>
      <c r="H577" s="26" t="e">
        <f t="shared" si="171"/>
        <v>#DIV/0!</v>
      </c>
      <c r="I577" s="4"/>
      <c r="J577" s="30"/>
      <c r="K577" s="26" t="e">
        <f t="shared" si="172"/>
        <v>#DIV/0!</v>
      </c>
      <c r="L577" s="4"/>
      <c r="M577" s="30"/>
      <c r="N577" s="26" t="e">
        <f t="shared" ref="N577:N588" si="175">AVERAGE(E577,H577,K577)</f>
        <v>#DIV/0!</v>
      </c>
      <c r="O577" t="s">
        <v>273</v>
      </c>
    </row>
    <row r="578" spans="1:15">
      <c r="A578" t="s">
        <v>237</v>
      </c>
      <c r="B578" s="4">
        <v>0.7</v>
      </c>
      <c r="C578" s="4"/>
      <c r="D578" s="30"/>
      <c r="E578" s="26" t="e">
        <f t="shared" si="174"/>
        <v>#DIV/0!</v>
      </c>
      <c r="F578" s="4"/>
      <c r="G578" s="30"/>
      <c r="H578" s="26" t="e">
        <f t="shared" si="171"/>
        <v>#DIV/0!</v>
      </c>
      <c r="I578" s="4"/>
      <c r="J578" s="30"/>
      <c r="K578" s="26" t="e">
        <f t="shared" si="172"/>
        <v>#DIV/0!</v>
      </c>
      <c r="L578" s="4"/>
      <c r="M578" s="30"/>
      <c r="N578" s="26" t="e">
        <f t="shared" si="175"/>
        <v>#DIV/0!</v>
      </c>
      <c r="O578" t="s">
        <v>273</v>
      </c>
    </row>
    <row r="579" spans="1:15">
      <c r="A579" t="s">
        <v>237</v>
      </c>
      <c r="B579" s="4">
        <v>1</v>
      </c>
      <c r="C579" s="4"/>
      <c r="D579" s="30"/>
      <c r="E579" s="26" t="e">
        <f t="shared" si="174"/>
        <v>#DIV/0!</v>
      </c>
      <c r="F579" s="4"/>
      <c r="G579" s="30"/>
      <c r="H579" s="26" t="e">
        <f t="shared" si="171"/>
        <v>#DIV/0!</v>
      </c>
      <c r="I579" s="4"/>
      <c r="J579" s="30"/>
      <c r="K579" s="26" t="e">
        <f t="shared" si="172"/>
        <v>#DIV/0!</v>
      </c>
      <c r="L579" s="4"/>
      <c r="M579" s="30"/>
      <c r="N579" s="26" t="e">
        <f t="shared" si="175"/>
        <v>#DIV/0!</v>
      </c>
      <c r="O579" t="s">
        <v>274</v>
      </c>
    </row>
    <row r="580" spans="1:15">
      <c r="A580" t="s">
        <v>237</v>
      </c>
      <c r="B580" s="4">
        <v>1.4</v>
      </c>
      <c r="C580" s="4"/>
      <c r="D580" s="30"/>
      <c r="E580" s="26" t="e">
        <f t="shared" si="174"/>
        <v>#DIV/0!</v>
      </c>
      <c r="F580" s="4"/>
      <c r="G580" s="30"/>
      <c r="H580" s="26" t="e">
        <f t="shared" si="171"/>
        <v>#DIV/0!</v>
      </c>
      <c r="I580" s="4"/>
      <c r="J580" s="30"/>
      <c r="K580" s="26" t="e">
        <f t="shared" si="172"/>
        <v>#DIV/0!</v>
      </c>
      <c r="L580" s="4"/>
      <c r="M580" s="30"/>
      <c r="N580" s="26" t="e">
        <f t="shared" si="175"/>
        <v>#DIV/0!</v>
      </c>
      <c r="O580" t="s">
        <v>273</v>
      </c>
    </row>
    <row r="581" spans="1:15">
      <c r="A581" t="s">
        <v>237</v>
      </c>
      <c r="B581" s="4">
        <v>2</v>
      </c>
      <c r="C581" s="4"/>
      <c r="D581" s="30"/>
      <c r="E581" s="26" t="e">
        <f t="shared" si="174"/>
        <v>#DIV/0!</v>
      </c>
      <c r="F581" s="4"/>
      <c r="G581" s="30"/>
      <c r="H581" s="26" t="e">
        <f t="shared" si="171"/>
        <v>#DIV/0!</v>
      </c>
      <c r="I581" s="4"/>
      <c r="J581" s="30"/>
      <c r="K581" s="26" t="e">
        <f t="shared" si="172"/>
        <v>#DIV/0!</v>
      </c>
      <c r="L581" s="4"/>
      <c r="M581" s="30"/>
      <c r="N581" s="26" t="e">
        <f t="shared" si="175"/>
        <v>#DIV/0!</v>
      </c>
      <c r="O581" t="s">
        <v>273</v>
      </c>
    </row>
    <row r="582" spans="1:15">
      <c r="A582" t="s">
        <v>237</v>
      </c>
      <c r="B582" s="4">
        <v>2.8</v>
      </c>
      <c r="C582" s="4"/>
      <c r="D582" s="30"/>
      <c r="E582" s="26" t="e">
        <f t="shared" si="174"/>
        <v>#DIV/0!</v>
      </c>
      <c r="F582" s="4"/>
      <c r="G582" s="30"/>
      <c r="H582" s="26" t="e">
        <f t="shared" si="171"/>
        <v>#DIV/0!</v>
      </c>
      <c r="I582" s="4"/>
      <c r="J582" s="30"/>
      <c r="K582" s="26" t="e">
        <f t="shared" si="172"/>
        <v>#DIV/0!</v>
      </c>
      <c r="L582" s="4"/>
      <c r="M582" s="30"/>
      <c r="N582" s="26" t="e">
        <f t="shared" si="175"/>
        <v>#DIV/0!</v>
      </c>
      <c r="O582" t="s">
        <v>273</v>
      </c>
    </row>
    <row r="583" spans="1:15">
      <c r="A583" t="s">
        <v>237</v>
      </c>
      <c r="B583" s="4">
        <v>4</v>
      </c>
      <c r="C583" s="4"/>
      <c r="D583" s="30"/>
      <c r="E583" s="26" t="e">
        <f t="shared" si="174"/>
        <v>#DIV/0!</v>
      </c>
      <c r="F583" s="4"/>
      <c r="G583" s="30"/>
      <c r="H583" s="26" t="e">
        <f t="shared" si="171"/>
        <v>#DIV/0!</v>
      </c>
      <c r="I583" s="4"/>
      <c r="J583" s="30"/>
      <c r="K583" s="26" t="e">
        <f t="shared" si="172"/>
        <v>#DIV/0!</v>
      </c>
      <c r="L583" s="4"/>
      <c r="M583" s="30"/>
      <c r="N583" s="26" t="e">
        <f t="shared" si="175"/>
        <v>#DIV/0!</v>
      </c>
      <c r="O583" t="s">
        <v>273</v>
      </c>
    </row>
    <row r="584" spans="1:15">
      <c r="A584" t="s">
        <v>237</v>
      </c>
      <c r="B584" s="4">
        <v>5.6</v>
      </c>
      <c r="C584" s="4"/>
      <c r="D584" s="30"/>
      <c r="E584" s="26" t="e">
        <f t="shared" si="174"/>
        <v>#DIV/0!</v>
      </c>
      <c r="F584" s="4"/>
      <c r="G584" s="30"/>
      <c r="H584" s="26" t="e">
        <f t="shared" si="171"/>
        <v>#DIV/0!</v>
      </c>
      <c r="I584" s="4"/>
      <c r="J584" s="30"/>
      <c r="K584" s="26" t="e">
        <f t="shared" si="172"/>
        <v>#DIV/0!</v>
      </c>
      <c r="L584" s="4"/>
      <c r="M584" s="30"/>
      <c r="N584" s="26" t="e">
        <f t="shared" si="175"/>
        <v>#DIV/0!</v>
      </c>
      <c r="O584" t="s">
        <v>273</v>
      </c>
    </row>
    <row r="585" spans="1:15">
      <c r="A585" t="s">
        <v>237</v>
      </c>
      <c r="B585" s="4">
        <v>8</v>
      </c>
      <c r="C585" s="4"/>
      <c r="D585" s="30"/>
      <c r="E585" s="26" t="e">
        <f t="shared" si="174"/>
        <v>#DIV/0!</v>
      </c>
      <c r="F585" s="4"/>
      <c r="G585" s="30"/>
      <c r="H585" s="26" t="e">
        <f t="shared" si="171"/>
        <v>#DIV/0!</v>
      </c>
      <c r="I585" s="4"/>
      <c r="J585" s="30"/>
      <c r="K585" s="26" t="e">
        <f t="shared" si="172"/>
        <v>#DIV/0!</v>
      </c>
      <c r="L585" s="4"/>
      <c r="M585" s="30"/>
      <c r="N585" s="26" t="e">
        <f t="shared" si="175"/>
        <v>#DIV/0!</v>
      </c>
      <c r="O585" t="s">
        <v>273</v>
      </c>
    </row>
    <row r="586" spans="1:15">
      <c r="A586" t="s">
        <v>237</v>
      </c>
      <c r="B586" s="4">
        <v>11.3</v>
      </c>
      <c r="C586" s="4"/>
      <c r="D586" s="30"/>
      <c r="E586" s="26" t="e">
        <f t="shared" si="174"/>
        <v>#DIV/0!</v>
      </c>
      <c r="F586" s="4"/>
      <c r="G586" s="30"/>
      <c r="H586" s="26" t="e">
        <f t="shared" si="171"/>
        <v>#DIV/0!</v>
      </c>
      <c r="I586" s="4"/>
      <c r="J586" s="30"/>
      <c r="K586" s="26" t="e">
        <f t="shared" si="172"/>
        <v>#DIV/0!</v>
      </c>
      <c r="L586" s="4"/>
      <c r="M586" s="30"/>
      <c r="N586" s="26" t="e">
        <f t="shared" si="175"/>
        <v>#DIV/0!</v>
      </c>
      <c r="O586" t="s">
        <v>273</v>
      </c>
    </row>
    <row r="587" spans="1:15">
      <c r="A587" t="s">
        <v>237</v>
      </c>
      <c r="B587" s="4">
        <v>16</v>
      </c>
      <c r="C587" s="4"/>
      <c r="D587" s="30"/>
      <c r="E587" s="26" t="e">
        <f t="shared" si="174"/>
        <v>#DIV/0!</v>
      </c>
      <c r="F587" s="4"/>
      <c r="G587" s="30"/>
      <c r="H587" s="26" t="e">
        <f t="shared" si="171"/>
        <v>#DIV/0!</v>
      </c>
      <c r="I587" s="4"/>
      <c r="J587" s="30"/>
      <c r="K587" s="26" t="e">
        <f t="shared" si="172"/>
        <v>#DIV/0!</v>
      </c>
      <c r="L587" s="4"/>
      <c r="M587" s="30"/>
      <c r="N587" s="26" t="e">
        <f t="shared" si="175"/>
        <v>#DIV/0!</v>
      </c>
      <c r="O587" t="s">
        <v>273</v>
      </c>
    </row>
    <row r="588" spans="1:15">
      <c r="A588" t="s">
        <v>237</v>
      </c>
      <c r="B588" s="4">
        <v>22.6</v>
      </c>
      <c r="C588" s="4"/>
      <c r="D588" s="30"/>
      <c r="E588" s="26" t="e">
        <f t="shared" si="174"/>
        <v>#DIV/0!</v>
      </c>
      <c r="F588" s="4"/>
      <c r="G588" s="30"/>
      <c r="H588" s="26" t="e">
        <f t="shared" si="171"/>
        <v>#DIV/0!</v>
      </c>
      <c r="I588" s="4"/>
      <c r="J588" s="30"/>
      <c r="K588" s="26" t="e">
        <f t="shared" si="172"/>
        <v>#DIV/0!</v>
      </c>
      <c r="L588" s="4"/>
      <c r="M588" s="30"/>
      <c r="N588" s="26" t="e">
        <f t="shared" si="175"/>
        <v>#DIV/0!</v>
      </c>
      <c r="O588" t="s">
        <v>273</v>
      </c>
    </row>
    <row r="589" spans="1:15"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</row>
    <row r="590" spans="1:15"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</row>
    <row r="592" spans="1:15">
      <c r="A592" t="s">
        <v>261</v>
      </c>
      <c r="B592" s="77">
        <v>0.125</v>
      </c>
      <c r="C592" s="4"/>
      <c r="D592" s="30"/>
      <c r="E592" s="26" t="e">
        <f t="shared" ref="E592:E593" si="176">C592/(C592+D592)*100</f>
        <v>#DIV/0!</v>
      </c>
      <c r="F592" s="4"/>
      <c r="G592" s="30"/>
      <c r="H592" s="26" t="e">
        <f t="shared" ref="H592:H606" si="177">F592/(F592+G592)*100</f>
        <v>#DIV/0!</v>
      </c>
      <c r="I592" s="4"/>
      <c r="J592" s="30"/>
      <c r="K592" s="26" t="e">
        <f t="shared" ref="K592:K606" si="178">I592/(I592+J592)*100</f>
        <v>#DIV/0!</v>
      </c>
      <c r="L592" s="4"/>
      <c r="M592" s="30"/>
      <c r="N592" s="26" t="e">
        <f t="shared" ref="N592:N593" si="179">AVERAGE(E592,H592,K592)</f>
        <v>#DIV/0!</v>
      </c>
    </row>
    <row r="593" spans="1:14">
      <c r="A593" t="s">
        <v>261</v>
      </c>
      <c r="B593" s="77">
        <v>0.25</v>
      </c>
      <c r="C593" s="4"/>
      <c r="D593" s="30"/>
      <c r="E593" s="26" t="e">
        <f t="shared" si="176"/>
        <v>#DIV/0!</v>
      </c>
      <c r="F593" s="4"/>
      <c r="G593" s="30"/>
      <c r="H593" s="26" t="e">
        <f t="shared" si="177"/>
        <v>#DIV/0!</v>
      </c>
      <c r="I593" s="4"/>
      <c r="J593" s="30"/>
      <c r="K593" s="26" t="e">
        <f t="shared" si="178"/>
        <v>#DIV/0!</v>
      </c>
      <c r="L593" s="4"/>
      <c r="M593" s="30"/>
      <c r="N593" s="26" t="e">
        <f t="shared" si="179"/>
        <v>#DIV/0!</v>
      </c>
    </row>
    <row r="594" spans="1:14">
      <c r="A594" t="s">
        <v>261</v>
      </c>
      <c r="B594" s="4">
        <v>0.35</v>
      </c>
      <c r="C594" s="4"/>
      <c r="D594" s="30"/>
      <c r="E594" s="26" t="e">
        <f>C594/(C594+D594)*100</f>
        <v>#DIV/0!</v>
      </c>
      <c r="F594" s="4"/>
      <c r="G594" s="30"/>
      <c r="H594" s="26" t="e">
        <f t="shared" si="177"/>
        <v>#DIV/0!</v>
      </c>
      <c r="I594" s="4"/>
      <c r="J594" s="4"/>
      <c r="K594" s="26" t="e">
        <f t="shared" si="178"/>
        <v>#DIV/0!</v>
      </c>
      <c r="L594" s="4"/>
      <c r="M594" s="30"/>
      <c r="N594" s="26" t="e">
        <f>AVERAGE(E594,H594,K594)</f>
        <v>#DIV/0!</v>
      </c>
    </row>
    <row r="595" spans="1:14">
      <c r="A595" t="s">
        <v>261</v>
      </c>
      <c r="B595" s="77">
        <v>0.5</v>
      </c>
      <c r="C595" s="4"/>
      <c r="D595" s="30"/>
      <c r="E595" s="26" t="e">
        <f t="shared" ref="E595:E606" si="180">C595/(C595+D595)*100</f>
        <v>#DIV/0!</v>
      </c>
      <c r="F595" s="4"/>
      <c r="G595" s="30"/>
      <c r="H595" s="26" t="e">
        <f t="shared" si="177"/>
        <v>#DIV/0!</v>
      </c>
      <c r="I595" s="4"/>
      <c r="J595" s="30"/>
      <c r="K595" s="26" t="e">
        <f t="shared" si="178"/>
        <v>#DIV/0!</v>
      </c>
      <c r="L595" s="4"/>
      <c r="M595" s="30"/>
      <c r="N595" s="26" t="e">
        <f t="shared" ref="N595:N606" si="181">AVERAGE(E595,H595,K595)</f>
        <v>#DIV/0!</v>
      </c>
    </row>
    <row r="596" spans="1:14">
      <c r="A596" t="s">
        <v>261</v>
      </c>
      <c r="B596" s="4">
        <v>0.7</v>
      </c>
      <c r="C596" s="4"/>
      <c r="D596" s="30"/>
      <c r="E596" s="26" t="e">
        <f t="shared" si="180"/>
        <v>#DIV/0!</v>
      </c>
      <c r="F596" s="4"/>
      <c r="G596" s="30"/>
      <c r="H596" s="26" t="e">
        <f t="shared" si="177"/>
        <v>#DIV/0!</v>
      </c>
      <c r="I596" s="4"/>
      <c r="J596" s="30"/>
      <c r="K596" s="26" t="e">
        <f t="shared" si="178"/>
        <v>#DIV/0!</v>
      </c>
      <c r="L596" s="4"/>
      <c r="M596" s="30"/>
      <c r="N596" s="26" t="e">
        <f t="shared" si="181"/>
        <v>#DIV/0!</v>
      </c>
    </row>
    <row r="597" spans="1:14">
      <c r="A597" t="s">
        <v>261</v>
      </c>
      <c r="B597" s="4">
        <v>1</v>
      </c>
      <c r="C597" s="4"/>
      <c r="D597" s="30"/>
      <c r="E597" s="26" t="e">
        <f t="shared" si="180"/>
        <v>#DIV/0!</v>
      </c>
      <c r="F597" s="4"/>
      <c r="G597" s="30"/>
      <c r="H597" s="26" t="e">
        <f t="shared" si="177"/>
        <v>#DIV/0!</v>
      </c>
      <c r="I597" s="4"/>
      <c r="J597" s="30"/>
      <c r="K597" s="26" t="e">
        <f t="shared" si="178"/>
        <v>#DIV/0!</v>
      </c>
      <c r="L597" s="4"/>
      <c r="M597" s="30"/>
      <c r="N597" s="26" t="e">
        <f t="shared" si="181"/>
        <v>#DIV/0!</v>
      </c>
    </row>
    <row r="598" spans="1:14">
      <c r="A598" t="s">
        <v>261</v>
      </c>
      <c r="B598" s="4">
        <v>1.4</v>
      </c>
      <c r="C598" s="4"/>
      <c r="D598" s="30"/>
      <c r="E598" s="26" t="e">
        <f t="shared" si="180"/>
        <v>#DIV/0!</v>
      </c>
      <c r="F598" s="4"/>
      <c r="G598" s="30"/>
      <c r="H598" s="26" t="e">
        <f t="shared" si="177"/>
        <v>#DIV/0!</v>
      </c>
      <c r="I598" s="4"/>
      <c r="J598" s="30"/>
      <c r="K598" s="26" t="e">
        <f t="shared" si="178"/>
        <v>#DIV/0!</v>
      </c>
      <c r="L598" s="4"/>
      <c r="M598" s="30"/>
      <c r="N598" s="26" t="e">
        <f t="shared" si="181"/>
        <v>#DIV/0!</v>
      </c>
    </row>
    <row r="599" spans="1:14">
      <c r="A599" t="s">
        <v>261</v>
      </c>
      <c r="B599" s="4">
        <v>2</v>
      </c>
      <c r="C599" s="4"/>
      <c r="D599" s="30"/>
      <c r="E599" s="26" t="e">
        <f t="shared" si="180"/>
        <v>#DIV/0!</v>
      </c>
      <c r="F599" s="4"/>
      <c r="G599" s="30"/>
      <c r="H599" s="26" t="e">
        <f t="shared" si="177"/>
        <v>#DIV/0!</v>
      </c>
      <c r="I599" s="4"/>
      <c r="J599" s="30"/>
      <c r="K599" s="26" t="e">
        <f t="shared" si="178"/>
        <v>#DIV/0!</v>
      </c>
      <c r="L599" s="4"/>
      <c r="M599" s="30"/>
      <c r="N599" s="26" t="e">
        <f t="shared" si="181"/>
        <v>#DIV/0!</v>
      </c>
    </row>
    <row r="600" spans="1:14">
      <c r="A600" t="s">
        <v>261</v>
      </c>
      <c r="B600" s="4">
        <v>2.8</v>
      </c>
      <c r="C600" s="4"/>
      <c r="D600" s="30"/>
      <c r="E600" s="26" t="e">
        <f t="shared" si="180"/>
        <v>#DIV/0!</v>
      </c>
      <c r="F600" s="4"/>
      <c r="G600" s="30"/>
      <c r="H600" s="26" t="e">
        <f t="shared" si="177"/>
        <v>#DIV/0!</v>
      </c>
      <c r="I600" s="4"/>
      <c r="J600" s="30"/>
      <c r="K600" s="26" t="e">
        <f t="shared" si="178"/>
        <v>#DIV/0!</v>
      </c>
      <c r="L600" s="4"/>
      <c r="M600" s="30"/>
      <c r="N600" s="26" t="e">
        <f t="shared" si="181"/>
        <v>#DIV/0!</v>
      </c>
    </row>
    <row r="601" spans="1:14">
      <c r="A601" t="s">
        <v>261</v>
      </c>
      <c r="B601" s="4">
        <v>4</v>
      </c>
      <c r="C601" s="4"/>
      <c r="D601" s="30"/>
      <c r="E601" s="26" t="e">
        <f t="shared" si="180"/>
        <v>#DIV/0!</v>
      </c>
      <c r="F601" s="4"/>
      <c r="G601" s="30"/>
      <c r="H601" s="26" t="e">
        <f t="shared" si="177"/>
        <v>#DIV/0!</v>
      </c>
      <c r="I601" s="4"/>
      <c r="J601" s="30"/>
      <c r="K601" s="26" t="e">
        <f t="shared" si="178"/>
        <v>#DIV/0!</v>
      </c>
      <c r="L601" s="4"/>
      <c r="M601" s="30"/>
      <c r="N601" s="26" t="e">
        <f t="shared" si="181"/>
        <v>#DIV/0!</v>
      </c>
    </row>
    <row r="602" spans="1:14">
      <c r="A602" t="s">
        <v>261</v>
      </c>
      <c r="B602" s="4">
        <v>5.6</v>
      </c>
      <c r="C602" s="4"/>
      <c r="D602" s="30"/>
      <c r="E602" s="26" t="e">
        <f t="shared" si="180"/>
        <v>#DIV/0!</v>
      </c>
      <c r="F602" s="4"/>
      <c r="G602" s="30"/>
      <c r="H602" s="26" t="e">
        <f t="shared" si="177"/>
        <v>#DIV/0!</v>
      </c>
      <c r="I602" s="4"/>
      <c r="J602" s="30"/>
      <c r="K602" s="26" t="e">
        <f t="shared" si="178"/>
        <v>#DIV/0!</v>
      </c>
      <c r="L602" s="4"/>
      <c r="M602" s="30"/>
      <c r="N602" s="26" t="e">
        <f t="shared" si="181"/>
        <v>#DIV/0!</v>
      </c>
    </row>
    <row r="603" spans="1:14">
      <c r="A603" t="s">
        <v>261</v>
      </c>
      <c r="B603" s="4">
        <v>8</v>
      </c>
      <c r="C603" s="4"/>
      <c r="D603" s="30"/>
      <c r="E603" s="26" t="e">
        <f t="shared" si="180"/>
        <v>#DIV/0!</v>
      </c>
      <c r="F603" s="4"/>
      <c r="G603" s="30"/>
      <c r="H603" s="26" t="e">
        <f t="shared" si="177"/>
        <v>#DIV/0!</v>
      </c>
      <c r="I603" s="4"/>
      <c r="J603" s="30"/>
      <c r="K603" s="26" t="e">
        <f t="shared" si="178"/>
        <v>#DIV/0!</v>
      </c>
      <c r="L603" s="4"/>
      <c r="M603" s="30"/>
      <c r="N603" s="26" t="e">
        <f t="shared" si="181"/>
        <v>#DIV/0!</v>
      </c>
    </row>
    <row r="604" spans="1:14">
      <c r="A604" t="s">
        <v>261</v>
      </c>
      <c r="B604" s="4">
        <v>11.3</v>
      </c>
      <c r="C604" s="4"/>
      <c r="D604" s="30"/>
      <c r="E604" s="26" t="e">
        <f t="shared" si="180"/>
        <v>#DIV/0!</v>
      </c>
      <c r="F604" s="4"/>
      <c r="G604" s="30"/>
      <c r="H604" s="26" t="e">
        <f t="shared" si="177"/>
        <v>#DIV/0!</v>
      </c>
      <c r="I604" s="4"/>
      <c r="J604" s="30"/>
      <c r="K604" s="26" t="e">
        <f t="shared" si="178"/>
        <v>#DIV/0!</v>
      </c>
      <c r="L604" s="4"/>
      <c r="M604" s="30"/>
      <c r="N604" s="26" t="e">
        <f t="shared" si="181"/>
        <v>#DIV/0!</v>
      </c>
    </row>
    <row r="605" spans="1:14">
      <c r="A605" t="s">
        <v>261</v>
      </c>
      <c r="B605" s="4">
        <v>16</v>
      </c>
      <c r="C605" s="4"/>
      <c r="D605" s="30"/>
      <c r="E605" s="26" t="e">
        <f t="shared" si="180"/>
        <v>#DIV/0!</v>
      </c>
      <c r="F605" s="4"/>
      <c r="G605" s="30"/>
      <c r="H605" s="26" t="e">
        <f t="shared" si="177"/>
        <v>#DIV/0!</v>
      </c>
      <c r="I605" s="4"/>
      <c r="J605" s="30"/>
      <c r="K605" s="26" t="e">
        <f t="shared" si="178"/>
        <v>#DIV/0!</v>
      </c>
      <c r="L605" s="4"/>
      <c r="M605" s="30"/>
      <c r="N605" s="26" t="e">
        <f t="shared" si="181"/>
        <v>#DIV/0!</v>
      </c>
    </row>
    <row r="606" spans="1:14">
      <c r="A606" t="s">
        <v>261</v>
      </c>
      <c r="B606" s="4">
        <v>22.6</v>
      </c>
      <c r="C606" s="4"/>
      <c r="D606" s="30"/>
      <c r="E606" s="26" t="e">
        <f t="shared" si="180"/>
        <v>#DIV/0!</v>
      </c>
      <c r="F606" s="4"/>
      <c r="G606" s="30"/>
      <c r="H606" s="26" t="e">
        <f t="shared" si="177"/>
        <v>#DIV/0!</v>
      </c>
      <c r="I606" s="4"/>
      <c r="J606" s="30"/>
      <c r="K606" s="26" t="e">
        <f t="shared" si="178"/>
        <v>#DIV/0!</v>
      </c>
      <c r="L606" s="4"/>
      <c r="M606" s="30"/>
      <c r="N606" s="26" t="e">
        <f t="shared" si="181"/>
        <v>#DIV/0!</v>
      </c>
    </row>
    <row r="607" spans="1:14"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</row>
    <row r="608" spans="1:14"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</row>
    <row r="610" spans="1:15">
      <c r="A610" t="s">
        <v>238</v>
      </c>
      <c r="B610" s="77">
        <v>0.125</v>
      </c>
      <c r="C610" s="4">
        <v>18</v>
      </c>
      <c r="D610" s="30"/>
      <c r="E610" s="26">
        <f t="shared" ref="E610:E611" si="182">C610/(C610+D610)*100</f>
        <v>100</v>
      </c>
      <c r="F610" s="4">
        <v>19</v>
      </c>
      <c r="G610" s="30"/>
      <c r="H610" s="26">
        <f t="shared" ref="H610:H624" si="183">F610/(F610+G610)*100</f>
        <v>100</v>
      </c>
      <c r="I610" s="4">
        <v>15</v>
      </c>
      <c r="J610" s="30"/>
      <c r="K610" s="26">
        <f t="shared" ref="K610:K624" si="184">I610/(I610+J610)*100</f>
        <v>100</v>
      </c>
      <c r="L610" s="4"/>
      <c r="M610" s="30"/>
      <c r="N610" s="26">
        <f t="shared" ref="N610:N611" si="185">AVERAGE(E610,H610,K610)</f>
        <v>100</v>
      </c>
      <c r="O610" t="s">
        <v>276</v>
      </c>
    </row>
    <row r="611" spans="1:15">
      <c r="A611" t="s">
        <v>238</v>
      </c>
      <c r="B611" s="77">
        <v>0.25</v>
      </c>
      <c r="C611" s="4"/>
      <c r="D611" s="30"/>
      <c r="E611" s="26" t="e">
        <f t="shared" si="182"/>
        <v>#DIV/0!</v>
      </c>
      <c r="F611" s="4"/>
      <c r="G611" s="30"/>
      <c r="H611" s="26" t="e">
        <f t="shared" si="183"/>
        <v>#DIV/0!</v>
      </c>
      <c r="I611" s="4"/>
      <c r="J611" s="30"/>
      <c r="K611" s="26" t="e">
        <f t="shared" si="184"/>
        <v>#DIV/0!</v>
      </c>
      <c r="L611" s="4"/>
      <c r="M611" s="30"/>
      <c r="N611" s="26" t="e">
        <f t="shared" si="185"/>
        <v>#DIV/0!</v>
      </c>
      <c r="O611" t="s">
        <v>275</v>
      </c>
    </row>
    <row r="612" spans="1:15">
      <c r="A612" t="s">
        <v>238</v>
      </c>
      <c r="B612" s="4">
        <v>0.35</v>
      </c>
      <c r="C612" s="4"/>
      <c r="D612" s="30"/>
      <c r="E612" s="26" t="e">
        <f>C612/(C612+D612)*100</f>
        <v>#DIV/0!</v>
      </c>
      <c r="F612" s="4"/>
      <c r="G612" s="30"/>
      <c r="H612" s="26" t="e">
        <f t="shared" si="183"/>
        <v>#DIV/0!</v>
      </c>
      <c r="I612" s="4"/>
      <c r="J612" s="4"/>
      <c r="K612" s="26" t="e">
        <f t="shared" si="184"/>
        <v>#DIV/0!</v>
      </c>
      <c r="L612" s="4"/>
      <c r="M612" s="30"/>
      <c r="N612" s="26" t="e">
        <f>AVERAGE(E612,H612,K612)</f>
        <v>#DIV/0!</v>
      </c>
      <c r="O612" t="s">
        <v>275</v>
      </c>
    </row>
    <row r="613" spans="1:15">
      <c r="A613" t="s">
        <v>238</v>
      </c>
      <c r="B613" s="77">
        <v>0.5</v>
      </c>
      <c r="C613" s="4"/>
      <c r="D613" s="30"/>
      <c r="E613" s="26" t="e">
        <f t="shared" ref="E613:E624" si="186">C613/(C613+D613)*100</f>
        <v>#DIV/0!</v>
      </c>
      <c r="F613" s="4"/>
      <c r="G613" s="30"/>
      <c r="H613" s="26" t="e">
        <f t="shared" si="183"/>
        <v>#DIV/0!</v>
      </c>
      <c r="I613" s="4"/>
      <c r="J613" s="30"/>
      <c r="K613" s="26" t="e">
        <f t="shared" si="184"/>
        <v>#DIV/0!</v>
      </c>
      <c r="L613" s="4"/>
      <c r="M613" s="30"/>
      <c r="N613" s="26" t="e">
        <f t="shared" ref="N613:N624" si="187">AVERAGE(E613,H613,K613)</f>
        <v>#DIV/0!</v>
      </c>
      <c r="O613" t="s">
        <v>275</v>
      </c>
    </row>
    <row r="614" spans="1:15">
      <c r="A614" t="s">
        <v>238</v>
      </c>
      <c r="B614" s="4">
        <v>0.7</v>
      </c>
      <c r="C614" s="4">
        <v>19</v>
      </c>
      <c r="D614" s="30">
        <v>0</v>
      </c>
      <c r="E614" s="26">
        <f t="shared" si="186"/>
        <v>100</v>
      </c>
      <c r="F614" s="4">
        <v>20</v>
      </c>
      <c r="G614" s="30">
        <v>0</v>
      </c>
      <c r="H614" s="26">
        <f t="shared" si="183"/>
        <v>100</v>
      </c>
      <c r="I614" s="4">
        <v>18</v>
      </c>
      <c r="J614" s="30">
        <v>2</v>
      </c>
      <c r="K614" s="26">
        <f t="shared" si="184"/>
        <v>90</v>
      </c>
      <c r="L614" s="4">
        <v>58</v>
      </c>
      <c r="M614" s="30">
        <v>2</v>
      </c>
      <c r="N614" s="26">
        <f t="shared" si="187"/>
        <v>96.666666666666671</v>
      </c>
    </row>
    <row r="615" spans="1:15">
      <c r="A615" t="s">
        <v>238</v>
      </c>
      <c r="B615" s="4">
        <v>1</v>
      </c>
      <c r="C615" s="4"/>
      <c r="D615" s="30"/>
      <c r="E615" s="26" t="e">
        <f t="shared" si="186"/>
        <v>#DIV/0!</v>
      </c>
      <c r="F615" s="4"/>
      <c r="G615" s="30"/>
      <c r="H615" s="26" t="e">
        <f t="shared" si="183"/>
        <v>#DIV/0!</v>
      </c>
      <c r="I615" s="4"/>
      <c r="J615" s="30"/>
      <c r="K615" s="26" t="e">
        <f t="shared" si="184"/>
        <v>#DIV/0!</v>
      </c>
      <c r="L615" s="4"/>
      <c r="M615" s="30"/>
      <c r="N615" s="26" t="e">
        <f t="shared" si="187"/>
        <v>#DIV/0!</v>
      </c>
      <c r="O615" t="s">
        <v>275</v>
      </c>
    </row>
    <row r="616" spans="1:15">
      <c r="A616" t="s">
        <v>238</v>
      </c>
      <c r="B616" s="4">
        <v>1.4</v>
      </c>
      <c r="C616" s="4"/>
      <c r="D616" s="30"/>
      <c r="E616" s="26" t="e">
        <f t="shared" si="186"/>
        <v>#DIV/0!</v>
      </c>
      <c r="F616" s="4"/>
      <c r="G616" s="30"/>
      <c r="H616" s="26" t="e">
        <f t="shared" si="183"/>
        <v>#DIV/0!</v>
      </c>
      <c r="I616" s="4"/>
      <c r="J616" s="30"/>
      <c r="K616" s="26" t="e">
        <f t="shared" si="184"/>
        <v>#DIV/0!</v>
      </c>
      <c r="L616" s="4"/>
      <c r="M616" s="30"/>
      <c r="N616" s="26" t="e">
        <f t="shared" si="187"/>
        <v>#DIV/0!</v>
      </c>
      <c r="O616" t="s">
        <v>275</v>
      </c>
    </row>
    <row r="617" spans="1:15">
      <c r="A617" t="s">
        <v>238</v>
      </c>
      <c r="B617" s="4">
        <v>2</v>
      </c>
      <c r="C617" s="4"/>
      <c r="D617" s="30"/>
      <c r="E617" s="26" t="e">
        <f t="shared" si="186"/>
        <v>#DIV/0!</v>
      </c>
      <c r="F617" s="4"/>
      <c r="G617" s="30"/>
      <c r="H617" s="26" t="e">
        <f t="shared" si="183"/>
        <v>#DIV/0!</v>
      </c>
      <c r="I617" s="4"/>
      <c r="J617" s="30"/>
      <c r="K617" s="26" t="e">
        <f t="shared" si="184"/>
        <v>#DIV/0!</v>
      </c>
      <c r="L617" s="4"/>
      <c r="M617" s="30"/>
      <c r="N617" s="26" t="e">
        <f t="shared" si="187"/>
        <v>#DIV/0!</v>
      </c>
      <c r="O617" t="s">
        <v>275</v>
      </c>
    </row>
    <row r="618" spans="1:15">
      <c r="A618" t="s">
        <v>238</v>
      </c>
      <c r="B618" s="4">
        <v>2.8</v>
      </c>
      <c r="C618" s="4"/>
      <c r="D618" s="30"/>
      <c r="E618" s="26" t="e">
        <f t="shared" si="186"/>
        <v>#DIV/0!</v>
      </c>
      <c r="F618" s="4"/>
      <c r="G618" s="30"/>
      <c r="H618" s="26" t="e">
        <f t="shared" si="183"/>
        <v>#DIV/0!</v>
      </c>
      <c r="I618" s="4"/>
      <c r="J618" s="30"/>
      <c r="K618" s="26" t="e">
        <f t="shared" si="184"/>
        <v>#DIV/0!</v>
      </c>
      <c r="L618" s="4"/>
      <c r="M618" s="30"/>
      <c r="N618" s="26" t="e">
        <f t="shared" si="187"/>
        <v>#DIV/0!</v>
      </c>
      <c r="O618" t="s">
        <v>275</v>
      </c>
    </row>
    <row r="619" spans="1:15">
      <c r="A619" t="s">
        <v>238</v>
      </c>
      <c r="B619" s="4">
        <v>4</v>
      </c>
      <c r="C619" s="4"/>
      <c r="D619" s="30"/>
      <c r="E619" s="26" t="e">
        <f t="shared" si="186"/>
        <v>#DIV/0!</v>
      </c>
      <c r="F619" s="4"/>
      <c r="G619" s="30"/>
      <c r="H619" s="26" t="e">
        <f t="shared" si="183"/>
        <v>#DIV/0!</v>
      </c>
      <c r="I619" s="4"/>
      <c r="J619" s="30"/>
      <c r="K619" s="26" t="e">
        <f t="shared" si="184"/>
        <v>#DIV/0!</v>
      </c>
      <c r="L619" s="4"/>
      <c r="M619" s="30"/>
      <c r="N619" s="26" t="e">
        <f t="shared" si="187"/>
        <v>#DIV/0!</v>
      </c>
      <c r="O619" t="s">
        <v>275</v>
      </c>
    </row>
    <row r="620" spans="1:15">
      <c r="A620" t="s">
        <v>238</v>
      </c>
      <c r="B620" s="4">
        <v>5.6</v>
      </c>
      <c r="C620" s="4">
        <v>17.5</v>
      </c>
      <c r="D620" s="30">
        <v>1</v>
      </c>
      <c r="E620" s="26">
        <f t="shared" si="186"/>
        <v>94.594594594594597</v>
      </c>
      <c r="F620" s="4">
        <v>18.5</v>
      </c>
      <c r="G620" s="30">
        <v>0</v>
      </c>
      <c r="H620" s="26">
        <f t="shared" si="183"/>
        <v>100</v>
      </c>
      <c r="I620" s="4">
        <v>17</v>
      </c>
      <c r="J620" s="30">
        <v>1</v>
      </c>
      <c r="K620" s="26">
        <f t="shared" si="184"/>
        <v>94.444444444444443</v>
      </c>
      <c r="L620" s="4">
        <v>53</v>
      </c>
      <c r="M620" s="30">
        <v>2</v>
      </c>
      <c r="N620" s="26">
        <f t="shared" si="187"/>
        <v>96.346346346346351</v>
      </c>
    </row>
    <row r="621" spans="1:15">
      <c r="A621" t="s">
        <v>238</v>
      </c>
      <c r="B621" s="4">
        <v>8</v>
      </c>
      <c r="C621" s="4"/>
      <c r="D621" s="30"/>
      <c r="E621" s="26" t="e">
        <f t="shared" si="186"/>
        <v>#DIV/0!</v>
      </c>
      <c r="F621" s="4"/>
      <c r="G621" s="30"/>
      <c r="H621" s="26" t="e">
        <f t="shared" si="183"/>
        <v>#DIV/0!</v>
      </c>
      <c r="I621" s="4"/>
      <c r="J621" s="30"/>
      <c r="K621" s="26" t="e">
        <f t="shared" si="184"/>
        <v>#DIV/0!</v>
      </c>
      <c r="L621" s="4"/>
      <c r="M621" s="30"/>
      <c r="N621" s="26" t="e">
        <f t="shared" si="187"/>
        <v>#DIV/0!</v>
      </c>
      <c r="O621" t="s">
        <v>275</v>
      </c>
    </row>
    <row r="622" spans="1:15">
      <c r="A622" t="s">
        <v>238</v>
      </c>
      <c r="B622" s="4">
        <v>11.3</v>
      </c>
      <c r="C622" s="4">
        <v>19</v>
      </c>
      <c r="D622" s="30">
        <v>0</v>
      </c>
      <c r="E622" s="26">
        <f t="shared" si="186"/>
        <v>100</v>
      </c>
      <c r="F622" s="4">
        <v>19.5</v>
      </c>
      <c r="G622" s="30">
        <v>0</v>
      </c>
      <c r="H622" s="26">
        <f t="shared" si="183"/>
        <v>100</v>
      </c>
      <c r="I622" s="4">
        <v>20</v>
      </c>
      <c r="J622" s="30">
        <v>0</v>
      </c>
      <c r="K622" s="26">
        <f t="shared" si="184"/>
        <v>100</v>
      </c>
      <c r="L622" s="4">
        <v>58.5</v>
      </c>
      <c r="M622" s="30">
        <v>0</v>
      </c>
      <c r="N622" s="26">
        <f t="shared" si="187"/>
        <v>100</v>
      </c>
    </row>
    <row r="623" spans="1:15">
      <c r="A623" t="s">
        <v>238</v>
      </c>
      <c r="B623" s="4">
        <v>16</v>
      </c>
      <c r="C623" s="4"/>
      <c r="D623" s="30"/>
      <c r="E623" s="26" t="e">
        <f t="shared" si="186"/>
        <v>#DIV/0!</v>
      </c>
      <c r="F623" s="4"/>
      <c r="G623" s="30"/>
      <c r="H623" s="26" t="e">
        <f t="shared" si="183"/>
        <v>#DIV/0!</v>
      </c>
      <c r="I623" s="4"/>
      <c r="J623" s="30"/>
      <c r="K623" s="26" t="e">
        <f t="shared" si="184"/>
        <v>#DIV/0!</v>
      </c>
      <c r="L623" s="4"/>
      <c r="M623" s="30"/>
      <c r="N623" s="26" t="e">
        <f t="shared" si="187"/>
        <v>#DIV/0!</v>
      </c>
      <c r="O623" t="s">
        <v>275</v>
      </c>
    </row>
    <row r="624" spans="1:15">
      <c r="A624" t="s">
        <v>238</v>
      </c>
      <c r="B624" s="4">
        <v>22.6</v>
      </c>
      <c r="C624" s="4"/>
      <c r="D624" s="30"/>
      <c r="E624" s="26" t="e">
        <f t="shared" si="186"/>
        <v>#DIV/0!</v>
      </c>
      <c r="F624" s="4"/>
      <c r="G624" s="30"/>
      <c r="H624" s="26" t="e">
        <f t="shared" si="183"/>
        <v>#DIV/0!</v>
      </c>
      <c r="I624" s="4"/>
      <c r="J624" s="30"/>
      <c r="K624" s="26" t="e">
        <f t="shared" si="184"/>
        <v>#DIV/0!</v>
      </c>
      <c r="L624" s="4"/>
      <c r="M624" s="30"/>
      <c r="N624" s="26" t="e">
        <f t="shared" si="187"/>
        <v>#DIV/0!</v>
      </c>
      <c r="O624" t="s">
        <v>275</v>
      </c>
    </row>
    <row r="625" spans="1:14"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</row>
    <row r="626" spans="1:14"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</row>
    <row r="628" spans="1:14">
      <c r="A628" t="s">
        <v>262</v>
      </c>
      <c r="B628" s="77">
        <v>0.125</v>
      </c>
      <c r="C628" s="4"/>
      <c r="D628" s="30"/>
      <c r="E628" s="26" t="e">
        <f t="shared" ref="E628:E629" si="188">C628/(C628+D628)*100</f>
        <v>#DIV/0!</v>
      </c>
      <c r="F628" s="4"/>
      <c r="G628" s="30"/>
      <c r="H628" s="26" t="e">
        <f t="shared" ref="H628:H643" si="189">F628/(F628+G628)*100</f>
        <v>#DIV/0!</v>
      </c>
      <c r="I628" s="4"/>
      <c r="J628" s="30"/>
      <c r="K628" s="26" t="e">
        <f t="shared" ref="K628:K643" si="190">I628/(I628+J628)*100</f>
        <v>#DIV/0!</v>
      </c>
      <c r="L628" s="4"/>
      <c r="M628" s="30"/>
      <c r="N628" s="26" t="e">
        <f t="shared" ref="N628:N629" si="191">AVERAGE(E628,H628,K628)</f>
        <v>#DIV/0!</v>
      </c>
    </row>
    <row r="629" spans="1:14">
      <c r="A629" t="s">
        <v>262</v>
      </c>
      <c r="B629" s="77">
        <v>0.25</v>
      </c>
      <c r="C629" s="4">
        <v>18</v>
      </c>
      <c r="D629" s="30"/>
      <c r="E629" s="26">
        <f t="shared" si="188"/>
        <v>100</v>
      </c>
      <c r="F629" s="4"/>
      <c r="G629" s="30"/>
      <c r="H629" s="26" t="e">
        <f t="shared" si="189"/>
        <v>#DIV/0!</v>
      </c>
      <c r="I629" s="4">
        <v>18</v>
      </c>
      <c r="J629" s="30"/>
      <c r="K629" s="26">
        <f t="shared" si="190"/>
        <v>100</v>
      </c>
      <c r="L629" s="4"/>
      <c r="M629" s="30"/>
      <c r="N629" s="26" t="e">
        <f t="shared" si="191"/>
        <v>#DIV/0!</v>
      </c>
    </row>
    <row r="630" spans="1:14">
      <c r="A630" t="s">
        <v>262</v>
      </c>
      <c r="B630" s="4">
        <v>0.35</v>
      </c>
      <c r="C630" s="4">
        <v>17</v>
      </c>
      <c r="D630" s="30"/>
      <c r="E630" s="26">
        <f>C630/(C630+D630)*100</f>
        <v>100</v>
      </c>
      <c r="F630" s="4"/>
      <c r="G630" s="30"/>
      <c r="H630" s="26" t="e">
        <f t="shared" si="189"/>
        <v>#DIV/0!</v>
      </c>
      <c r="I630" s="4"/>
      <c r="J630" s="4"/>
      <c r="K630" s="26" t="e">
        <f t="shared" si="190"/>
        <v>#DIV/0!</v>
      </c>
      <c r="L630" s="4"/>
      <c r="M630" s="30"/>
      <c r="N630" s="26" t="e">
        <f>AVERAGE(E630,H630,K630)</f>
        <v>#DIV/0!</v>
      </c>
    </row>
    <row r="631" spans="1:14">
      <c r="A631" t="s">
        <v>262</v>
      </c>
      <c r="B631" s="77">
        <v>0.5</v>
      </c>
      <c r="C631" s="4"/>
      <c r="D631" s="30"/>
      <c r="E631" s="26" t="e">
        <f t="shared" ref="E631:E643" si="192">C631/(C631+D631)*100</f>
        <v>#DIV/0!</v>
      </c>
      <c r="F631" s="4"/>
      <c r="G631" s="30"/>
      <c r="H631" s="26" t="e">
        <f t="shared" si="189"/>
        <v>#DIV/0!</v>
      </c>
      <c r="I631" s="4"/>
      <c r="J631" s="30"/>
      <c r="K631" s="26" t="e">
        <f t="shared" si="190"/>
        <v>#DIV/0!</v>
      </c>
      <c r="L631" s="4"/>
      <c r="M631" s="30"/>
      <c r="N631" s="26" t="e">
        <f t="shared" ref="N631:N643" si="193">AVERAGE(E631,H631,K631)</f>
        <v>#DIV/0!</v>
      </c>
    </row>
    <row r="632" spans="1:14">
      <c r="A632" t="s">
        <v>262</v>
      </c>
      <c r="B632" s="4">
        <v>0.7</v>
      </c>
      <c r="C632" s="4">
        <v>18.5</v>
      </c>
      <c r="D632" s="30">
        <v>1</v>
      </c>
      <c r="E632" s="26">
        <f t="shared" si="192"/>
        <v>94.871794871794862</v>
      </c>
      <c r="F632" s="4">
        <v>19.5</v>
      </c>
      <c r="G632" s="30">
        <v>0</v>
      </c>
      <c r="H632" s="26">
        <f t="shared" si="189"/>
        <v>100</v>
      </c>
      <c r="I632" s="4">
        <v>17</v>
      </c>
      <c r="J632" s="30">
        <v>0</v>
      </c>
      <c r="K632" s="26">
        <f t="shared" si="190"/>
        <v>100</v>
      </c>
      <c r="L632" s="4">
        <v>55</v>
      </c>
      <c r="M632" s="30">
        <v>1</v>
      </c>
      <c r="N632" s="26">
        <f t="shared" si="193"/>
        <v>98.290598290598282</v>
      </c>
    </row>
    <row r="633" spans="1:14">
      <c r="A633" t="s">
        <v>262</v>
      </c>
      <c r="B633" s="4">
        <v>1</v>
      </c>
      <c r="C633" s="4">
        <v>18</v>
      </c>
      <c r="D633" s="30">
        <v>0</v>
      </c>
      <c r="E633" s="26">
        <f t="shared" si="192"/>
        <v>100</v>
      </c>
      <c r="F633" s="4">
        <v>18</v>
      </c>
      <c r="G633" s="30">
        <v>0</v>
      </c>
      <c r="H633" s="26">
        <f t="shared" si="189"/>
        <v>100</v>
      </c>
      <c r="I633" s="4">
        <v>20</v>
      </c>
      <c r="J633" s="30">
        <v>0</v>
      </c>
      <c r="K633" s="26">
        <f t="shared" si="190"/>
        <v>100</v>
      </c>
      <c r="L633" s="4">
        <v>56</v>
      </c>
      <c r="M633" s="30">
        <v>0</v>
      </c>
      <c r="N633" s="26">
        <f t="shared" si="193"/>
        <v>100</v>
      </c>
    </row>
    <row r="634" spans="1:14">
      <c r="A634" t="s">
        <v>262</v>
      </c>
      <c r="B634" s="4">
        <v>1.4</v>
      </c>
      <c r="C634" s="4">
        <v>20</v>
      </c>
      <c r="D634" s="30">
        <v>0</v>
      </c>
      <c r="E634" s="26">
        <f t="shared" si="192"/>
        <v>100</v>
      </c>
      <c r="F634" s="4">
        <v>20</v>
      </c>
      <c r="G634" s="30">
        <v>0</v>
      </c>
      <c r="H634" s="26">
        <f t="shared" si="189"/>
        <v>100</v>
      </c>
      <c r="I634" s="4">
        <v>21</v>
      </c>
      <c r="J634" s="30">
        <v>0</v>
      </c>
      <c r="K634" s="26">
        <f t="shared" si="190"/>
        <v>100</v>
      </c>
      <c r="L634" s="4">
        <v>61</v>
      </c>
      <c r="M634" s="30">
        <v>0</v>
      </c>
      <c r="N634" s="26">
        <f t="shared" si="193"/>
        <v>100</v>
      </c>
    </row>
    <row r="635" spans="1:14">
      <c r="A635" t="s">
        <v>262</v>
      </c>
      <c r="B635" s="4">
        <v>2</v>
      </c>
      <c r="C635" s="4">
        <v>19</v>
      </c>
      <c r="D635" s="30">
        <v>0</v>
      </c>
      <c r="E635" s="26">
        <f t="shared" si="192"/>
        <v>100</v>
      </c>
      <c r="F635" s="4">
        <v>19</v>
      </c>
      <c r="G635" s="30"/>
      <c r="H635" s="26">
        <f t="shared" si="189"/>
        <v>100</v>
      </c>
      <c r="I635" s="4">
        <v>17</v>
      </c>
      <c r="J635" s="30">
        <v>0</v>
      </c>
      <c r="K635" s="26">
        <f t="shared" si="190"/>
        <v>100</v>
      </c>
      <c r="L635" s="4">
        <v>55</v>
      </c>
      <c r="M635" s="30"/>
      <c r="N635" s="26">
        <f t="shared" si="193"/>
        <v>100</v>
      </c>
    </row>
    <row r="636" spans="1:14">
      <c r="A636" t="s">
        <v>262</v>
      </c>
      <c r="B636" s="4">
        <v>2.8</v>
      </c>
      <c r="C636" s="4">
        <v>17.5</v>
      </c>
      <c r="D636" s="30">
        <v>2</v>
      </c>
      <c r="E636" s="26">
        <f t="shared" si="192"/>
        <v>89.743589743589752</v>
      </c>
      <c r="F636" s="4">
        <v>19</v>
      </c>
      <c r="G636" s="30">
        <v>0</v>
      </c>
      <c r="H636" s="26">
        <f t="shared" si="189"/>
        <v>100</v>
      </c>
      <c r="I636" s="4">
        <v>17</v>
      </c>
      <c r="J636" s="30">
        <v>3</v>
      </c>
      <c r="K636" s="26">
        <f t="shared" si="190"/>
        <v>85</v>
      </c>
      <c r="L636" s="4">
        <v>53.5</v>
      </c>
      <c r="M636" s="30">
        <v>5</v>
      </c>
      <c r="N636" s="26">
        <f t="shared" si="193"/>
        <v>91.581196581196579</v>
      </c>
    </row>
    <row r="637" spans="1:14">
      <c r="A637" t="s">
        <v>262</v>
      </c>
      <c r="B637" s="4">
        <v>4</v>
      </c>
      <c r="C637" s="4">
        <v>17</v>
      </c>
      <c r="D637" s="30">
        <v>0</v>
      </c>
      <c r="E637" s="26">
        <f t="shared" si="192"/>
        <v>100</v>
      </c>
      <c r="F637" s="4">
        <v>20</v>
      </c>
      <c r="G637" s="30">
        <v>0</v>
      </c>
      <c r="H637" s="26">
        <f t="shared" si="189"/>
        <v>100</v>
      </c>
      <c r="I637" s="4">
        <v>17</v>
      </c>
      <c r="J637" s="30">
        <v>0</v>
      </c>
      <c r="K637" s="26">
        <f t="shared" si="190"/>
        <v>100</v>
      </c>
      <c r="L637" s="4">
        <v>54</v>
      </c>
      <c r="M637" s="30">
        <v>0</v>
      </c>
      <c r="N637" s="26">
        <f t="shared" si="193"/>
        <v>100</v>
      </c>
    </row>
    <row r="638" spans="1:14">
      <c r="A638" t="s">
        <v>262</v>
      </c>
      <c r="B638" s="4">
        <v>5.6</v>
      </c>
      <c r="C638" s="4">
        <v>19</v>
      </c>
      <c r="D638" s="30">
        <v>0</v>
      </c>
      <c r="E638" s="26">
        <f t="shared" si="192"/>
        <v>100</v>
      </c>
      <c r="F638" s="4">
        <v>17.5</v>
      </c>
      <c r="G638" s="30">
        <v>0</v>
      </c>
      <c r="H638" s="26">
        <f t="shared" si="189"/>
        <v>100</v>
      </c>
      <c r="I638" s="4">
        <v>21</v>
      </c>
      <c r="J638" s="30">
        <v>0</v>
      </c>
      <c r="K638" s="26">
        <f t="shared" si="190"/>
        <v>100</v>
      </c>
      <c r="L638" s="4">
        <v>57.5</v>
      </c>
      <c r="M638" s="30">
        <v>0</v>
      </c>
      <c r="N638" s="26">
        <f t="shared" si="193"/>
        <v>100</v>
      </c>
    </row>
    <row r="639" spans="1:14">
      <c r="A639" t="s">
        <v>262</v>
      </c>
      <c r="B639" s="4">
        <v>8</v>
      </c>
      <c r="C639" s="4">
        <v>18</v>
      </c>
      <c r="D639" s="30">
        <v>0</v>
      </c>
      <c r="E639" s="26">
        <f t="shared" si="192"/>
        <v>100</v>
      </c>
      <c r="F639" s="4">
        <v>18</v>
      </c>
      <c r="G639" s="30">
        <v>0</v>
      </c>
      <c r="H639" s="26">
        <f t="shared" si="189"/>
        <v>100</v>
      </c>
      <c r="I639" s="4">
        <v>19</v>
      </c>
      <c r="J639" s="30">
        <v>0</v>
      </c>
      <c r="K639" s="26">
        <f t="shared" si="190"/>
        <v>100</v>
      </c>
      <c r="L639" s="4">
        <v>55</v>
      </c>
      <c r="M639" s="30">
        <v>0</v>
      </c>
      <c r="N639" s="26">
        <f t="shared" si="193"/>
        <v>100</v>
      </c>
    </row>
    <row r="640" spans="1:14">
      <c r="A640" t="s">
        <v>262</v>
      </c>
      <c r="B640" s="4">
        <v>11.3</v>
      </c>
      <c r="C640" s="4">
        <v>18</v>
      </c>
      <c r="D640" s="30">
        <v>0</v>
      </c>
      <c r="E640" s="26">
        <f t="shared" si="192"/>
        <v>100</v>
      </c>
      <c r="F640" s="4">
        <v>18</v>
      </c>
      <c r="G640" s="30">
        <v>0</v>
      </c>
      <c r="H640" s="26">
        <f t="shared" si="189"/>
        <v>100</v>
      </c>
      <c r="I640" s="4">
        <v>18</v>
      </c>
      <c r="J640" s="30">
        <v>0</v>
      </c>
      <c r="K640" s="26">
        <f t="shared" si="190"/>
        <v>100</v>
      </c>
      <c r="L640" s="4">
        <v>54</v>
      </c>
      <c r="M640" s="30">
        <v>0</v>
      </c>
      <c r="N640" s="26">
        <f t="shared" si="193"/>
        <v>100</v>
      </c>
    </row>
    <row r="641" spans="1:15">
      <c r="A641" t="s">
        <v>262</v>
      </c>
      <c r="B641" s="4">
        <v>16</v>
      </c>
      <c r="C641" s="4">
        <v>19</v>
      </c>
      <c r="D641" s="30">
        <v>0</v>
      </c>
      <c r="E641" s="26">
        <f t="shared" si="192"/>
        <v>100</v>
      </c>
      <c r="F641" s="4">
        <v>19</v>
      </c>
      <c r="G641" s="30">
        <v>0</v>
      </c>
      <c r="H641" s="26">
        <f t="shared" si="189"/>
        <v>100</v>
      </c>
      <c r="I641" s="4">
        <v>17.5</v>
      </c>
      <c r="J641" s="30">
        <v>0</v>
      </c>
      <c r="K641" s="26">
        <f t="shared" si="190"/>
        <v>100</v>
      </c>
      <c r="L641" s="4">
        <v>55.5</v>
      </c>
      <c r="M641" s="30">
        <v>0</v>
      </c>
      <c r="N641" s="26">
        <f t="shared" si="193"/>
        <v>100</v>
      </c>
    </row>
    <row r="642" spans="1:15">
      <c r="A642" t="s">
        <v>262</v>
      </c>
      <c r="B642" s="4">
        <v>22.6</v>
      </c>
      <c r="C642" s="4">
        <v>18</v>
      </c>
      <c r="D642" s="30">
        <v>0</v>
      </c>
      <c r="E642" s="26">
        <f t="shared" si="192"/>
        <v>100</v>
      </c>
      <c r="F642" s="4">
        <v>17.5</v>
      </c>
      <c r="G642" s="30">
        <v>0</v>
      </c>
      <c r="H642" s="26">
        <f t="shared" si="189"/>
        <v>100</v>
      </c>
      <c r="I642" s="4">
        <v>16.5</v>
      </c>
      <c r="J642" s="30">
        <v>1</v>
      </c>
      <c r="K642" s="26">
        <f t="shared" si="190"/>
        <v>94.285714285714278</v>
      </c>
      <c r="L642" s="4">
        <v>52</v>
      </c>
      <c r="M642" s="30">
        <v>1</v>
      </c>
      <c r="N642" s="26">
        <f t="shared" si="193"/>
        <v>98.095238095238088</v>
      </c>
    </row>
    <row r="643" spans="1:15">
      <c r="B643" s="4">
        <v>32</v>
      </c>
      <c r="C643" s="4">
        <v>17</v>
      </c>
      <c r="D643" s="4">
        <v>0</v>
      </c>
      <c r="E643" s="4">
        <f t="shared" si="192"/>
        <v>100</v>
      </c>
      <c r="F643" s="4">
        <v>17</v>
      </c>
      <c r="G643" s="4">
        <v>0</v>
      </c>
      <c r="H643" s="4">
        <f t="shared" si="189"/>
        <v>100</v>
      </c>
      <c r="I643" s="4">
        <v>17</v>
      </c>
      <c r="J643" s="4">
        <v>1</v>
      </c>
      <c r="K643" s="4">
        <f t="shared" si="190"/>
        <v>94.444444444444443</v>
      </c>
      <c r="L643" s="4">
        <v>51</v>
      </c>
      <c r="M643" s="4">
        <v>1</v>
      </c>
      <c r="N643" s="4">
        <f t="shared" si="193"/>
        <v>98.148148148148152</v>
      </c>
    </row>
    <row r="644" spans="1:15"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</row>
    <row r="645" spans="1:15">
      <c r="O645" t="s">
        <v>277</v>
      </c>
    </row>
    <row r="646" spans="1:15">
      <c r="A646" t="s">
        <v>240</v>
      </c>
      <c r="B646" s="77">
        <v>0.125</v>
      </c>
      <c r="C646" s="4"/>
      <c r="D646" s="30"/>
      <c r="E646" s="26" t="e">
        <f t="shared" ref="E646:E647" si="194">C646/(C646+D646)*100</f>
        <v>#DIV/0!</v>
      </c>
      <c r="F646" s="4"/>
      <c r="G646" s="30"/>
      <c r="H646" s="26" t="e">
        <f t="shared" ref="H646:H660" si="195">F646/(F646+G646)*100</f>
        <v>#DIV/0!</v>
      </c>
      <c r="I646" s="4"/>
      <c r="J646" s="30"/>
      <c r="K646" s="26" t="e">
        <f t="shared" ref="K646:K660" si="196">I646/(I646+J646)*100</f>
        <v>#DIV/0!</v>
      </c>
      <c r="L646" s="4"/>
      <c r="M646" s="30"/>
      <c r="N646" s="26" t="e">
        <f t="shared" ref="N646:N647" si="197">AVERAGE(E646,H646,K646)</f>
        <v>#DIV/0!</v>
      </c>
    </row>
    <row r="647" spans="1:15">
      <c r="A647" t="s">
        <v>240</v>
      </c>
      <c r="B647" s="77">
        <v>0.25</v>
      </c>
      <c r="C647" s="4">
        <v>21</v>
      </c>
      <c r="D647" s="30">
        <v>0</v>
      </c>
      <c r="E647" s="26">
        <f t="shared" si="194"/>
        <v>100</v>
      </c>
      <c r="F647" s="4">
        <v>14</v>
      </c>
      <c r="G647" s="30"/>
      <c r="H647" s="26">
        <f t="shared" si="195"/>
        <v>100</v>
      </c>
      <c r="I647" s="4">
        <v>20</v>
      </c>
      <c r="J647" s="30"/>
      <c r="K647" s="26">
        <f t="shared" si="196"/>
        <v>100</v>
      </c>
      <c r="L647" s="4"/>
      <c r="M647" s="30"/>
      <c r="N647" s="26">
        <f t="shared" si="197"/>
        <v>100</v>
      </c>
      <c r="O647" t="s">
        <v>278</v>
      </c>
    </row>
    <row r="648" spans="1:15">
      <c r="A648" t="s">
        <v>240</v>
      </c>
      <c r="B648" s="4">
        <v>0.35</v>
      </c>
      <c r="C648" s="4">
        <v>20.5</v>
      </c>
      <c r="D648" s="30">
        <v>0</v>
      </c>
      <c r="E648" s="26">
        <f>C648/(C648+D648)*100</f>
        <v>100</v>
      </c>
      <c r="F648" s="4">
        <v>20</v>
      </c>
      <c r="G648" s="30">
        <v>0</v>
      </c>
      <c r="H648" s="26">
        <f t="shared" si="195"/>
        <v>100</v>
      </c>
      <c r="I648" s="4">
        <v>20</v>
      </c>
      <c r="J648" s="4">
        <v>0</v>
      </c>
      <c r="K648" s="26">
        <f t="shared" si="196"/>
        <v>100</v>
      </c>
      <c r="L648" s="4">
        <v>60</v>
      </c>
      <c r="M648" s="30">
        <v>0</v>
      </c>
      <c r="N648" s="26">
        <f>AVERAGE(E648,H648,K648)</f>
        <v>100</v>
      </c>
    </row>
    <row r="649" spans="1:15">
      <c r="A649" t="s">
        <v>240</v>
      </c>
      <c r="B649" s="77">
        <v>0.5</v>
      </c>
      <c r="C649" s="4">
        <v>21</v>
      </c>
      <c r="D649" s="30">
        <v>0</v>
      </c>
      <c r="E649" s="26">
        <f t="shared" ref="E649:E660" si="198">C649/(C649+D649)*100</f>
        <v>100</v>
      </c>
      <c r="F649" s="4">
        <v>18.5</v>
      </c>
      <c r="G649" s="30">
        <v>0</v>
      </c>
      <c r="H649" s="26">
        <f t="shared" si="195"/>
        <v>100</v>
      </c>
      <c r="I649" s="4">
        <v>22.5</v>
      </c>
      <c r="J649" s="30">
        <v>0</v>
      </c>
      <c r="K649" s="26">
        <f t="shared" si="196"/>
        <v>100</v>
      </c>
      <c r="L649" s="4">
        <v>62</v>
      </c>
      <c r="M649" s="30">
        <v>0</v>
      </c>
      <c r="N649" s="26">
        <f t="shared" ref="N649:N660" si="199">AVERAGE(E649,H649,K649)</f>
        <v>100</v>
      </c>
    </row>
    <row r="650" spans="1:15">
      <c r="A650" t="s">
        <v>240</v>
      </c>
      <c r="B650" s="4">
        <v>0.7</v>
      </c>
      <c r="C650" s="4">
        <v>21</v>
      </c>
      <c r="D650" s="30">
        <v>0</v>
      </c>
      <c r="E650" s="26">
        <f t="shared" si="198"/>
        <v>100</v>
      </c>
      <c r="F650" s="4">
        <v>20</v>
      </c>
      <c r="G650" s="30">
        <v>0</v>
      </c>
      <c r="H650" s="26">
        <f t="shared" si="195"/>
        <v>100</v>
      </c>
      <c r="I650" s="4">
        <v>20</v>
      </c>
      <c r="J650" s="30">
        <v>0</v>
      </c>
      <c r="K650" s="26">
        <f t="shared" si="196"/>
        <v>100</v>
      </c>
      <c r="L650" s="4">
        <v>61</v>
      </c>
      <c r="M650" s="30">
        <v>0</v>
      </c>
      <c r="N650" s="26">
        <f t="shared" si="199"/>
        <v>100</v>
      </c>
    </row>
    <row r="651" spans="1:15">
      <c r="A651" t="s">
        <v>240</v>
      </c>
      <c r="B651" s="4">
        <v>1</v>
      </c>
      <c r="C651" s="4">
        <v>20</v>
      </c>
      <c r="D651" s="30">
        <v>0</v>
      </c>
      <c r="E651" s="26">
        <f t="shared" si="198"/>
        <v>100</v>
      </c>
      <c r="F651" s="4">
        <v>19</v>
      </c>
      <c r="G651" s="30">
        <v>0</v>
      </c>
      <c r="H651" s="26">
        <f t="shared" si="195"/>
        <v>100</v>
      </c>
      <c r="I651" s="4"/>
      <c r="J651" s="30">
        <v>0</v>
      </c>
      <c r="K651" s="26" t="e">
        <f t="shared" si="196"/>
        <v>#DIV/0!</v>
      </c>
      <c r="L651" s="4" t="s">
        <v>280</v>
      </c>
      <c r="M651" s="30"/>
      <c r="N651" s="26" t="e">
        <f t="shared" si="199"/>
        <v>#DIV/0!</v>
      </c>
      <c r="O651" t="s">
        <v>279</v>
      </c>
    </row>
    <row r="652" spans="1:15">
      <c r="A652" t="s">
        <v>240</v>
      </c>
      <c r="B652" s="4">
        <v>1.4</v>
      </c>
      <c r="C652" s="4">
        <v>19</v>
      </c>
      <c r="D652" s="30">
        <v>0</v>
      </c>
      <c r="E652" s="26">
        <f t="shared" si="198"/>
        <v>100</v>
      </c>
      <c r="F652" s="4">
        <v>18.5</v>
      </c>
      <c r="G652" s="30">
        <v>0</v>
      </c>
      <c r="H652" s="26">
        <f t="shared" si="195"/>
        <v>100</v>
      </c>
      <c r="I652" s="4">
        <v>21</v>
      </c>
      <c r="J652" s="30">
        <v>0</v>
      </c>
      <c r="K652" s="26">
        <f t="shared" si="196"/>
        <v>100</v>
      </c>
      <c r="L652" s="4">
        <v>58.5</v>
      </c>
      <c r="M652" s="30">
        <v>0</v>
      </c>
      <c r="N652" s="26">
        <f t="shared" si="199"/>
        <v>100</v>
      </c>
    </row>
    <row r="653" spans="1:15">
      <c r="A653" t="s">
        <v>240</v>
      </c>
      <c r="B653" s="4">
        <v>2</v>
      </c>
      <c r="C653" s="4">
        <v>19.5</v>
      </c>
      <c r="D653" s="30">
        <v>0</v>
      </c>
      <c r="E653" s="26">
        <f t="shared" si="198"/>
        <v>100</v>
      </c>
      <c r="F653" s="4">
        <v>18.5</v>
      </c>
      <c r="G653" s="30">
        <v>0</v>
      </c>
      <c r="H653" s="26">
        <f t="shared" si="195"/>
        <v>100</v>
      </c>
      <c r="I653" s="4">
        <v>20.5</v>
      </c>
      <c r="J653" s="30">
        <v>0</v>
      </c>
      <c r="K653" s="26">
        <f t="shared" si="196"/>
        <v>100</v>
      </c>
      <c r="L653" s="4">
        <v>58.5</v>
      </c>
      <c r="M653" s="30">
        <v>0</v>
      </c>
      <c r="N653" s="26">
        <f t="shared" si="199"/>
        <v>100</v>
      </c>
    </row>
    <row r="654" spans="1:15">
      <c r="A654" t="s">
        <v>240</v>
      </c>
      <c r="B654" s="4">
        <v>2.8</v>
      </c>
      <c r="C654" s="4">
        <v>19.5</v>
      </c>
      <c r="D654" s="30">
        <v>0</v>
      </c>
      <c r="E654" s="26">
        <f t="shared" si="198"/>
        <v>100</v>
      </c>
      <c r="F654" s="4">
        <v>19.5</v>
      </c>
      <c r="G654" s="30">
        <v>0</v>
      </c>
      <c r="H654" s="26">
        <f t="shared" si="195"/>
        <v>100</v>
      </c>
      <c r="I654" s="4">
        <v>23</v>
      </c>
      <c r="J654" s="30">
        <v>1</v>
      </c>
      <c r="K654" s="26">
        <f t="shared" si="196"/>
        <v>95.833333333333343</v>
      </c>
      <c r="L654" s="4">
        <f>I654+F654+C654</f>
        <v>62</v>
      </c>
      <c r="M654" s="30">
        <v>1</v>
      </c>
      <c r="N654" s="26">
        <f t="shared" si="199"/>
        <v>98.611111111111128</v>
      </c>
    </row>
    <row r="655" spans="1:15">
      <c r="A655" t="s">
        <v>240</v>
      </c>
      <c r="B655" s="4">
        <v>4</v>
      </c>
      <c r="C655" s="4">
        <v>18</v>
      </c>
      <c r="D655" s="30">
        <v>1</v>
      </c>
      <c r="E655" s="26">
        <f t="shared" si="198"/>
        <v>94.73684210526315</v>
      </c>
      <c r="F655" s="4">
        <v>18.5</v>
      </c>
      <c r="G655" s="30">
        <v>1</v>
      </c>
      <c r="H655" s="26">
        <f t="shared" si="195"/>
        <v>94.871794871794862</v>
      </c>
      <c r="I655" s="4">
        <v>18</v>
      </c>
      <c r="J655" s="30">
        <v>0</v>
      </c>
      <c r="K655" s="26">
        <f t="shared" si="196"/>
        <v>100</v>
      </c>
      <c r="L655" s="4">
        <f>I655+C655+F655</f>
        <v>54.5</v>
      </c>
      <c r="M655" s="30">
        <v>2</v>
      </c>
      <c r="N655" s="26">
        <f t="shared" si="199"/>
        <v>96.536212325686009</v>
      </c>
    </row>
    <row r="656" spans="1:15">
      <c r="A656" t="s">
        <v>240</v>
      </c>
      <c r="B656" s="4">
        <v>5.6</v>
      </c>
      <c r="C656" s="4">
        <v>19.5</v>
      </c>
      <c r="D656" s="30">
        <v>0</v>
      </c>
      <c r="E656" s="26">
        <f t="shared" si="198"/>
        <v>100</v>
      </c>
      <c r="F656" s="4">
        <v>17.5</v>
      </c>
      <c r="G656" s="30">
        <v>1</v>
      </c>
      <c r="H656" s="26">
        <f t="shared" si="195"/>
        <v>94.594594594594597</v>
      </c>
      <c r="I656" s="4">
        <v>18</v>
      </c>
      <c r="J656" s="30">
        <v>0</v>
      </c>
      <c r="K656" s="26">
        <f t="shared" si="196"/>
        <v>100</v>
      </c>
      <c r="L656" s="4">
        <f>C656+F656+I656</f>
        <v>55</v>
      </c>
      <c r="M656" s="30">
        <v>1</v>
      </c>
      <c r="N656" s="26">
        <f t="shared" si="199"/>
        <v>98.198198198198199</v>
      </c>
    </row>
    <row r="657" spans="1:15">
      <c r="A657" t="s">
        <v>240</v>
      </c>
      <c r="B657" s="4">
        <v>8</v>
      </c>
      <c r="C657" s="4">
        <v>17</v>
      </c>
      <c r="D657" s="30">
        <v>2</v>
      </c>
      <c r="E657" s="26">
        <f t="shared" si="198"/>
        <v>89.473684210526315</v>
      </c>
      <c r="F657" s="4">
        <v>18.5</v>
      </c>
      <c r="G657" s="30">
        <v>0</v>
      </c>
      <c r="H657" s="26">
        <f t="shared" si="195"/>
        <v>100</v>
      </c>
      <c r="I657" s="4">
        <v>16.5</v>
      </c>
      <c r="J657" s="30">
        <v>3</v>
      </c>
      <c r="K657" s="26">
        <f t="shared" si="196"/>
        <v>84.615384615384613</v>
      </c>
      <c r="L657" s="4">
        <v>52</v>
      </c>
      <c r="M657" s="30">
        <v>5</v>
      </c>
      <c r="N657" s="26">
        <f t="shared" si="199"/>
        <v>91.3630229419703</v>
      </c>
    </row>
    <row r="658" spans="1:15">
      <c r="A658" t="s">
        <v>240</v>
      </c>
      <c r="B658" s="4">
        <v>11.3</v>
      </c>
      <c r="C658" s="4">
        <v>19</v>
      </c>
      <c r="D658" s="30">
        <v>0</v>
      </c>
      <c r="E658" s="26">
        <f t="shared" si="198"/>
        <v>100</v>
      </c>
      <c r="F658" s="4">
        <v>19</v>
      </c>
      <c r="G658" s="30">
        <v>0</v>
      </c>
      <c r="H658" s="26">
        <f t="shared" si="195"/>
        <v>100</v>
      </c>
      <c r="I658" s="4">
        <v>18</v>
      </c>
      <c r="J658" s="30">
        <v>1</v>
      </c>
      <c r="K658" s="26">
        <f t="shared" si="196"/>
        <v>94.73684210526315</v>
      </c>
      <c r="L658" s="4">
        <v>56</v>
      </c>
      <c r="M658" s="30">
        <v>1</v>
      </c>
      <c r="N658" s="26">
        <f t="shared" si="199"/>
        <v>98.245614035087712</v>
      </c>
    </row>
    <row r="659" spans="1:15">
      <c r="A659" t="s">
        <v>240</v>
      </c>
      <c r="B659" s="4">
        <v>16</v>
      </c>
      <c r="C659" s="4">
        <v>17.5</v>
      </c>
      <c r="D659" s="30">
        <v>1</v>
      </c>
      <c r="E659" s="26">
        <f t="shared" si="198"/>
        <v>94.594594594594597</v>
      </c>
      <c r="F659" s="4">
        <v>18.5</v>
      </c>
      <c r="G659" s="30">
        <v>0</v>
      </c>
      <c r="H659" s="26">
        <f t="shared" si="195"/>
        <v>100</v>
      </c>
      <c r="I659" s="4">
        <v>18.5</v>
      </c>
      <c r="J659" s="30">
        <v>0</v>
      </c>
      <c r="K659" s="26">
        <f t="shared" si="196"/>
        <v>100</v>
      </c>
      <c r="L659" s="4">
        <v>54.4</v>
      </c>
      <c r="M659" s="30">
        <v>1</v>
      </c>
      <c r="N659" s="26">
        <f t="shared" si="199"/>
        <v>98.198198198198199</v>
      </c>
    </row>
    <row r="660" spans="1:15">
      <c r="A660" t="s">
        <v>240</v>
      </c>
      <c r="B660" s="4">
        <v>22.6</v>
      </c>
      <c r="C660" s="4">
        <v>17</v>
      </c>
      <c r="D660" s="30">
        <v>1</v>
      </c>
      <c r="E660" s="26">
        <f t="shared" si="198"/>
        <v>94.444444444444443</v>
      </c>
      <c r="F660" s="4">
        <v>18.5</v>
      </c>
      <c r="G660" s="30">
        <v>0</v>
      </c>
      <c r="H660" s="26">
        <f t="shared" si="195"/>
        <v>100</v>
      </c>
      <c r="I660" s="4">
        <v>18</v>
      </c>
      <c r="J660" s="30"/>
      <c r="K660" s="26">
        <f t="shared" si="196"/>
        <v>100</v>
      </c>
      <c r="L660" s="4">
        <v>53.5</v>
      </c>
      <c r="M660" s="30"/>
      <c r="N660" s="26">
        <f t="shared" si="199"/>
        <v>98.148148148148152</v>
      </c>
    </row>
    <row r="661" spans="1:15"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</row>
    <row r="662" spans="1:15"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</row>
    <row r="664" spans="1:15">
      <c r="A664" t="s">
        <v>239</v>
      </c>
      <c r="B664" s="77">
        <v>0.125</v>
      </c>
      <c r="C664" s="4">
        <v>21</v>
      </c>
      <c r="D664" s="30">
        <v>0</v>
      </c>
      <c r="E664" s="26">
        <f t="shared" ref="E664:E665" si="200">C664/(C664+D664)*100</f>
        <v>100</v>
      </c>
      <c r="F664" s="4">
        <v>20.5</v>
      </c>
      <c r="G664" s="30">
        <v>0</v>
      </c>
      <c r="H664" s="26">
        <f t="shared" ref="H664:H678" si="201">F664/(F664+G664)*100</f>
        <v>100</v>
      </c>
      <c r="I664" s="4">
        <v>18</v>
      </c>
      <c r="J664" s="30">
        <v>1</v>
      </c>
      <c r="K664" s="26">
        <f t="shared" ref="K664:K678" si="202">I664/(I664+J664)*100</f>
        <v>94.73684210526315</v>
      </c>
      <c r="L664" s="4">
        <v>59.5</v>
      </c>
      <c r="M664" s="30">
        <v>1</v>
      </c>
      <c r="N664" s="26">
        <f t="shared" ref="N664:N665" si="203">AVERAGE(E664,H664,K664)</f>
        <v>98.245614035087712</v>
      </c>
    </row>
    <row r="665" spans="1:15">
      <c r="A665" t="s">
        <v>239</v>
      </c>
      <c r="B665" s="77">
        <v>0.25</v>
      </c>
      <c r="C665" s="4">
        <v>20</v>
      </c>
      <c r="D665" s="30">
        <v>0</v>
      </c>
      <c r="E665" s="26">
        <f t="shared" si="200"/>
        <v>100</v>
      </c>
      <c r="F665" s="4">
        <v>19.5</v>
      </c>
      <c r="G665" s="30">
        <v>0</v>
      </c>
      <c r="H665" s="26">
        <f t="shared" si="201"/>
        <v>100</v>
      </c>
      <c r="I665" s="4">
        <v>20.5</v>
      </c>
      <c r="J665" s="30">
        <v>0</v>
      </c>
      <c r="K665" s="26">
        <f t="shared" si="202"/>
        <v>100</v>
      </c>
      <c r="L665" s="4">
        <v>60</v>
      </c>
      <c r="M665" s="30">
        <v>0</v>
      </c>
      <c r="N665" s="26">
        <f t="shared" si="203"/>
        <v>100</v>
      </c>
    </row>
    <row r="666" spans="1:15">
      <c r="A666" t="s">
        <v>239</v>
      </c>
      <c r="B666" s="4">
        <v>0.35</v>
      </c>
      <c r="C666" s="4">
        <v>20</v>
      </c>
      <c r="D666" s="30">
        <v>0</v>
      </c>
      <c r="E666" s="26">
        <f>C666/(C666+D666)*100</f>
        <v>100</v>
      </c>
      <c r="F666" s="4">
        <v>20</v>
      </c>
      <c r="G666" s="30">
        <v>0</v>
      </c>
      <c r="H666" s="26">
        <f t="shared" si="201"/>
        <v>100</v>
      </c>
      <c r="I666" s="4">
        <v>20.5</v>
      </c>
      <c r="J666" s="4">
        <v>0</v>
      </c>
      <c r="K666" s="26">
        <f t="shared" si="202"/>
        <v>100</v>
      </c>
      <c r="L666" s="4">
        <v>60.5</v>
      </c>
      <c r="M666" s="30">
        <v>0</v>
      </c>
      <c r="N666" s="26">
        <f>AVERAGE(E666,H666,K666)</f>
        <v>100</v>
      </c>
    </row>
    <row r="667" spans="1:15">
      <c r="A667" t="s">
        <v>239</v>
      </c>
      <c r="B667" s="77">
        <v>0.5</v>
      </c>
      <c r="C667" s="4">
        <v>20.5</v>
      </c>
      <c r="D667" s="30">
        <v>0</v>
      </c>
      <c r="E667" s="26">
        <f t="shared" ref="E667:E678" si="204">C667/(C667+D667)*100</f>
        <v>100</v>
      </c>
      <c r="F667" s="4">
        <v>20.5</v>
      </c>
      <c r="G667" s="30">
        <v>0</v>
      </c>
      <c r="H667" s="26">
        <f t="shared" si="201"/>
        <v>100</v>
      </c>
      <c r="I667" s="4">
        <v>24.5</v>
      </c>
      <c r="J667" s="30">
        <v>0</v>
      </c>
      <c r="K667" s="26">
        <f t="shared" si="202"/>
        <v>100</v>
      </c>
      <c r="L667" s="4">
        <v>65.599999999999994</v>
      </c>
      <c r="M667" s="30">
        <v>0</v>
      </c>
      <c r="N667" s="26">
        <f t="shared" ref="N667:N678" si="205">AVERAGE(E667,H667,K667)</f>
        <v>100</v>
      </c>
    </row>
    <row r="668" spans="1:15">
      <c r="A668" t="s">
        <v>239</v>
      </c>
      <c r="B668" s="4">
        <v>0.7</v>
      </c>
      <c r="C668" s="4">
        <v>19.5</v>
      </c>
      <c r="D668" s="30">
        <v>0</v>
      </c>
      <c r="E668" s="26">
        <f t="shared" si="204"/>
        <v>100</v>
      </c>
      <c r="F668" s="4">
        <v>23</v>
      </c>
      <c r="G668" s="30">
        <v>0</v>
      </c>
      <c r="H668" s="26">
        <f t="shared" si="201"/>
        <v>100</v>
      </c>
      <c r="I668" s="4">
        <v>22</v>
      </c>
      <c r="J668" s="30">
        <v>0</v>
      </c>
      <c r="K668" s="26">
        <f t="shared" si="202"/>
        <v>100</v>
      </c>
      <c r="L668" s="4">
        <v>64.5</v>
      </c>
      <c r="M668" s="30"/>
      <c r="N668" s="26">
        <f t="shared" si="205"/>
        <v>100</v>
      </c>
    </row>
    <row r="669" spans="1:15">
      <c r="A669" t="s">
        <v>239</v>
      </c>
      <c r="B669" s="4">
        <v>1</v>
      </c>
      <c r="C669" s="4">
        <v>21.5</v>
      </c>
      <c r="D669" s="30">
        <v>0</v>
      </c>
      <c r="E669" s="26">
        <f t="shared" si="204"/>
        <v>100</v>
      </c>
      <c r="F669" s="4">
        <v>20</v>
      </c>
      <c r="G669" s="30">
        <v>0</v>
      </c>
      <c r="H669" s="26">
        <f t="shared" si="201"/>
        <v>100</v>
      </c>
      <c r="I669" s="4">
        <v>18</v>
      </c>
      <c r="J669" s="30">
        <v>0</v>
      </c>
      <c r="K669" s="26">
        <f t="shared" si="202"/>
        <v>100</v>
      </c>
      <c r="L669" s="4">
        <v>59.5</v>
      </c>
      <c r="M669" s="30"/>
      <c r="N669" s="26">
        <f t="shared" si="205"/>
        <v>100</v>
      </c>
      <c r="O669" t="s">
        <v>281</v>
      </c>
    </row>
    <row r="670" spans="1:15">
      <c r="A670" t="s">
        <v>239</v>
      </c>
      <c r="B670" s="4">
        <v>1.4</v>
      </c>
      <c r="C670" s="4">
        <v>21</v>
      </c>
      <c r="D670" s="30">
        <v>0</v>
      </c>
      <c r="E670" s="26">
        <f t="shared" si="204"/>
        <v>100</v>
      </c>
      <c r="F670" s="4">
        <v>20</v>
      </c>
      <c r="G670" s="30">
        <v>0</v>
      </c>
      <c r="H670" s="26">
        <f t="shared" si="201"/>
        <v>100</v>
      </c>
      <c r="I670" s="4">
        <v>19</v>
      </c>
      <c r="J670" s="30">
        <v>1</v>
      </c>
      <c r="K670" s="26">
        <f t="shared" si="202"/>
        <v>95</v>
      </c>
      <c r="L670" s="4">
        <v>60</v>
      </c>
      <c r="M670" s="30">
        <v>1</v>
      </c>
      <c r="N670" s="26">
        <f t="shared" si="205"/>
        <v>98.333333333333329</v>
      </c>
    </row>
    <row r="671" spans="1:15">
      <c r="A671" t="s">
        <v>239</v>
      </c>
      <c r="B671" s="4">
        <v>2</v>
      </c>
      <c r="C671" s="4">
        <v>20</v>
      </c>
      <c r="D671" s="30">
        <v>0</v>
      </c>
      <c r="E671" s="26">
        <f t="shared" si="204"/>
        <v>100</v>
      </c>
      <c r="F671" s="4">
        <v>21</v>
      </c>
      <c r="G671" s="30">
        <v>0</v>
      </c>
      <c r="H671" s="26">
        <f t="shared" si="201"/>
        <v>100</v>
      </c>
      <c r="I671" s="4">
        <v>19.5</v>
      </c>
      <c r="J671" s="30">
        <v>0</v>
      </c>
      <c r="K671" s="26">
        <f t="shared" si="202"/>
        <v>100</v>
      </c>
      <c r="L671" s="4">
        <v>60.5</v>
      </c>
      <c r="M671" s="30">
        <v>0</v>
      </c>
      <c r="N671" s="26">
        <f t="shared" si="205"/>
        <v>100</v>
      </c>
    </row>
    <row r="672" spans="1:15">
      <c r="A672" t="s">
        <v>239</v>
      </c>
      <c r="B672" s="4">
        <v>2.8</v>
      </c>
      <c r="C672" s="4">
        <v>20</v>
      </c>
      <c r="D672" s="30">
        <v>0</v>
      </c>
      <c r="E672" s="26">
        <f t="shared" si="204"/>
        <v>100</v>
      </c>
      <c r="F672" s="4">
        <v>20</v>
      </c>
      <c r="G672" s="30">
        <v>0</v>
      </c>
      <c r="H672" s="26">
        <f t="shared" si="201"/>
        <v>100</v>
      </c>
      <c r="I672" s="4">
        <v>21</v>
      </c>
      <c r="J672" s="30">
        <v>0</v>
      </c>
      <c r="K672" s="26">
        <f t="shared" si="202"/>
        <v>100</v>
      </c>
      <c r="L672" s="4">
        <v>61</v>
      </c>
      <c r="M672" s="30">
        <v>0</v>
      </c>
      <c r="N672" s="26">
        <f t="shared" si="205"/>
        <v>100</v>
      </c>
    </row>
    <row r="673" spans="1:14">
      <c r="A673" t="s">
        <v>239</v>
      </c>
      <c r="B673" s="4">
        <v>4</v>
      </c>
      <c r="C673" s="4">
        <v>16</v>
      </c>
      <c r="D673" s="30">
        <v>2</v>
      </c>
      <c r="E673" s="26">
        <f t="shared" si="204"/>
        <v>88.888888888888886</v>
      </c>
      <c r="F673" s="4">
        <v>18</v>
      </c>
      <c r="G673" s="30">
        <v>0</v>
      </c>
      <c r="H673" s="26">
        <f t="shared" si="201"/>
        <v>100</v>
      </c>
      <c r="I673" s="4">
        <v>18</v>
      </c>
      <c r="J673" s="30">
        <v>0</v>
      </c>
      <c r="K673" s="26">
        <f t="shared" si="202"/>
        <v>100</v>
      </c>
      <c r="L673" s="4">
        <v>52</v>
      </c>
      <c r="M673" s="30">
        <v>2</v>
      </c>
      <c r="N673" s="26">
        <f t="shared" si="205"/>
        <v>96.296296296296305</v>
      </c>
    </row>
    <row r="674" spans="1:14">
      <c r="A674" t="s">
        <v>239</v>
      </c>
      <c r="B674" s="4">
        <v>5.6</v>
      </c>
      <c r="C674" s="4">
        <v>19</v>
      </c>
      <c r="D674" s="30">
        <v>0</v>
      </c>
      <c r="E674" s="26">
        <f t="shared" si="204"/>
        <v>100</v>
      </c>
      <c r="F674" s="4">
        <v>17</v>
      </c>
      <c r="G674" s="30">
        <v>1</v>
      </c>
      <c r="H674" s="26">
        <f t="shared" si="201"/>
        <v>94.444444444444443</v>
      </c>
      <c r="I674" s="4">
        <v>19</v>
      </c>
      <c r="J674" s="30">
        <v>1</v>
      </c>
      <c r="K674" s="26">
        <f t="shared" si="202"/>
        <v>95</v>
      </c>
      <c r="L674" s="4">
        <v>55</v>
      </c>
      <c r="M674" s="30">
        <v>2</v>
      </c>
      <c r="N674" s="26">
        <f t="shared" si="205"/>
        <v>96.481481481481481</v>
      </c>
    </row>
    <row r="675" spans="1:14">
      <c r="A675" t="s">
        <v>239</v>
      </c>
      <c r="B675" s="4">
        <v>8</v>
      </c>
      <c r="C675" s="4">
        <v>16</v>
      </c>
      <c r="D675" s="30">
        <v>2</v>
      </c>
      <c r="E675" s="26">
        <f t="shared" si="204"/>
        <v>88.888888888888886</v>
      </c>
      <c r="F675" s="4">
        <v>19</v>
      </c>
      <c r="G675" s="30">
        <v>0</v>
      </c>
      <c r="H675" s="26">
        <f t="shared" si="201"/>
        <v>100</v>
      </c>
      <c r="I675" s="4">
        <v>17</v>
      </c>
      <c r="J675" s="30">
        <v>2</v>
      </c>
      <c r="K675" s="26">
        <f t="shared" si="202"/>
        <v>89.473684210526315</v>
      </c>
      <c r="L675" s="4">
        <v>52</v>
      </c>
      <c r="M675" s="30">
        <v>3</v>
      </c>
      <c r="N675" s="26">
        <f t="shared" si="205"/>
        <v>92.787524366471743</v>
      </c>
    </row>
    <row r="676" spans="1:14">
      <c r="A676" t="s">
        <v>239</v>
      </c>
      <c r="B676" s="4">
        <v>11.3</v>
      </c>
      <c r="C676" s="4">
        <v>18</v>
      </c>
      <c r="D676" s="30">
        <v>0</v>
      </c>
      <c r="E676" s="26">
        <f t="shared" si="204"/>
        <v>100</v>
      </c>
      <c r="F676" s="4">
        <v>18</v>
      </c>
      <c r="G676" s="30">
        <v>0</v>
      </c>
      <c r="H676" s="26">
        <f t="shared" si="201"/>
        <v>100</v>
      </c>
      <c r="I676" s="4">
        <v>20</v>
      </c>
      <c r="J676" s="30">
        <v>0</v>
      </c>
      <c r="K676" s="26">
        <f t="shared" si="202"/>
        <v>100</v>
      </c>
      <c r="L676" s="4">
        <v>56</v>
      </c>
      <c r="M676" s="30">
        <v>0</v>
      </c>
      <c r="N676" s="26">
        <f t="shared" si="205"/>
        <v>100</v>
      </c>
    </row>
    <row r="677" spans="1:14">
      <c r="A677" t="s">
        <v>239</v>
      </c>
      <c r="B677" s="4">
        <v>16</v>
      </c>
      <c r="C677" s="4">
        <v>16</v>
      </c>
      <c r="D677" s="30">
        <v>3</v>
      </c>
      <c r="E677" s="26">
        <f t="shared" si="204"/>
        <v>84.210526315789465</v>
      </c>
      <c r="F677" s="4">
        <v>17</v>
      </c>
      <c r="G677" s="30">
        <v>2</v>
      </c>
      <c r="H677" s="26">
        <f t="shared" si="201"/>
        <v>89.473684210526315</v>
      </c>
      <c r="I677" s="4">
        <v>17</v>
      </c>
      <c r="J677" s="30">
        <v>2</v>
      </c>
      <c r="K677" s="26">
        <f t="shared" si="202"/>
        <v>89.473684210526315</v>
      </c>
      <c r="L677" s="4">
        <v>50</v>
      </c>
      <c r="M677" s="30">
        <v>7</v>
      </c>
      <c r="N677" s="26">
        <f t="shared" si="205"/>
        <v>87.719298245614027</v>
      </c>
    </row>
    <row r="678" spans="1:14">
      <c r="A678" t="s">
        <v>239</v>
      </c>
      <c r="B678" s="4">
        <v>22.6</v>
      </c>
      <c r="C678" s="4">
        <v>17</v>
      </c>
      <c r="D678" s="30">
        <v>2</v>
      </c>
      <c r="E678" s="26">
        <f t="shared" si="204"/>
        <v>89.473684210526315</v>
      </c>
      <c r="F678" s="4">
        <v>19</v>
      </c>
      <c r="G678" s="30">
        <v>0</v>
      </c>
      <c r="H678" s="26">
        <f t="shared" si="201"/>
        <v>100</v>
      </c>
      <c r="I678" s="4">
        <v>17</v>
      </c>
      <c r="J678" s="30">
        <v>2</v>
      </c>
      <c r="K678" s="26">
        <f t="shared" si="202"/>
        <v>89.473684210526315</v>
      </c>
      <c r="L678" s="4">
        <v>53</v>
      </c>
      <c r="M678" s="30">
        <v>4</v>
      </c>
      <c r="N678" s="26">
        <f t="shared" si="205"/>
        <v>92.982456140350862</v>
      </c>
    </row>
    <row r="679" spans="1:14"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</row>
    <row r="680" spans="1:14"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</row>
    <row r="682" spans="1:14">
      <c r="A682" t="s">
        <v>263</v>
      </c>
      <c r="B682" s="77">
        <v>0.125</v>
      </c>
      <c r="C682" s="4"/>
      <c r="D682" s="30"/>
      <c r="E682" s="26" t="e">
        <f t="shared" ref="E682:E683" si="206">C682/(C682+D682)*100</f>
        <v>#DIV/0!</v>
      </c>
      <c r="F682" s="4"/>
      <c r="G682" s="30"/>
      <c r="H682" s="26" t="e">
        <f t="shared" ref="H682:H696" si="207">F682/(F682+G682)*100</f>
        <v>#DIV/0!</v>
      </c>
      <c r="I682" s="4"/>
      <c r="J682" s="30"/>
      <c r="K682" s="26" t="e">
        <f t="shared" ref="K682:K696" si="208">I682/(I682+J682)*100</f>
        <v>#DIV/0!</v>
      </c>
      <c r="L682" s="4"/>
      <c r="M682" s="30"/>
      <c r="N682" s="26" t="e">
        <f t="shared" ref="N682:N683" si="209">AVERAGE(E682,H682,K682)</f>
        <v>#DIV/0!</v>
      </c>
    </row>
    <row r="683" spans="1:14">
      <c r="A683" t="s">
        <v>263</v>
      </c>
      <c r="B683" s="77">
        <v>0.25</v>
      </c>
      <c r="C683" s="4"/>
      <c r="D683" s="30"/>
      <c r="E683" s="26" t="e">
        <f t="shared" si="206"/>
        <v>#DIV/0!</v>
      </c>
      <c r="F683" s="4"/>
      <c r="G683" s="30"/>
      <c r="H683" s="26" t="e">
        <f t="shared" si="207"/>
        <v>#DIV/0!</v>
      </c>
      <c r="I683" s="4"/>
      <c r="J683" s="30"/>
      <c r="K683" s="26" t="e">
        <f t="shared" si="208"/>
        <v>#DIV/0!</v>
      </c>
      <c r="L683" s="4"/>
      <c r="M683" s="30"/>
      <c r="N683" s="26" t="e">
        <f t="shared" si="209"/>
        <v>#DIV/0!</v>
      </c>
    </row>
    <row r="684" spans="1:14">
      <c r="A684" t="s">
        <v>263</v>
      </c>
      <c r="B684" s="4">
        <v>0.35</v>
      </c>
      <c r="C684" s="4"/>
      <c r="D684" s="30"/>
      <c r="E684" s="26" t="e">
        <f>C684/(C684+D684)*100</f>
        <v>#DIV/0!</v>
      </c>
      <c r="F684" s="4"/>
      <c r="G684" s="30"/>
      <c r="H684" s="26" t="e">
        <f t="shared" si="207"/>
        <v>#DIV/0!</v>
      </c>
      <c r="I684" s="4"/>
      <c r="J684" s="4"/>
      <c r="K684" s="26" t="e">
        <f t="shared" si="208"/>
        <v>#DIV/0!</v>
      </c>
      <c r="L684" s="4"/>
      <c r="M684" s="30"/>
      <c r="N684" s="26" t="e">
        <f>AVERAGE(E684,H684,K684)</f>
        <v>#DIV/0!</v>
      </c>
    </row>
    <row r="685" spans="1:14">
      <c r="A685" t="s">
        <v>263</v>
      </c>
      <c r="B685" s="77">
        <v>0.5</v>
      </c>
      <c r="C685" s="4"/>
      <c r="D685" s="30"/>
      <c r="E685" s="26" t="e">
        <f t="shared" ref="E685:E696" si="210">C685/(C685+D685)*100</f>
        <v>#DIV/0!</v>
      </c>
      <c r="F685" s="4"/>
      <c r="G685" s="30"/>
      <c r="H685" s="26" t="e">
        <f t="shared" si="207"/>
        <v>#DIV/0!</v>
      </c>
      <c r="I685" s="4"/>
      <c r="J685" s="30"/>
      <c r="K685" s="26" t="e">
        <f t="shared" si="208"/>
        <v>#DIV/0!</v>
      </c>
      <c r="L685" s="4"/>
      <c r="M685" s="30"/>
      <c r="N685" s="26" t="e">
        <f t="shared" ref="N685:N696" si="211">AVERAGE(E685,H685,K685)</f>
        <v>#DIV/0!</v>
      </c>
    </row>
    <row r="686" spans="1:14">
      <c r="A686" t="s">
        <v>263</v>
      </c>
      <c r="B686" s="4">
        <v>0.7</v>
      </c>
      <c r="C686" s="4"/>
      <c r="D686" s="30"/>
      <c r="E686" s="26" t="e">
        <f t="shared" si="210"/>
        <v>#DIV/0!</v>
      </c>
      <c r="F686" s="4"/>
      <c r="G686" s="30"/>
      <c r="H686" s="26" t="e">
        <f t="shared" si="207"/>
        <v>#DIV/0!</v>
      </c>
      <c r="I686" s="4"/>
      <c r="J686" s="30"/>
      <c r="K686" s="26" t="e">
        <f t="shared" si="208"/>
        <v>#DIV/0!</v>
      </c>
      <c r="L686" s="4"/>
      <c r="M686" s="30"/>
      <c r="N686" s="26" t="e">
        <f t="shared" si="211"/>
        <v>#DIV/0!</v>
      </c>
    </row>
    <row r="687" spans="1:14">
      <c r="A687" t="s">
        <v>263</v>
      </c>
      <c r="B687" s="4">
        <v>1</v>
      </c>
      <c r="C687" s="4"/>
      <c r="D687" s="30"/>
      <c r="E687" s="26" t="e">
        <f t="shared" si="210"/>
        <v>#DIV/0!</v>
      </c>
      <c r="F687" s="4"/>
      <c r="G687" s="30"/>
      <c r="H687" s="26" t="e">
        <f t="shared" si="207"/>
        <v>#DIV/0!</v>
      </c>
      <c r="I687" s="4"/>
      <c r="J687" s="30"/>
      <c r="K687" s="26" t="e">
        <f t="shared" si="208"/>
        <v>#DIV/0!</v>
      </c>
      <c r="L687" s="4"/>
      <c r="M687" s="30"/>
      <c r="N687" s="26" t="e">
        <f t="shared" si="211"/>
        <v>#DIV/0!</v>
      </c>
    </row>
    <row r="688" spans="1:14">
      <c r="A688" t="s">
        <v>263</v>
      </c>
      <c r="B688" s="4">
        <v>1.4</v>
      </c>
      <c r="C688" s="4"/>
      <c r="D688" s="30"/>
      <c r="E688" s="26" t="e">
        <f t="shared" si="210"/>
        <v>#DIV/0!</v>
      </c>
      <c r="F688" s="4"/>
      <c r="G688" s="30"/>
      <c r="H688" s="26" t="e">
        <f t="shared" si="207"/>
        <v>#DIV/0!</v>
      </c>
      <c r="I688" s="4"/>
      <c r="J688" s="30"/>
      <c r="K688" s="26" t="e">
        <f t="shared" si="208"/>
        <v>#DIV/0!</v>
      </c>
      <c r="L688" s="4"/>
      <c r="M688" s="30"/>
      <c r="N688" s="26" t="e">
        <f t="shared" si="211"/>
        <v>#DIV/0!</v>
      </c>
    </row>
    <row r="689" spans="1:14">
      <c r="A689" t="s">
        <v>263</v>
      </c>
      <c r="B689" s="4">
        <v>2</v>
      </c>
      <c r="C689" s="4"/>
      <c r="D689" s="30"/>
      <c r="E689" s="26" t="e">
        <f t="shared" si="210"/>
        <v>#DIV/0!</v>
      </c>
      <c r="F689" s="4"/>
      <c r="G689" s="30"/>
      <c r="H689" s="26" t="e">
        <f t="shared" si="207"/>
        <v>#DIV/0!</v>
      </c>
      <c r="I689" s="4"/>
      <c r="J689" s="30"/>
      <c r="K689" s="26" t="e">
        <f t="shared" si="208"/>
        <v>#DIV/0!</v>
      </c>
      <c r="L689" s="4"/>
      <c r="M689" s="30"/>
      <c r="N689" s="26" t="e">
        <f t="shared" si="211"/>
        <v>#DIV/0!</v>
      </c>
    </row>
    <row r="690" spans="1:14">
      <c r="A690" t="s">
        <v>263</v>
      </c>
      <c r="B690" s="4">
        <v>2.8</v>
      </c>
      <c r="C690" s="4"/>
      <c r="D690" s="30"/>
      <c r="E690" s="26" t="e">
        <f t="shared" si="210"/>
        <v>#DIV/0!</v>
      </c>
      <c r="F690" s="4"/>
      <c r="G690" s="30"/>
      <c r="H690" s="26" t="e">
        <f t="shared" si="207"/>
        <v>#DIV/0!</v>
      </c>
      <c r="I690" s="4"/>
      <c r="J690" s="30"/>
      <c r="K690" s="26" t="e">
        <f t="shared" si="208"/>
        <v>#DIV/0!</v>
      </c>
      <c r="L690" s="4"/>
      <c r="M690" s="30"/>
      <c r="N690" s="26" t="e">
        <f t="shared" si="211"/>
        <v>#DIV/0!</v>
      </c>
    </row>
    <row r="691" spans="1:14">
      <c r="A691" t="s">
        <v>263</v>
      </c>
      <c r="B691" s="4">
        <v>4</v>
      </c>
      <c r="C691" s="4"/>
      <c r="D691" s="30"/>
      <c r="E691" s="26" t="e">
        <f t="shared" si="210"/>
        <v>#DIV/0!</v>
      </c>
      <c r="F691" s="4"/>
      <c r="G691" s="30"/>
      <c r="H691" s="26" t="e">
        <f t="shared" si="207"/>
        <v>#DIV/0!</v>
      </c>
      <c r="I691" s="4"/>
      <c r="J691" s="30"/>
      <c r="K691" s="26" t="e">
        <f t="shared" si="208"/>
        <v>#DIV/0!</v>
      </c>
      <c r="L691" s="4"/>
      <c r="M691" s="30"/>
      <c r="N691" s="26" t="e">
        <f t="shared" si="211"/>
        <v>#DIV/0!</v>
      </c>
    </row>
    <row r="692" spans="1:14">
      <c r="A692" t="s">
        <v>263</v>
      </c>
      <c r="B692" s="4">
        <v>5.6</v>
      </c>
      <c r="C692" s="4"/>
      <c r="D692" s="30"/>
      <c r="E692" s="26" t="e">
        <f t="shared" si="210"/>
        <v>#DIV/0!</v>
      </c>
      <c r="F692" s="4"/>
      <c r="G692" s="30"/>
      <c r="H692" s="26" t="e">
        <f t="shared" si="207"/>
        <v>#DIV/0!</v>
      </c>
      <c r="I692" s="4"/>
      <c r="J692" s="30"/>
      <c r="K692" s="26" t="e">
        <f t="shared" si="208"/>
        <v>#DIV/0!</v>
      </c>
      <c r="L692" s="4"/>
      <c r="M692" s="30"/>
      <c r="N692" s="26" t="e">
        <f t="shared" si="211"/>
        <v>#DIV/0!</v>
      </c>
    </row>
    <row r="693" spans="1:14">
      <c r="A693" t="s">
        <v>263</v>
      </c>
      <c r="B693" s="4">
        <v>8</v>
      </c>
      <c r="C693" s="4"/>
      <c r="D693" s="30"/>
      <c r="E693" s="26" t="e">
        <f t="shared" si="210"/>
        <v>#DIV/0!</v>
      </c>
      <c r="F693" s="4"/>
      <c r="G693" s="30"/>
      <c r="H693" s="26" t="e">
        <f t="shared" si="207"/>
        <v>#DIV/0!</v>
      </c>
      <c r="I693" s="4"/>
      <c r="J693" s="30"/>
      <c r="K693" s="26" t="e">
        <f t="shared" si="208"/>
        <v>#DIV/0!</v>
      </c>
      <c r="L693" s="4"/>
      <c r="M693" s="30"/>
      <c r="N693" s="26" t="e">
        <f t="shared" si="211"/>
        <v>#DIV/0!</v>
      </c>
    </row>
    <row r="694" spans="1:14">
      <c r="A694" t="s">
        <v>263</v>
      </c>
      <c r="B694" s="4">
        <v>11.3</v>
      </c>
      <c r="C694" s="4"/>
      <c r="D694" s="30"/>
      <c r="E694" s="26" t="e">
        <f t="shared" si="210"/>
        <v>#DIV/0!</v>
      </c>
      <c r="F694" s="4"/>
      <c r="G694" s="30"/>
      <c r="H694" s="26" t="e">
        <f t="shared" si="207"/>
        <v>#DIV/0!</v>
      </c>
      <c r="I694" s="4"/>
      <c r="J694" s="30"/>
      <c r="K694" s="26" t="e">
        <f t="shared" si="208"/>
        <v>#DIV/0!</v>
      </c>
      <c r="L694" s="4"/>
      <c r="M694" s="30"/>
      <c r="N694" s="26" t="e">
        <f t="shared" si="211"/>
        <v>#DIV/0!</v>
      </c>
    </row>
    <row r="695" spans="1:14">
      <c r="A695" t="s">
        <v>263</v>
      </c>
      <c r="B695" s="4">
        <v>16</v>
      </c>
      <c r="C695" s="4"/>
      <c r="D695" s="30"/>
      <c r="E695" s="26" t="e">
        <f t="shared" si="210"/>
        <v>#DIV/0!</v>
      </c>
      <c r="F695" s="4"/>
      <c r="G695" s="30"/>
      <c r="H695" s="26" t="e">
        <f t="shared" si="207"/>
        <v>#DIV/0!</v>
      </c>
      <c r="I695" s="4"/>
      <c r="J695" s="30"/>
      <c r="K695" s="26" t="e">
        <f t="shared" si="208"/>
        <v>#DIV/0!</v>
      </c>
      <c r="L695" s="4"/>
      <c r="M695" s="30"/>
      <c r="N695" s="26" t="e">
        <f t="shared" si="211"/>
        <v>#DIV/0!</v>
      </c>
    </row>
    <row r="696" spans="1:14">
      <c r="A696" t="s">
        <v>263</v>
      </c>
      <c r="B696" s="4">
        <v>22.6</v>
      </c>
      <c r="C696" s="4"/>
      <c r="D696" s="30"/>
      <c r="E696" s="26" t="e">
        <f t="shared" si="210"/>
        <v>#DIV/0!</v>
      </c>
      <c r="F696" s="4"/>
      <c r="G696" s="30"/>
      <c r="H696" s="26" t="e">
        <f t="shared" si="207"/>
        <v>#DIV/0!</v>
      </c>
      <c r="I696" s="4"/>
      <c r="J696" s="30"/>
      <c r="K696" s="26" t="e">
        <f t="shared" si="208"/>
        <v>#DIV/0!</v>
      </c>
      <c r="L696" s="4"/>
      <c r="M696" s="30"/>
      <c r="N696" s="26" t="e">
        <f t="shared" si="211"/>
        <v>#DIV/0!</v>
      </c>
    </row>
    <row r="697" spans="1:14"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</row>
    <row r="698" spans="1:14"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</row>
    <row r="700" spans="1:14">
      <c r="A700" t="s">
        <v>264</v>
      </c>
      <c r="B700" s="77">
        <v>0.125</v>
      </c>
      <c r="C700" s="4"/>
      <c r="D700" s="30"/>
      <c r="E700" s="26" t="e">
        <f t="shared" ref="E700:E701" si="212">C700/(C700+D700)*100</f>
        <v>#DIV/0!</v>
      </c>
      <c r="F700" s="4"/>
      <c r="G700" s="30"/>
      <c r="H700" s="26" t="e">
        <f t="shared" ref="H700:H714" si="213">F700/(F700+G700)*100</f>
        <v>#DIV/0!</v>
      </c>
      <c r="I700" s="4"/>
      <c r="J700" s="30"/>
      <c r="K700" s="26" t="e">
        <f t="shared" ref="K700:K714" si="214">I700/(I700+J700)*100</f>
        <v>#DIV/0!</v>
      </c>
      <c r="L700" s="4"/>
      <c r="M700" s="30"/>
      <c r="N700" s="26" t="e">
        <f t="shared" ref="N700:N701" si="215">AVERAGE(E700,H700,K700)</f>
        <v>#DIV/0!</v>
      </c>
    </row>
    <row r="701" spans="1:14">
      <c r="A701" t="s">
        <v>264</v>
      </c>
      <c r="B701" s="77">
        <v>0.25</v>
      </c>
      <c r="C701" s="4"/>
      <c r="D701" s="30"/>
      <c r="E701" s="26" t="e">
        <f t="shared" si="212"/>
        <v>#DIV/0!</v>
      </c>
      <c r="F701" s="4"/>
      <c r="G701" s="30"/>
      <c r="H701" s="26" t="e">
        <f t="shared" si="213"/>
        <v>#DIV/0!</v>
      </c>
      <c r="I701" s="4"/>
      <c r="J701" s="30"/>
      <c r="K701" s="26" t="e">
        <f t="shared" si="214"/>
        <v>#DIV/0!</v>
      </c>
      <c r="L701" s="4"/>
      <c r="M701" s="30"/>
      <c r="N701" s="26" t="e">
        <f t="shared" si="215"/>
        <v>#DIV/0!</v>
      </c>
    </row>
    <row r="702" spans="1:14">
      <c r="A702" t="s">
        <v>264</v>
      </c>
      <c r="B702" s="4">
        <v>0.35</v>
      </c>
      <c r="C702" s="4"/>
      <c r="D702" s="30"/>
      <c r="E702" s="26" t="e">
        <f>C702/(C702+D702)*100</f>
        <v>#DIV/0!</v>
      </c>
      <c r="F702" s="4"/>
      <c r="G702" s="30"/>
      <c r="H702" s="26" t="e">
        <f t="shared" si="213"/>
        <v>#DIV/0!</v>
      </c>
      <c r="I702" s="4"/>
      <c r="J702" s="4"/>
      <c r="K702" s="26" t="e">
        <f t="shared" si="214"/>
        <v>#DIV/0!</v>
      </c>
      <c r="L702" s="4"/>
      <c r="M702" s="30"/>
      <c r="N702" s="26" t="e">
        <f>AVERAGE(E702,H702,K702)</f>
        <v>#DIV/0!</v>
      </c>
    </row>
    <row r="703" spans="1:14">
      <c r="A703" t="s">
        <v>264</v>
      </c>
      <c r="B703" s="77">
        <v>0.5</v>
      </c>
      <c r="C703" s="4"/>
      <c r="D703" s="30"/>
      <c r="E703" s="26" t="e">
        <f t="shared" ref="E703:E714" si="216">C703/(C703+D703)*100</f>
        <v>#DIV/0!</v>
      </c>
      <c r="F703" s="4"/>
      <c r="G703" s="30"/>
      <c r="H703" s="26" t="e">
        <f t="shared" si="213"/>
        <v>#DIV/0!</v>
      </c>
      <c r="I703" s="4"/>
      <c r="J703" s="30"/>
      <c r="K703" s="26" t="e">
        <f t="shared" si="214"/>
        <v>#DIV/0!</v>
      </c>
      <c r="L703" s="4"/>
      <c r="M703" s="30"/>
      <c r="N703" s="26" t="e">
        <f t="shared" ref="N703:N714" si="217">AVERAGE(E703,H703,K703)</f>
        <v>#DIV/0!</v>
      </c>
    </row>
    <row r="704" spans="1:14">
      <c r="A704" t="s">
        <v>264</v>
      </c>
      <c r="B704" s="4">
        <v>0.7</v>
      </c>
      <c r="C704" s="4"/>
      <c r="D704" s="30"/>
      <c r="E704" s="26" t="e">
        <f t="shared" si="216"/>
        <v>#DIV/0!</v>
      </c>
      <c r="F704" s="4"/>
      <c r="G704" s="30"/>
      <c r="H704" s="26" t="e">
        <f t="shared" si="213"/>
        <v>#DIV/0!</v>
      </c>
      <c r="I704" s="4"/>
      <c r="J704" s="30"/>
      <c r="K704" s="26" t="e">
        <f t="shared" si="214"/>
        <v>#DIV/0!</v>
      </c>
      <c r="L704" s="4"/>
      <c r="M704" s="30"/>
      <c r="N704" s="26" t="e">
        <f t="shared" si="217"/>
        <v>#DIV/0!</v>
      </c>
    </row>
    <row r="705" spans="1:14">
      <c r="A705" t="s">
        <v>264</v>
      </c>
      <c r="B705" s="4">
        <v>1</v>
      </c>
      <c r="C705" s="4"/>
      <c r="D705" s="30"/>
      <c r="E705" s="26" t="e">
        <f t="shared" si="216"/>
        <v>#DIV/0!</v>
      </c>
      <c r="F705" s="4"/>
      <c r="G705" s="30"/>
      <c r="H705" s="26" t="e">
        <f t="shared" si="213"/>
        <v>#DIV/0!</v>
      </c>
      <c r="I705" s="4"/>
      <c r="J705" s="30"/>
      <c r="K705" s="26" t="e">
        <f t="shared" si="214"/>
        <v>#DIV/0!</v>
      </c>
      <c r="L705" s="4"/>
      <c r="M705" s="30"/>
      <c r="N705" s="26" t="e">
        <f t="shared" si="217"/>
        <v>#DIV/0!</v>
      </c>
    </row>
    <row r="706" spans="1:14">
      <c r="A706" t="s">
        <v>264</v>
      </c>
      <c r="B706" s="4">
        <v>1.4</v>
      </c>
      <c r="C706" s="4"/>
      <c r="D706" s="30"/>
      <c r="E706" s="26" t="e">
        <f t="shared" si="216"/>
        <v>#DIV/0!</v>
      </c>
      <c r="F706" s="4"/>
      <c r="G706" s="30"/>
      <c r="H706" s="26" t="e">
        <f t="shared" si="213"/>
        <v>#DIV/0!</v>
      </c>
      <c r="I706" s="4"/>
      <c r="J706" s="30"/>
      <c r="K706" s="26" t="e">
        <f t="shared" si="214"/>
        <v>#DIV/0!</v>
      </c>
      <c r="L706" s="4"/>
      <c r="M706" s="30"/>
      <c r="N706" s="26" t="e">
        <f t="shared" si="217"/>
        <v>#DIV/0!</v>
      </c>
    </row>
    <row r="707" spans="1:14">
      <c r="A707" t="s">
        <v>264</v>
      </c>
      <c r="B707" s="4">
        <v>2</v>
      </c>
      <c r="C707" s="4"/>
      <c r="D707" s="30"/>
      <c r="E707" s="26" t="e">
        <f t="shared" si="216"/>
        <v>#DIV/0!</v>
      </c>
      <c r="F707" s="4"/>
      <c r="G707" s="30"/>
      <c r="H707" s="26" t="e">
        <f t="shared" si="213"/>
        <v>#DIV/0!</v>
      </c>
      <c r="I707" s="4"/>
      <c r="J707" s="30"/>
      <c r="K707" s="26" t="e">
        <f t="shared" si="214"/>
        <v>#DIV/0!</v>
      </c>
      <c r="L707" s="4"/>
      <c r="M707" s="30"/>
      <c r="N707" s="26" t="e">
        <f t="shared" si="217"/>
        <v>#DIV/0!</v>
      </c>
    </row>
    <row r="708" spans="1:14">
      <c r="A708" t="s">
        <v>264</v>
      </c>
      <c r="B708" s="4">
        <v>2.8</v>
      </c>
      <c r="C708" s="4"/>
      <c r="D708" s="30"/>
      <c r="E708" s="26" t="e">
        <f t="shared" si="216"/>
        <v>#DIV/0!</v>
      </c>
      <c r="F708" s="4"/>
      <c r="G708" s="30"/>
      <c r="H708" s="26" t="e">
        <f t="shared" si="213"/>
        <v>#DIV/0!</v>
      </c>
      <c r="I708" s="4"/>
      <c r="J708" s="30"/>
      <c r="K708" s="26" t="e">
        <f t="shared" si="214"/>
        <v>#DIV/0!</v>
      </c>
      <c r="L708" s="4"/>
      <c r="M708" s="30"/>
      <c r="N708" s="26" t="e">
        <f t="shared" si="217"/>
        <v>#DIV/0!</v>
      </c>
    </row>
    <row r="709" spans="1:14">
      <c r="A709" t="s">
        <v>264</v>
      </c>
      <c r="B709" s="4">
        <v>4</v>
      </c>
      <c r="C709" s="4"/>
      <c r="D709" s="30"/>
      <c r="E709" s="26" t="e">
        <f t="shared" si="216"/>
        <v>#DIV/0!</v>
      </c>
      <c r="F709" s="4"/>
      <c r="G709" s="30"/>
      <c r="H709" s="26" t="e">
        <f t="shared" si="213"/>
        <v>#DIV/0!</v>
      </c>
      <c r="I709" s="4"/>
      <c r="J709" s="30"/>
      <c r="K709" s="26" t="e">
        <f t="shared" si="214"/>
        <v>#DIV/0!</v>
      </c>
      <c r="L709" s="4"/>
      <c r="M709" s="30"/>
      <c r="N709" s="26" t="e">
        <f t="shared" si="217"/>
        <v>#DIV/0!</v>
      </c>
    </row>
    <row r="710" spans="1:14">
      <c r="A710" t="s">
        <v>264</v>
      </c>
      <c r="B710" s="4">
        <v>5.6</v>
      </c>
      <c r="C710" s="4"/>
      <c r="D710" s="30"/>
      <c r="E710" s="26" t="e">
        <f t="shared" si="216"/>
        <v>#DIV/0!</v>
      </c>
      <c r="F710" s="4"/>
      <c r="G710" s="30"/>
      <c r="H710" s="26" t="e">
        <f t="shared" si="213"/>
        <v>#DIV/0!</v>
      </c>
      <c r="I710" s="4"/>
      <c r="J710" s="30"/>
      <c r="K710" s="26" t="e">
        <f t="shared" si="214"/>
        <v>#DIV/0!</v>
      </c>
      <c r="L710" s="4"/>
      <c r="M710" s="30"/>
      <c r="N710" s="26" t="e">
        <f t="shared" si="217"/>
        <v>#DIV/0!</v>
      </c>
    </row>
    <row r="711" spans="1:14">
      <c r="A711" t="s">
        <v>264</v>
      </c>
      <c r="B711" s="4">
        <v>8</v>
      </c>
      <c r="C711" s="4"/>
      <c r="D711" s="30"/>
      <c r="E711" s="26" t="e">
        <f t="shared" si="216"/>
        <v>#DIV/0!</v>
      </c>
      <c r="F711" s="4"/>
      <c r="G711" s="30"/>
      <c r="H711" s="26" t="e">
        <f t="shared" si="213"/>
        <v>#DIV/0!</v>
      </c>
      <c r="I711" s="4"/>
      <c r="J711" s="30"/>
      <c r="K711" s="26" t="e">
        <f t="shared" si="214"/>
        <v>#DIV/0!</v>
      </c>
      <c r="L711" s="4"/>
      <c r="M711" s="30"/>
      <c r="N711" s="26" t="e">
        <f t="shared" si="217"/>
        <v>#DIV/0!</v>
      </c>
    </row>
    <row r="712" spans="1:14">
      <c r="A712" t="s">
        <v>264</v>
      </c>
      <c r="B712" s="4">
        <v>11.3</v>
      </c>
      <c r="C712" s="4"/>
      <c r="D712" s="30"/>
      <c r="E712" s="26" t="e">
        <f t="shared" si="216"/>
        <v>#DIV/0!</v>
      </c>
      <c r="F712" s="4"/>
      <c r="G712" s="30"/>
      <c r="H712" s="26" t="e">
        <f t="shared" si="213"/>
        <v>#DIV/0!</v>
      </c>
      <c r="I712" s="4"/>
      <c r="J712" s="30"/>
      <c r="K712" s="26" t="e">
        <f t="shared" si="214"/>
        <v>#DIV/0!</v>
      </c>
      <c r="L712" s="4"/>
      <c r="M712" s="30"/>
      <c r="N712" s="26" t="e">
        <f t="shared" si="217"/>
        <v>#DIV/0!</v>
      </c>
    </row>
    <row r="713" spans="1:14">
      <c r="A713" t="s">
        <v>264</v>
      </c>
      <c r="B713" s="4">
        <v>16</v>
      </c>
      <c r="C713" s="4"/>
      <c r="D713" s="30"/>
      <c r="E713" s="26" t="e">
        <f t="shared" si="216"/>
        <v>#DIV/0!</v>
      </c>
      <c r="F713" s="4"/>
      <c r="G713" s="30"/>
      <c r="H713" s="26" t="e">
        <f t="shared" si="213"/>
        <v>#DIV/0!</v>
      </c>
      <c r="I713" s="4"/>
      <c r="J713" s="30"/>
      <c r="K713" s="26" t="e">
        <f t="shared" si="214"/>
        <v>#DIV/0!</v>
      </c>
      <c r="L713" s="4"/>
      <c r="M713" s="30"/>
      <c r="N713" s="26" t="e">
        <f t="shared" si="217"/>
        <v>#DIV/0!</v>
      </c>
    </row>
    <row r="714" spans="1:14">
      <c r="A714" t="s">
        <v>264</v>
      </c>
      <c r="B714" s="4">
        <v>22.6</v>
      </c>
      <c r="C714" s="4"/>
      <c r="D714" s="30"/>
      <c r="E714" s="26" t="e">
        <f t="shared" si="216"/>
        <v>#DIV/0!</v>
      </c>
      <c r="F714" s="4"/>
      <c r="G714" s="30"/>
      <c r="H714" s="26" t="e">
        <f t="shared" si="213"/>
        <v>#DIV/0!</v>
      </c>
      <c r="I714" s="4"/>
      <c r="J714" s="30"/>
      <c r="K714" s="26" t="e">
        <f t="shared" si="214"/>
        <v>#DIV/0!</v>
      </c>
      <c r="L714" s="4"/>
      <c r="M714" s="30"/>
      <c r="N714" s="26" t="e">
        <f t="shared" si="217"/>
        <v>#DIV/0!</v>
      </c>
    </row>
    <row r="715" spans="1:14"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</row>
    <row r="716" spans="1:14"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</row>
    <row r="718" spans="1:14">
      <c r="A718" t="s">
        <v>265</v>
      </c>
      <c r="B718" s="77">
        <v>0.125</v>
      </c>
      <c r="C718" s="4"/>
      <c r="D718" s="30"/>
      <c r="E718" s="26" t="e">
        <f t="shared" ref="E718:E719" si="218">C718/(C718+D718)*100</f>
        <v>#DIV/0!</v>
      </c>
      <c r="F718" s="4"/>
      <c r="G718" s="30"/>
      <c r="H718" s="26" t="e">
        <f t="shared" ref="H718:H732" si="219">F718/(F718+G718)*100</f>
        <v>#DIV/0!</v>
      </c>
      <c r="I718" s="4"/>
      <c r="J718" s="30"/>
      <c r="K718" s="26" t="e">
        <f t="shared" ref="K718:K732" si="220">I718/(I718+J718)*100</f>
        <v>#DIV/0!</v>
      </c>
      <c r="L718" s="4"/>
      <c r="M718" s="30"/>
      <c r="N718" s="26" t="e">
        <f t="shared" ref="N718:N719" si="221">AVERAGE(E718,H718,K718)</f>
        <v>#DIV/0!</v>
      </c>
    </row>
    <row r="719" spans="1:14">
      <c r="A719" t="s">
        <v>265</v>
      </c>
      <c r="B719" s="77">
        <v>0.25</v>
      </c>
      <c r="C719" s="4"/>
      <c r="D719" s="30"/>
      <c r="E719" s="26" t="e">
        <f t="shared" si="218"/>
        <v>#DIV/0!</v>
      </c>
      <c r="F719" s="4"/>
      <c r="G719" s="30"/>
      <c r="H719" s="26" t="e">
        <f t="shared" si="219"/>
        <v>#DIV/0!</v>
      </c>
      <c r="I719" s="4"/>
      <c r="J719" s="30"/>
      <c r="K719" s="26" t="e">
        <f t="shared" si="220"/>
        <v>#DIV/0!</v>
      </c>
      <c r="L719" s="4"/>
      <c r="M719" s="30"/>
      <c r="N719" s="26" t="e">
        <f t="shared" si="221"/>
        <v>#DIV/0!</v>
      </c>
    </row>
    <row r="720" spans="1:14">
      <c r="A720" t="s">
        <v>265</v>
      </c>
      <c r="B720" s="4">
        <v>0.35</v>
      </c>
      <c r="C720" s="4"/>
      <c r="D720" s="30"/>
      <c r="E720" s="26" t="e">
        <f>C720/(C720+D720)*100</f>
        <v>#DIV/0!</v>
      </c>
      <c r="F720" s="4"/>
      <c r="G720" s="30"/>
      <c r="H720" s="26" t="e">
        <f t="shared" si="219"/>
        <v>#DIV/0!</v>
      </c>
      <c r="I720" s="4"/>
      <c r="J720" s="4"/>
      <c r="K720" s="26" t="e">
        <f t="shared" si="220"/>
        <v>#DIV/0!</v>
      </c>
      <c r="L720" s="4"/>
      <c r="M720" s="30"/>
      <c r="N720" s="26" t="e">
        <f>AVERAGE(E720,H720,K720)</f>
        <v>#DIV/0!</v>
      </c>
    </row>
    <row r="721" spans="1:14">
      <c r="A721" t="s">
        <v>265</v>
      </c>
      <c r="B721" s="77">
        <v>0.5</v>
      </c>
      <c r="C721" s="4"/>
      <c r="D721" s="30"/>
      <c r="E721" s="26" t="e">
        <f t="shared" ref="E721:E732" si="222">C721/(C721+D721)*100</f>
        <v>#DIV/0!</v>
      </c>
      <c r="F721" s="4"/>
      <c r="G721" s="30"/>
      <c r="H721" s="26" t="e">
        <f t="shared" si="219"/>
        <v>#DIV/0!</v>
      </c>
      <c r="I721" s="4"/>
      <c r="J721" s="30"/>
      <c r="K721" s="26" t="e">
        <f t="shared" si="220"/>
        <v>#DIV/0!</v>
      </c>
      <c r="L721" s="4"/>
      <c r="M721" s="30"/>
      <c r="N721" s="26" t="e">
        <f t="shared" ref="N721:N732" si="223">AVERAGE(E721,H721,K721)</f>
        <v>#DIV/0!</v>
      </c>
    </row>
    <row r="722" spans="1:14">
      <c r="A722" t="s">
        <v>265</v>
      </c>
      <c r="B722" s="4">
        <v>0.7</v>
      </c>
      <c r="C722" s="4"/>
      <c r="D722" s="30"/>
      <c r="E722" s="26" t="e">
        <f t="shared" si="222"/>
        <v>#DIV/0!</v>
      </c>
      <c r="F722" s="4"/>
      <c r="G722" s="30"/>
      <c r="H722" s="26" t="e">
        <f t="shared" si="219"/>
        <v>#DIV/0!</v>
      </c>
      <c r="I722" s="4"/>
      <c r="J722" s="30"/>
      <c r="K722" s="26" t="e">
        <f t="shared" si="220"/>
        <v>#DIV/0!</v>
      </c>
      <c r="L722" s="4"/>
      <c r="M722" s="30"/>
      <c r="N722" s="26" t="e">
        <f t="shared" si="223"/>
        <v>#DIV/0!</v>
      </c>
    </row>
    <row r="723" spans="1:14">
      <c r="A723" t="s">
        <v>265</v>
      </c>
      <c r="B723" s="4">
        <v>1</v>
      </c>
      <c r="C723" s="4"/>
      <c r="D723" s="30"/>
      <c r="E723" s="26" t="e">
        <f t="shared" si="222"/>
        <v>#DIV/0!</v>
      </c>
      <c r="F723" s="4"/>
      <c r="G723" s="30"/>
      <c r="H723" s="26" t="e">
        <f t="shared" si="219"/>
        <v>#DIV/0!</v>
      </c>
      <c r="I723" s="4"/>
      <c r="J723" s="30"/>
      <c r="K723" s="26" t="e">
        <f t="shared" si="220"/>
        <v>#DIV/0!</v>
      </c>
      <c r="L723" s="4"/>
      <c r="M723" s="30"/>
      <c r="N723" s="26" t="e">
        <f t="shared" si="223"/>
        <v>#DIV/0!</v>
      </c>
    </row>
    <row r="724" spans="1:14">
      <c r="A724" t="s">
        <v>265</v>
      </c>
      <c r="B724" s="4">
        <v>1.4</v>
      </c>
      <c r="C724" s="4"/>
      <c r="D724" s="30"/>
      <c r="E724" s="26" t="e">
        <f t="shared" si="222"/>
        <v>#DIV/0!</v>
      </c>
      <c r="F724" s="4"/>
      <c r="G724" s="30"/>
      <c r="H724" s="26" t="e">
        <f t="shared" si="219"/>
        <v>#DIV/0!</v>
      </c>
      <c r="I724" s="4"/>
      <c r="J724" s="30"/>
      <c r="K724" s="26" t="e">
        <f t="shared" si="220"/>
        <v>#DIV/0!</v>
      </c>
      <c r="L724" s="4"/>
      <c r="M724" s="30"/>
      <c r="N724" s="26" t="e">
        <f t="shared" si="223"/>
        <v>#DIV/0!</v>
      </c>
    </row>
    <row r="725" spans="1:14">
      <c r="A725" t="s">
        <v>265</v>
      </c>
      <c r="B725" s="4">
        <v>2</v>
      </c>
      <c r="C725" s="4"/>
      <c r="D725" s="30"/>
      <c r="E725" s="26" t="e">
        <f t="shared" si="222"/>
        <v>#DIV/0!</v>
      </c>
      <c r="F725" s="4"/>
      <c r="G725" s="30"/>
      <c r="H725" s="26" t="e">
        <f t="shared" si="219"/>
        <v>#DIV/0!</v>
      </c>
      <c r="I725" s="4"/>
      <c r="J725" s="30"/>
      <c r="K725" s="26" t="e">
        <f t="shared" si="220"/>
        <v>#DIV/0!</v>
      </c>
      <c r="L725" s="4"/>
      <c r="M725" s="30"/>
      <c r="N725" s="26" t="e">
        <f t="shared" si="223"/>
        <v>#DIV/0!</v>
      </c>
    </row>
    <row r="726" spans="1:14">
      <c r="A726" t="s">
        <v>265</v>
      </c>
      <c r="B726" s="4">
        <v>2.8</v>
      </c>
      <c r="C726" s="4"/>
      <c r="D726" s="30"/>
      <c r="E726" s="26" t="e">
        <f t="shared" si="222"/>
        <v>#DIV/0!</v>
      </c>
      <c r="F726" s="4"/>
      <c r="G726" s="30"/>
      <c r="H726" s="26" t="e">
        <f t="shared" si="219"/>
        <v>#DIV/0!</v>
      </c>
      <c r="I726" s="4"/>
      <c r="J726" s="30"/>
      <c r="K726" s="26" t="e">
        <f t="shared" si="220"/>
        <v>#DIV/0!</v>
      </c>
      <c r="L726" s="4"/>
      <c r="M726" s="30"/>
      <c r="N726" s="26" t="e">
        <f t="shared" si="223"/>
        <v>#DIV/0!</v>
      </c>
    </row>
    <row r="727" spans="1:14">
      <c r="A727" t="s">
        <v>265</v>
      </c>
      <c r="B727" s="4">
        <v>4</v>
      </c>
      <c r="C727" s="4"/>
      <c r="D727" s="30"/>
      <c r="E727" s="26" t="e">
        <f t="shared" si="222"/>
        <v>#DIV/0!</v>
      </c>
      <c r="F727" s="4"/>
      <c r="G727" s="30"/>
      <c r="H727" s="26" t="e">
        <f t="shared" si="219"/>
        <v>#DIV/0!</v>
      </c>
      <c r="I727" s="4"/>
      <c r="J727" s="30"/>
      <c r="K727" s="26" t="e">
        <f t="shared" si="220"/>
        <v>#DIV/0!</v>
      </c>
      <c r="L727" s="4"/>
      <c r="M727" s="30"/>
      <c r="N727" s="26" t="e">
        <f t="shared" si="223"/>
        <v>#DIV/0!</v>
      </c>
    </row>
    <row r="728" spans="1:14">
      <c r="A728" t="s">
        <v>265</v>
      </c>
      <c r="B728" s="4">
        <v>5.6</v>
      </c>
      <c r="C728" s="4"/>
      <c r="D728" s="30"/>
      <c r="E728" s="26" t="e">
        <f t="shared" si="222"/>
        <v>#DIV/0!</v>
      </c>
      <c r="F728" s="4"/>
      <c r="G728" s="30"/>
      <c r="H728" s="26" t="e">
        <f t="shared" si="219"/>
        <v>#DIV/0!</v>
      </c>
      <c r="I728" s="4"/>
      <c r="J728" s="30"/>
      <c r="K728" s="26" t="e">
        <f t="shared" si="220"/>
        <v>#DIV/0!</v>
      </c>
      <c r="L728" s="4"/>
      <c r="M728" s="30"/>
      <c r="N728" s="26" t="e">
        <f t="shared" si="223"/>
        <v>#DIV/0!</v>
      </c>
    </row>
    <row r="729" spans="1:14">
      <c r="A729" t="s">
        <v>265</v>
      </c>
      <c r="B729" s="4">
        <v>8</v>
      </c>
      <c r="C729" s="4"/>
      <c r="D729" s="30"/>
      <c r="E729" s="26" t="e">
        <f t="shared" si="222"/>
        <v>#DIV/0!</v>
      </c>
      <c r="F729" s="4"/>
      <c r="G729" s="30"/>
      <c r="H729" s="26" t="e">
        <f t="shared" si="219"/>
        <v>#DIV/0!</v>
      </c>
      <c r="I729" s="4"/>
      <c r="J729" s="30"/>
      <c r="K729" s="26" t="e">
        <f t="shared" si="220"/>
        <v>#DIV/0!</v>
      </c>
      <c r="L729" s="4"/>
      <c r="M729" s="30"/>
      <c r="N729" s="26" t="e">
        <f t="shared" si="223"/>
        <v>#DIV/0!</v>
      </c>
    </row>
    <row r="730" spans="1:14">
      <c r="A730" t="s">
        <v>265</v>
      </c>
      <c r="B730" s="4">
        <v>11.3</v>
      </c>
      <c r="C730" s="4"/>
      <c r="D730" s="30"/>
      <c r="E730" s="26" t="e">
        <f t="shared" si="222"/>
        <v>#DIV/0!</v>
      </c>
      <c r="F730" s="4"/>
      <c r="G730" s="30"/>
      <c r="H730" s="26" t="e">
        <f t="shared" si="219"/>
        <v>#DIV/0!</v>
      </c>
      <c r="I730" s="4"/>
      <c r="J730" s="30"/>
      <c r="K730" s="26" t="e">
        <f t="shared" si="220"/>
        <v>#DIV/0!</v>
      </c>
      <c r="L730" s="4"/>
      <c r="M730" s="30"/>
      <c r="N730" s="26" t="e">
        <f t="shared" si="223"/>
        <v>#DIV/0!</v>
      </c>
    </row>
    <row r="731" spans="1:14">
      <c r="A731" t="s">
        <v>265</v>
      </c>
      <c r="B731" s="4">
        <v>16</v>
      </c>
      <c r="C731" s="4"/>
      <c r="D731" s="30"/>
      <c r="E731" s="26" t="e">
        <f t="shared" si="222"/>
        <v>#DIV/0!</v>
      </c>
      <c r="F731" s="4"/>
      <c r="G731" s="30"/>
      <c r="H731" s="26" t="e">
        <f t="shared" si="219"/>
        <v>#DIV/0!</v>
      </c>
      <c r="I731" s="4"/>
      <c r="J731" s="30"/>
      <c r="K731" s="26" t="e">
        <f t="shared" si="220"/>
        <v>#DIV/0!</v>
      </c>
      <c r="L731" s="4"/>
      <c r="M731" s="30"/>
      <c r="N731" s="26" t="e">
        <f t="shared" si="223"/>
        <v>#DIV/0!</v>
      </c>
    </row>
    <row r="732" spans="1:14">
      <c r="A732" t="s">
        <v>265</v>
      </c>
      <c r="B732" s="4">
        <v>22.6</v>
      </c>
      <c r="C732" s="4"/>
      <c r="D732" s="30"/>
      <c r="E732" s="26" t="e">
        <f t="shared" si="222"/>
        <v>#DIV/0!</v>
      </c>
      <c r="F732" s="4"/>
      <c r="G732" s="30"/>
      <c r="H732" s="26" t="e">
        <f t="shared" si="219"/>
        <v>#DIV/0!</v>
      </c>
      <c r="I732" s="4"/>
      <c r="J732" s="30"/>
      <c r="K732" s="26" t="e">
        <f t="shared" si="220"/>
        <v>#DIV/0!</v>
      </c>
      <c r="L732" s="4"/>
      <c r="M732" s="30"/>
      <c r="N732" s="26" t="e">
        <f t="shared" si="223"/>
        <v>#DIV/0!</v>
      </c>
    </row>
    <row r="733" spans="1:14"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</row>
    <row r="734" spans="1:14"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</row>
    <row r="736" spans="1:14">
      <c r="A736" t="s">
        <v>266</v>
      </c>
      <c r="B736" s="77">
        <v>0.125</v>
      </c>
      <c r="C736" s="4"/>
      <c r="D736" s="30"/>
      <c r="E736" s="26" t="e">
        <f t="shared" ref="E736:E737" si="224">C736/(C736+D736)*100</f>
        <v>#DIV/0!</v>
      </c>
      <c r="F736" s="4"/>
      <c r="G736" s="30"/>
      <c r="H736" s="26" t="e">
        <f t="shared" ref="H736:H750" si="225">F736/(F736+G736)*100</f>
        <v>#DIV/0!</v>
      </c>
      <c r="I736" s="4"/>
      <c r="J736" s="30"/>
      <c r="K736" s="26" t="e">
        <f t="shared" ref="K736:K750" si="226">I736/(I736+J736)*100</f>
        <v>#DIV/0!</v>
      </c>
      <c r="L736" s="4"/>
      <c r="M736" s="30"/>
      <c r="N736" s="26" t="e">
        <f t="shared" ref="N736:N737" si="227">AVERAGE(E736,H736,K736)</f>
        <v>#DIV/0!</v>
      </c>
    </row>
    <row r="737" spans="1:14">
      <c r="A737" t="s">
        <v>266</v>
      </c>
      <c r="B737" s="77">
        <v>0.25</v>
      </c>
      <c r="C737" s="4"/>
      <c r="D737" s="30"/>
      <c r="E737" s="26" t="e">
        <f t="shared" si="224"/>
        <v>#DIV/0!</v>
      </c>
      <c r="F737" s="4"/>
      <c r="G737" s="30"/>
      <c r="H737" s="26" t="e">
        <f t="shared" si="225"/>
        <v>#DIV/0!</v>
      </c>
      <c r="I737" s="4"/>
      <c r="J737" s="30"/>
      <c r="K737" s="26" t="e">
        <f t="shared" si="226"/>
        <v>#DIV/0!</v>
      </c>
      <c r="L737" s="4"/>
      <c r="M737" s="30"/>
      <c r="N737" s="26" t="e">
        <f t="shared" si="227"/>
        <v>#DIV/0!</v>
      </c>
    </row>
    <row r="738" spans="1:14">
      <c r="A738" t="s">
        <v>266</v>
      </c>
      <c r="B738" s="4">
        <v>0.35</v>
      </c>
      <c r="C738" s="4"/>
      <c r="D738" s="30"/>
      <c r="E738" s="26" t="e">
        <f>C738/(C738+D738)*100</f>
        <v>#DIV/0!</v>
      </c>
      <c r="F738" s="4"/>
      <c r="G738" s="30"/>
      <c r="H738" s="26" t="e">
        <f t="shared" si="225"/>
        <v>#DIV/0!</v>
      </c>
      <c r="I738" s="4"/>
      <c r="J738" s="4"/>
      <c r="K738" s="26" t="e">
        <f t="shared" si="226"/>
        <v>#DIV/0!</v>
      </c>
      <c r="L738" s="4"/>
      <c r="M738" s="30"/>
      <c r="N738" s="26" t="e">
        <f>AVERAGE(E738,H738,K738)</f>
        <v>#DIV/0!</v>
      </c>
    </row>
    <row r="739" spans="1:14">
      <c r="A739" t="s">
        <v>266</v>
      </c>
      <c r="B739" s="77">
        <v>0.5</v>
      </c>
      <c r="C739" s="4"/>
      <c r="D739" s="30"/>
      <c r="E739" s="26" t="e">
        <f t="shared" ref="E739:E750" si="228">C739/(C739+D739)*100</f>
        <v>#DIV/0!</v>
      </c>
      <c r="F739" s="4"/>
      <c r="G739" s="30"/>
      <c r="H739" s="26" t="e">
        <f t="shared" si="225"/>
        <v>#DIV/0!</v>
      </c>
      <c r="I739" s="4"/>
      <c r="J739" s="30"/>
      <c r="K739" s="26" t="e">
        <f t="shared" si="226"/>
        <v>#DIV/0!</v>
      </c>
      <c r="L739" s="4"/>
      <c r="M739" s="30"/>
      <c r="N739" s="26" t="e">
        <f t="shared" ref="N739:N750" si="229">AVERAGE(E739,H739,K739)</f>
        <v>#DIV/0!</v>
      </c>
    </row>
    <row r="740" spans="1:14">
      <c r="A740" t="s">
        <v>266</v>
      </c>
      <c r="B740" s="4">
        <v>0.7</v>
      </c>
      <c r="C740" s="4"/>
      <c r="D740" s="30"/>
      <c r="E740" s="26" t="e">
        <f t="shared" si="228"/>
        <v>#DIV/0!</v>
      </c>
      <c r="F740" s="4"/>
      <c r="G740" s="30"/>
      <c r="H740" s="26" t="e">
        <f t="shared" si="225"/>
        <v>#DIV/0!</v>
      </c>
      <c r="I740" s="4"/>
      <c r="J740" s="30"/>
      <c r="K740" s="26" t="e">
        <f t="shared" si="226"/>
        <v>#DIV/0!</v>
      </c>
      <c r="L740" s="4"/>
      <c r="M740" s="30"/>
      <c r="N740" s="26" t="e">
        <f t="shared" si="229"/>
        <v>#DIV/0!</v>
      </c>
    </row>
    <row r="741" spans="1:14">
      <c r="A741" t="s">
        <v>266</v>
      </c>
      <c r="B741" s="4">
        <v>1</v>
      </c>
      <c r="C741" s="4"/>
      <c r="D741" s="30"/>
      <c r="E741" s="26" t="e">
        <f t="shared" si="228"/>
        <v>#DIV/0!</v>
      </c>
      <c r="F741" s="4"/>
      <c r="G741" s="30"/>
      <c r="H741" s="26" t="e">
        <f t="shared" si="225"/>
        <v>#DIV/0!</v>
      </c>
      <c r="I741" s="4"/>
      <c r="J741" s="30"/>
      <c r="K741" s="26" t="e">
        <f t="shared" si="226"/>
        <v>#DIV/0!</v>
      </c>
      <c r="L741" s="4"/>
      <c r="M741" s="30"/>
      <c r="N741" s="26" t="e">
        <f t="shared" si="229"/>
        <v>#DIV/0!</v>
      </c>
    </row>
    <row r="742" spans="1:14">
      <c r="A742" t="s">
        <v>266</v>
      </c>
      <c r="B742" s="4">
        <v>1.4</v>
      </c>
      <c r="C742" s="4"/>
      <c r="D742" s="30"/>
      <c r="E742" s="26" t="e">
        <f t="shared" si="228"/>
        <v>#DIV/0!</v>
      </c>
      <c r="F742" s="4"/>
      <c r="G742" s="30"/>
      <c r="H742" s="26" t="e">
        <f t="shared" si="225"/>
        <v>#DIV/0!</v>
      </c>
      <c r="I742" s="4"/>
      <c r="J742" s="30"/>
      <c r="K742" s="26" t="e">
        <f t="shared" si="226"/>
        <v>#DIV/0!</v>
      </c>
      <c r="L742" s="4"/>
      <c r="M742" s="30"/>
      <c r="N742" s="26" t="e">
        <f t="shared" si="229"/>
        <v>#DIV/0!</v>
      </c>
    </row>
    <row r="743" spans="1:14">
      <c r="A743" t="s">
        <v>266</v>
      </c>
      <c r="B743" s="4">
        <v>2</v>
      </c>
      <c r="C743" s="4"/>
      <c r="D743" s="30"/>
      <c r="E743" s="26" t="e">
        <f t="shared" si="228"/>
        <v>#DIV/0!</v>
      </c>
      <c r="F743" s="4"/>
      <c r="G743" s="30"/>
      <c r="H743" s="26" t="e">
        <f t="shared" si="225"/>
        <v>#DIV/0!</v>
      </c>
      <c r="I743" s="4"/>
      <c r="J743" s="30"/>
      <c r="K743" s="26" t="e">
        <f t="shared" si="226"/>
        <v>#DIV/0!</v>
      </c>
      <c r="L743" s="4"/>
      <c r="M743" s="30"/>
      <c r="N743" s="26" t="e">
        <f t="shared" si="229"/>
        <v>#DIV/0!</v>
      </c>
    </row>
    <row r="744" spans="1:14">
      <c r="A744" t="s">
        <v>266</v>
      </c>
      <c r="B744" s="4">
        <v>2.8</v>
      </c>
      <c r="C744" s="4"/>
      <c r="D744" s="30"/>
      <c r="E744" s="26" t="e">
        <f t="shared" si="228"/>
        <v>#DIV/0!</v>
      </c>
      <c r="F744" s="4"/>
      <c r="G744" s="30"/>
      <c r="H744" s="26" t="e">
        <f t="shared" si="225"/>
        <v>#DIV/0!</v>
      </c>
      <c r="I744" s="4"/>
      <c r="J744" s="30"/>
      <c r="K744" s="26" t="e">
        <f t="shared" si="226"/>
        <v>#DIV/0!</v>
      </c>
      <c r="L744" s="4"/>
      <c r="M744" s="30"/>
      <c r="N744" s="26" t="e">
        <f t="shared" si="229"/>
        <v>#DIV/0!</v>
      </c>
    </row>
    <row r="745" spans="1:14">
      <c r="A745" t="s">
        <v>266</v>
      </c>
      <c r="B745" s="4">
        <v>4</v>
      </c>
      <c r="C745" s="4"/>
      <c r="D745" s="30"/>
      <c r="E745" s="26" t="e">
        <f t="shared" si="228"/>
        <v>#DIV/0!</v>
      </c>
      <c r="F745" s="4"/>
      <c r="G745" s="30"/>
      <c r="H745" s="26" t="e">
        <f t="shared" si="225"/>
        <v>#DIV/0!</v>
      </c>
      <c r="I745" s="4"/>
      <c r="J745" s="30"/>
      <c r="K745" s="26" t="e">
        <f t="shared" si="226"/>
        <v>#DIV/0!</v>
      </c>
      <c r="L745" s="4"/>
      <c r="M745" s="30"/>
      <c r="N745" s="26" t="e">
        <f t="shared" si="229"/>
        <v>#DIV/0!</v>
      </c>
    </row>
    <row r="746" spans="1:14">
      <c r="A746" t="s">
        <v>266</v>
      </c>
      <c r="B746" s="4">
        <v>5.6</v>
      </c>
      <c r="C746" s="4"/>
      <c r="D746" s="30"/>
      <c r="E746" s="26" t="e">
        <f t="shared" si="228"/>
        <v>#DIV/0!</v>
      </c>
      <c r="F746" s="4"/>
      <c r="G746" s="30"/>
      <c r="H746" s="26" t="e">
        <f t="shared" si="225"/>
        <v>#DIV/0!</v>
      </c>
      <c r="I746" s="4"/>
      <c r="J746" s="30"/>
      <c r="K746" s="26" t="e">
        <f t="shared" si="226"/>
        <v>#DIV/0!</v>
      </c>
      <c r="L746" s="4"/>
      <c r="M746" s="30"/>
      <c r="N746" s="26" t="e">
        <f t="shared" si="229"/>
        <v>#DIV/0!</v>
      </c>
    </row>
    <row r="747" spans="1:14">
      <c r="A747" t="s">
        <v>266</v>
      </c>
      <c r="B747" s="4">
        <v>8</v>
      </c>
      <c r="C747" s="4"/>
      <c r="D747" s="30"/>
      <c r="E747" s="26" t="e">
        <f t="shared" si="228"/>
        <v>#DIV/0!</v>
      </c>
      <c r="F747" s="4"/>
      <c r="G747" s="30"/>
      <c r="H747" s="26" t="e">
        <f t="shared" si="225"/>
        <v>#DIV/0!</v>
      </c>
      <c r="I747" s="4"/>
      <c r="J747" s="30"/>
      <c r="K747" s="26" t="e">
        <f t="shared" si="226"/>
        <v>#DIV/0!</v>
      </c>
      <c r="L747" s="4"/>
      <c r="M747" s="30"/>
      <c r="N747" s="26" t="e">
        <f t="shared" si="229"/>
        <v>#DIV/0!</v>
      </c>
    </row>
    <row r="748" spans="1:14">
      <c r="A748" t="s">
        <v>266</v>
      </c>
      <c r="B748" s="4">
        <v>11.3</v>
      </c>
      <c r="C748" s="4"/>
      <c r="D748" s="30"/>
      <c r="E748" s="26" t="e">
        <f t="shared" si="228"/>
        <v>#DIV/0!</v>
      </c>
      <c r="F748" s="4"/>
      <c r="G748" s="30"/>
      <c r="H748" s="26" t="e">
        <f t="shared" si="225"/>
        <v>#DIV/0!</v>
      </c>
      <c r="I748" s="4"/>
      <c r="J748" s="30"/>
      <c r="K748" s="26" t="e">
        <f t="shared" si="226"/>
        <v>#DIV/0!</v>
      </c>
      <c r="L748" s="4"/>
      <c r="M748" s="30"/>
      <c r="N748" s="26" t="e">
        <f t="shared" si="229"/>
        <v>#DIV/0!</v>
      </c>
    </row>
    <row r="749" spans="1:14">
      <c r="A749" t="s">
        <v>266</v>
      </c>
      <c r="B749" s="4">
        <v>16</v>
      </c>
      <c r="C749" s="4"/>
      <c r="D749" s="30"/>
      <c r="E749" s="26" t="e">
        <f t="shared" si="228"/>
        <v>#DIV/0!</v>
      </c>
      <c r="F749" s="4"/>
      <c r="G749" s="30"/>
      <c r="H749" s="26" t="e">
        <f t="shared" si="225"/>
        <v>#DIV/0!</v>
      </c>
      <c r="I749" s="4"/>
      <c r="J749" s="30"/>
      <c r="K749" s="26" t="e">
        <f t="shared" si="226"/>
        <v>#DIV/0!</v>
      </c>
      <c r="L749" s="4"/>
      <c r="M749" s="30"/>
      <c r="N749" s="26" t="e">
        <f t="shared" si="229"/>
        <v>#DIV/0!</v>
      </c>
    </row>
    <row r="750" spans="1:14">
      <c r="A750" t="s">
        <v>266</v>
      </c>
      <c r="B750" s="4">
        <v>22.6</v>
      </c>
      <c r="C750" s="4"/>
      <c r="D750" s="30"/>
      <c r="E750" s="26" t="e">
        <f t="shared" si="228"/>
        <v>#DIV/0!</v>
      </c>
      <c r="F750" s="4"/>
      <c r="G750" s="30"/>
      <c r="H750" s="26" t="e">
        <f t="shared" si="225"/>
        <v>#DIV/0!</v>
      </c>
      <c r="I750" s="4"/>
      <c r="J750" s="30"/>
      <c r="K750" s="26" t="e">
        <f t="shared" si="226"/>
        <v>#DIV/0!</v>
      </c>
      <c r="L750" s="4"/>
      <c r="M750" s="30"/>
      <c r="N750" s="26" t="e">
        <f t="shared" si="229"/>
        <v>#DIV/0!</v>
      </c>
    </row>
    <row r="751" spans="1:14"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</row>
    <row r="752" spans="1:14"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</row>
    <row r="754" spans="1:14">
      <c r="A754" t="s">
        <v>295</v>
      </c>
      <c r="B754" s="77">
        <v>0.125</v>
      </c>
      <c r="C754" s="4"/>
      <c r="D754" s="30">
        <v>9</v>
      </c>
      <c r="E754" s="26">
        <f t="shared" ref="E754:E755" si="230">C754/(C754+D754)*100</f>
        <v>0</v>
      </c>
      <c r="F754" s="4">
        <v>15</v>
      </c>
      <c r="G754" s="30"/>
      <c r="H754" s="26">
        <f t="shared" ref="H754:H768" si="231">F754/(F754+G754)*100</f>
        <v>100</v>
      </c>
      <c r="I754" s="4">
        <v>15</v>
      </c>
      <c r="J754" s="30"/>
      <c r="K754" s="26">
        <f t="shared" ref="K754:K768" si="232">I754/(I754+J754)*100</f>
        <v>100</v>
      </c>
      <c r="L754" s="4">
        <v>39</v>
      </c>
      <c r="M754" s="30"/>
      <c r="N754" s="26">
        <f t="shared" ref="N754:N755" si="233">AVERAGE(E754,H754,K754)</f>
        <v>66.666666666666671</v>
      </c>
    </row>
    <row r="755" spans="1:14">
      <c r="A755" t="s">
        <v>295</v>
      </c>
      <c r="B755" s="77">
        <v>0.25</v>
      </c>
      <c r="C755" s="4">
        <v>16</v>
      </c>
      <c r="D755" s="30">
        <v>1</v>
      </c>
      <c r="E755" s="26">
        <f t="shared" si="230"/>
        <v>94.117647058823522</v>
      </c>
      <c r="F755" s="4">
        <v>15</v>
      </c>
      <c r="G755" s="30">
        <v>2</v>
      </c>
      <c r="H755" s="26">
        <f t="shared" si="231"/>
        <v>88.235294117647058</v>
      </c>
      <c r="I755" s="4">
        <v>21</v>
      </c>
      <c r="J755" s="30">
        <v>1</v>
      </c>
      <c r="K755" s="26">
        <f t="shared" si="232"/>
        <v>95.454545454545453</v>
      </c>
      <c r="L755" s="4">
        <v>52</v>
      </c>
      <c r="M755" s="30">
        <v>4</v>
      </c>
      <c r="N755" s="26">
        <f t="shared" si="233"/>
        <v>92.602495543672021</v>
      </c>
    </row>
    <row r="756" spans="1:14">
      <c r="A756" t="s">
        <v>295</v>
      </c>
      <c r="B756" s="4">
        <v>0.35</v>
      </c>
      <c r="C756" s="4">
        <v>18</v>
      </c>
      <c r="D756" s="30"/>
      <c r="E756" s="26">
        <f>C756/(C756+D756)*100</f>
        <v>100</v>
      </c>
      <c r="F756" s="4">
        <v>17</v>
      </c>
      <c r="G756" s="30"/>
      <c r="H756" s="26">
        <f t="shared" si="231"/>
        <v>100</v>
      </c>
      <c r="I756" s="4"/>
      <c r="J756" s="4"/>
      <c r="K756" s="26" t="e">
        <f t="shared" si="232"/>
        <v>#DIV/0!</v>
      </c>
      <c r="L756" s="4"/>
      <c r="M756" s="30"/>
      <c r="N756" s="26" t="e">
        <f>AVERAGE(E756,H756,K756)</f>
        <v>#DIV/0!</v>
      </c>
    </row>
    <row r="757" spans="1:14">
      <c r="A757" t="s">
        <v>295</v>
      </c>
      <c r="B757" s="77">
        <v>0.5</v>
      </c>
      <c r="C757" s="4">
        <v>16</v>
      </c>
      <c r="D757" s="30">
        <v>1</v>
      </c>
      <c r="E757" s="26">
        <f t="shared" ref="E757:E768" si="234">C757/(C757+D757)*100</f>
        <v>94.117647058823522</v>
      </c>
      <c r="F757" s="4">
        <v>16</v>
      </c>
      <c r="G757" s="30">
        <v>1</v>
      </c>
      <c r="H757" s="26">
        <f t="shared" si="231"/>
        <v>94.117647058823522</v>
      </c>
      <c r="I757" s="4">
        <v>24</v>
      </c>
      <c r="J757" s="30">
        <v>0</v>
      </c>
      <c r="K757" s="26">
        <f t="shared" si="232"/>
        <v>100</v>
      </c>
      <c r="L757" s="4">
        <f>SUM(C757,F757,I757)</f>
        <v>56</v>
      </c>
      <c r="M757" s="30">
        <v>2</v>
      </c>
      <c r="N757" s="26">
        <f t="shared" ref="N757:N768" si="235">AVERAGE(E757,H757,K757)</f>
        <v>96.078431372549019</v>
      </c>
    </row>
    <row r="758" spans="1:14">
      <c r="A758" t="s">
        <v>295</v>
      </c>
      <c r="B758" s="4">
        <v>0.7</v>
      </c>
      <c r="C758" s="4">
        <v>15</v>
      </c>
      <c r="D758" s="30">
        <v>0</v>
      </c>
      <c r="E758" s="26">
        <f t="shared" si="234"/>
        <v>100</v>
      </c>
      <c r="F758" s="4">
        <v>16</v>
      </c>
      <c r="G758" s="30">
        <v>0</v>
      </c>
      <c r="H758" s="26">
        <f t="shared" si="231"/>
        <v>100</v>
      </c>
      <c r="I758" s="4">
        <v>23</v>
      </c>
      <c r="J758" s="30"/>
      <c r="K758" s="26">
        <f t="shared" si="232"/>
        <v>100</v>
      </c>
      <c r="L758" s="4">
        <f>SUM(C758,F758,I758)</f>
        <v>54</v>
      </c>
      <c r="M758" s="30"/>
      <c r="N758" s="26">
        <f t="shared" si="235"/>
        <v>100</v>
      </c>
    </row>
    <row r="759" spans="1:14">
      <c r="A759" t="s">
        <v>295</v>
      </c>
      <c r="B759" s="4">
        <v>1</v>
      </c>
      <c r="C759" s="4">
        <v>10</v>
      </c>
      <c r="D759" s="30">
        <v>5</v>
      </c>
      <c r="E759" s="26">
        <f t="shared" si="234"/>
        <v>66.666666666666657</v>
      </c>
      <c r="F759" s="4">
        <v>18</v>
      </c>
      <c r="G759" s="30">
        <v>0</v>
      </c>
      <c r="H759" s="26">
        <f t="shared" si="231"/>
        <v>100</v>
      </c>
      <c r="I759" s="4">
        <v>18</v>
      </c>
      <c r="J759" s="30">
        <v>0</v>
      </c>
      <c r="K759" s="26">
        <f t="shared" si="232"/>
        <v>100</v>
      </c>
      <c r="L759" s="4">
        <v>46</v>
      </c>
      <c r="M759" s="30"/>
      <c r="N759" s="26">
        <f t="shared" si="235"/>
        <v>88.888888888888872</v>
      </c>
    </row>
    <row r="760" spans="1:14">
      <c r="A760" t="s">
        <v>295</v>
      </c>
      <c r="B760" s="4">
        <v>1.4</v>
      </c>
      <c r="C760" s="4">
        <v>15</v>
      </c>
      <c r="D760" s="30">
        <v>0</v>
      </c>
      <c r="E760" s="26">
        <f t="shared" si="234"/>
        <v>100</v>
      </c>
      <c r="F760" s="4">
        <v>14</v>
      </c>
      <c r="G760" s="30">
        <v>1</v>
      </c>
      <c r="H760" s="26">
        <f t="shared" si="231"/>
        <v>93.333333333333329</v>
      </c>
      <c r="I760" s="4">
        <v>22</v>
      </c>
      <c r="J760" s="30">
        <v>0</v>
      </c>
      <c r="K760" s="26">
        <f t="shared" si="232"/>
        <v>100</v>
      </c>
      <c r="L760" s="4">
        <v>51</v>
      </c>
      <c r="M760" s="30">
        <v>0</v>
      </c>
      <c r="N760" s="26">
        <f t="shared" si="235"/>
        <v>97.777777777777771</v>
      </c>
    </row>
    <row r="761" spans="1:14">
      <c r="A761" t="s">
        <v>295</v>
      </c>
      <c r="B761" s="4">
        <v>2</v>
      </c>
      <c r="C761" s="4">
        <v>8</v>
      </c>
      <c r="D761" s="30"/>
      <c r="E761" s="26">
        <f t="shared" si="234"/>
        <v>100</v>
      </c>
      <c r="F761" s="4">
        <v>16</v>
      </c>
      <c r="G761" s="30"/>
      <c r="H761" s="26">
        <f t="shared" si="231"/>
        <v>100</v>
      </c>
      <c r="I761" s="4">
        <v>17</v>
      </c>
      <c r="J761" s="30"/>
      <c r="K761" s="26">
        <f t="shared" si="232"/>
        <v>100</v>
      </c>
      <c r="L761" s="4"/>
      <c r="M761" s="30"/>
      <c r="N761" s="26">
        <f t="shared" si="235"/>
        <v>100</v>
      </c>
    </row>
    <row r="762" spans="1:14">
      <c r="A762" t="s">
        <v>295</v>
      </c>
      <c r="B762" s="4">
        <v>2.8</v>
      </c>
      <c r="C762" s="4">
        <v>15</v>
      </c>
      <c r="D762" s="30">
        <v>2</v>
      </c>
      <c r="E762" s="26">
        <f t="shared" si="234"/>
        <v>88.235294117647058</v>
      </c>
      <c r="F762" s="4">
        <v>14</v>
      </c>
      <c r="G762" s="30">
        <v>2</v>
      </c>
      <c r="H762" s="26">
        <f t="shared" si="231"/>
        <v>87.5</v>
      </c>
      <c r="I762" s="4">
        <v>17.5</v>
      </c>
      <c r="J762" s="30">
        <v>0</v>
      </c>
      <c r="K762" s="26">
        <f t="shared" si="232"/>
        <v>100</v>
      </c>
      <c r="L762" s="4">
        <v>46.5</v>
      </c>
      <c r="M762" s="30">
        <v>4</v>
      </c>
      <c r="N762" s="26">
        <f t="shared" si="235"/>
        <v>91.911764705882362</v>
      </c>
    </row>
    <row r="763" spans="1:14">
      <c r="A763" t="s">
        <v>295</v>
      </c>
      <c r="B763" s="4">
        <v>4</v>
      </c>
      <c r="C763" s="4">
        <v>10</v>
      </c>
      <c r="D763" s="30">
        <v>5</v>
      </c>
      <c r="E763" s="26">
        <f t="shared" si="234"/>
        <v>66.666666666666657</v>
      </c>
      <c r="F763" s="4">
        <v>16</v>
      </c>
      <c r="G763" s="30">
        <v>1</v>
      </c>
      <c r="H763" s="26">
        <f t="shared" si="231"/>
        <v>94.117647058823522</v>
      </c>
      <c r="I763" s="4">
        <v>15</v>
      </c>
      <c r="J763" s="30">
        <v>2</v>
      </c>
      <c r="K763" s="26">
        <f t="shared" si="232"/>
        <v>88.235294117647058</v>
      </c>
      <c r="L763" s="4">
        <v>41</v>
      </c>
      <c r="M763" s="30">
        <v>8</v>
      </c>
      <c r="N763" s="26">
        <f t="shared" si="235"/>
        <v>83.006535947712408</v>
      </c>
    </row>
    <row r="764" spans="1:14">
      <c r="A764" t="s">
        <v>295</v>
      </c>
      <c r="B764" s="4">
        <v>5.6</v>
      </c>
      <c r="C764" s="4">
        <v>6</v>
      </c>
      <c r="D764" s="30">
        <v>11</v>
      </c>
      <c r="E764" s="26">
        <f t="shared" si="234"/>
        <v>35.294117647058826</v>
      </c>
      <c r="F764" s="4">
        <v>16</v>
      </c>
      <c r="G764" s="30">
        <v>2</v>
      </c>
      <c r="H764" s="26">
        <f t="shared" si="231"/>
        <v>88.888888888888886</v>
      </c>
      <c r="I764" s="4">
        <v>15</v>
      </c>
      <c r="J764" s="30">
        <v>3</v>
      </c>
      <c r="K764" s="26">
        <f t="shared" si="232"/>
        <v>83.333333333333343</v>
      </c>
      <c r="L764" s="4">
        <v>37</v>
      </c>
      <c r="M764" s="30">
        <v>16</v>
      </c>
      <c r="N764" s="26">
        <f t="shared" si="235"/>
        <v>69.172113289760361</v>
      </c>
    </row>
    <row r="765" spans="1:14">
      <c r="A765" t="s">
        <v>295</v>
      </c>
      <c r="B765" s="4">
        <v>8</v>
      </c>
      <c r="C765" s="4"/>
      <c r="D765" s="30"/>
      <c r="E765" s="26" t="e">
        <f t="shared" si="234"/>
        <v>#DIV/0!</v>
      </c>
      <c r="F765" s="4"/>
      <c r="G765" s="30"/>
      <c r="H765" s="26" t="e">
        <f t="shared" si="231"/>
        <v>#DIV/0!</v>
      </c>
      <c r="I765" s="4"/>
      <c r="J765" s="30"/>
      <c r="K765" s="26" t="e">
        <f t="shared" si="232"/>
        <v>#DIV/0!</v>
      </c>
      <c r="L765" s="4"/>
      <c r="M765" s="30"/>
      <c r="N765" s="26" t="e">
        <f t="shared" si="235"/>
        <v>#DIV/0!</v>
      </c>
    </row>
    <row r="766" spans="1:14">
      <c r="A766" t="s">
        <v>295</v>
      </c>
      <c r="B766" s="4">
        <v>11.3</v>
      </c>
      <c r="C766" s="4">
        <v>5.5</v>
      </c>
      <c r="D766" s="30">
        <v>11</v>
      </c>
      <c r="E766" s="26">
        <f t="shared" si="234"/>
        <v>33.333333333333329</v>
      </c>
      <c r="F766" s="4">
        <v>12</v>
      </c>
      <c r="G766" s="30">
        <v>5</v>
      </c>
      <c r="H766" s="26">
        <f t="shared" si="231"/>
        <v>70.588235294117652</v>
      </c>
      <c r="I766" s="4">
        <v>12</v>
      </c>
      <c r="J766" s="30">
        <v>5</v>
      </c>
      <c r="K766" s="26">
        <f t="shared" si="232"/>
        <v>70.588235294117652</v>
      </c>
      <c r="L766" s="4">
        <v>29.5</v>
      </c>
      <c r="M766" s="30">
        <v>21</v>
      </c>
      <c r="N766" s="26">
        <f t="shared" si="235"/>
        <v>58.169934640522875</v>
      </c>
    </row>
    <row r="767" spans="1:14">
      <c r="A767" t="s">
        <v>295</v>
      </c>
      <c r="B767" s="4">
        <v>16</v>
      </c>
      <c r="C767" s="4">
        <v>8</v>
      </c>
      <c r="D767" s="30">
        <v>9</v>
      </c>
      <c r="E767" s="26">
        <f t="shared" si="234"/>
        <v>47.058823529411761</v>
      </c>
      <c r="F767" s="4">
        <v>10</v>
      </c>
      <c r="G767" s="30">
        <v>7.5</v>
      </c>
      <c r="H767" s="26">
        <f t="shared" si="231"/>
        <v>57.142857142857139</v>
      </c>
      <c r="I767" s="4">
        <v>13</v>
      </c>
      <c r="J767" s="30">
        <v>5</v>
      </c>
      <c r="K767" s="26">
        <f t="shared" si="232"/>
        <v>72.222222222222214</v>
      </c>
      <c r="L767" s="4">
        <v>31</v>
      </c>
      <c r="M767" s="30">
        <v>21.5</v>
      </c>
      <c r="N767" s="26">
        <f t="shared" si="235"/>
        <v>58.807967631497036</v>
      </c>
    </row>
    <row r="768" spans="1:14">
      <c r="A768" t="s">
        <v>295</v>
      </c>
      <c r="B768" s="4">
        <v>22.6</v>
      </c>
      <c r="C768" s="4">
        <v>4</v>
      </c>
      <c r="D768" s="30">
        <v>12</v>
      </c>
      <c r="E768" s="26">
        <f t="shared" si="234"/>
        <v>25</v>
      </c>
      <c r="F768" s="4">
        <v>6</v>
      </c>
      <c r="G768" s="30">
        <v>9</v>
      </c>
      <c r="H768" s="26">
        <f t="shared" si="231"/>
        <v>40</v>
      </c>
      <c r="I768" s="4">
        <v>0</v>
      </c>
      <c r="J768" s="30">
        <v>15</v>
      </c>
      <c r="K768" s="26">
        <f t="shared" si="232"/>
        <v>0</v>
      </c>
      <c r="L768" s="4">
        <v>10</v>
      </c>
      <c r="M768" s="30"/>
      <c r="N768" s="26">
        <f t="shared" si="235"/>
        <v>21.666666666666668</v>
      </c>
    </row>
    <row r="769" spans="2:14"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</row>
    <row r="770" spans="2:14"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</row>
  </sheetData>
  <phoneticPr fontId="30" type="noConversion"/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S371"/>
  <sheetViews>
    <sheetView workbookViewId="0">
      <pane ySplit="1" topLeftCell="A341" activePane="bottomLeft" state="frozen"/>
      <selection pane="bottomLeft" sqref="A1:XFD1"/>
    </sheetView>
  </sheetViews>
  <sheetFormatPr defaultColWidth="8.85546875" defaultRowHeight="15"/>
  <cols>
    <col min="3" max="3" width="9.28515625" customWidth="1"/>
    <col min="4" max="6" width="21.140625" bestFit="1" customWidth="1"/>
    <col min="7" max="7" width="21.140625" customWidth="1"/>
    <col min="8" max="8" width="13.42578125" bestFit="1" customWidth="1"/>
    <col min="9" max="9" width="70.42578125" bestFit="1" customWidth="1"/>
    <col min="10" max="10" width="13.85546875" customWidth="1"/>
  </cols>
  <sheetData>
    <row r="1" spans="1:19" s="38" customFormat="1">
      <c r="A1" s="39" t="s">
        <v>140</v>
      </c>
      <c r="B1" s="39" t="s">
        <v>141</v>
      </c>
      <c r="C1" s="39" t="s">
        <v>1</v>
      </c>
      <c r="D1" s="40" t="s">
        <v>142</v>
      </c>
      <c r="E1" s="40" t="s">
        <v>143</v>
      </c>
      <c r="F1" s="40" t="s">
        <v>144</v>
      </c>
      <c r="G1" s="40" t="s">
        <v>191</v>
      </c>
      <c r="H1" s="40" t="s">
        <v>145</v>
      </c>
      <c r="I1" s="40" t="s">
        <v>146</v>
      </c>
      <c r="K1" s="41" t="s">
        <v>147</v>
      </c>
    </row>
    <row r="2" spans="1:19">
      <c r="A2" s="26" t="s">
        <v>24</v>
      </c>
      <c r="B2" s="26" t="s">
        <v>148</v>
      </c>
      <c r="C2" s="26">
        <v>0.125</v>
      </c>
      <c r="D2" s="27" t="s">
        <v>39</v>
      </c>
      <c r="E2" s="27" t="s">
        <v>39</v>
      </c>
      <c r="F2" s="27" t="s">
        <v>39</v>
      </c>
      <c r="G2" s="27"/>
      <c r="H2" s="27" t="s">
        <v>39</v>
      </c>
      <c r="I2" s="28" t="s">
        <v>149</v>
      </c>
      <c r="K2" t="e">
        <v>#DIV/0!</v>
      </c>
    </row>
    <row r="3" spans="1:19">
      <c r="A3" s="26" t="s">
        <v>24</v>
      </c>
      <c r="B3" s="26" t="s">
        <v>148</v>
      </c>
      <c r="C3" s="26">
        <v>0.25</v>
      </c>
      <c r="D3" s="27" t="s">
        <v>39</v>
      </c>
      <c r="E3" s="27" t="s">
        <v>39</v>
      </c>
      <c r="F3" s="27" t="s">
        <v>39</v>
      </c>
      <c r="G3" s="27"/>
      <c r="H3" s="27" t="s">
        <v>39</v>
      </c>
      <c r="I3" s="13"/>
      <c r="K3" t="e">
        <v>#DIV/0!</v>
      </c>
    </row>
    <row r="4" spans="1:19">
      <c r="A4" s="4" t="s">
        <v>24</v>
      </c>
      <c r="B4" s="4" t="s">
        <v>148</v>
      </c>
      <c r="C4" s="4">
        <v>5</v>
      </c>
      <c r="D4" s="13">
        <v>100</v>
      </c>
      <c r="E4" s="13">
        <v>100</v>
      </c>
      <c r="F4" s="13">
        <v>80</v>
      </c>
      <c r="G4" s="13"/>
      <c r="H4" s="13">
        <v>100</v>
      </c>
      <c r="I4" s="4"/>
      <c r="K4">
        <v>93.333333333333329</v>
      </c>
    </row>
    <row r="5" spans="1:19">
      <c r="A5" s="4" t="s">
        <v>24</v>
      </c>
      <c r="B5" s="4" t="s">
        <v>148</v>
      </c>
      <c r="C5" s="4">
        <v>1</v>
      </c>
      <c r="D5" s="13">
        <v>100</v>
      </c>
      <c r="E5" s="13">
        <v>95.833333333333329</v>
      </c>
      <c r="F5" s="13">
        <v>100</v>
      </c>
      <c r="G5" s="13"/>
      <c r="H5" s="13">
        <v>100</v>
      </c>
      <c r="I5" s="4"/>
      <c r="K5">
        <v>98.6111111111111</v>
      </c>
    </row>
    <row r="6" spans="1:19">
      <c r="A6" s="4" t="s">
        <v>24</v>
      </c>
      <c r="B6" s="4" t="s">
        <v>148</v>
      </c>
      <c r="C6" s="4">
        <v>1.4</v>
      </c>
      <c r="D6" s="13">
        <v>95.833333333333329</v>
      </c>
      <c r="E6" s="13">
        <v>100</v>
      </c>
      <c r="F6" s="13">
        <v>100</v>
      </c>
      <c r="G6" s="13"/>
      <c r="H6" s="13">
        <v>100</v>
      </c>
      <c r="I6" s="4"/>
      <c r="K6">
        <v>98.6111111111111</v>
      </c>
      <c r="S6" s="33"/>
    </row>
    <row r="7" spans="1:19">
      <c r="A7" s="4" t="s">
        <v>24</v>
      </c>
      <c r="B7" s="4" t="s">
        <v>148</v>
      </c>
      <c r="C7" s="4">
        <v>2</v>
      </c>
      <c r="D7" s="13">
        <v>86.956521739130437</v>
      </c>
      <c r="E7" s="13">
        <v>75</v>
      </c>
      <c r="F7" s="13">
        <v>83.333333333333329</v>
      </c>
      <c r="G7" s="13"/>
      <c r="H7" s="13">
        <v>95.238095238095241</v>
      </c>
      <c r="I7" s="4"/>
      <c r="K7">
        <v>81.763285024154584</v>
      </c>
      <c r="S7" s="33"/>
    </row>
    <row r="8" spans="1:19">
      <c r="A8" s="4" t="s">
        <v>24</v>
      </c>
      <c r="B8" s="4" t="s">
        <v>148</v>
      </c>
      <c r="C8" s="4">
        <v>2.8</v>
      </c>
      <c r="D8" s="13">
        <v>86.956521739130437</v>
      </c>
      <c r="E8" s="13">
        <v>81.818181818181813</v>
      </c>
      <c r="F8" s="13">
        <v>18.181818181818187</v>
      </c>
      <c r="G8" s="13"/>
      <c r="H8" s="13">
        <v>90</v>
      </c>
      <c r="I8" s="4"/>
      <c r="K8">
        <v>62.318840579710148</v>
      </c>
      <c r="S8" s="33"/>
    </row>
    <row r="9" spans="1:19">
      <c r="A9" s="4" t="s">
        <v>24</v>
      </c>
      <c r="B9" s="4" t="s">
        <v>148</v>
      </c>
      <c r="C9" s="4">
        <v>4</v>
      </c>
      <c r="D9" s="13">
        <v>17.391304347826093</v>
      </c>
      <c r="E9" s="13">
        <v>79.166666666666671</v>
      </c>
      <c r="F9" s="13">
        <v>40.909090909090907</v>
      </c>
      <c r="G9" s="13"/>
      <c r="H9" s="13">
        <v>80</v>
      </c>
      <c r="I9" s="4"/>
      <c r="K9">
        <v>45.822353974527893</v>
      </c>
      <c r="S9" s="33"/>
    </row>
    <row r="10" spans="1:19">
      <c r="A10" s="26" t="s">
        <v>24</v>
      </c>
      <c r="B10" s="26" t="s">
        <v>148</v>
      </c>
      <c r="C10" s="26">
        <v>5.6</v>
      </c>
      <c r="D10" s="27" t="s">
        <v>39</v>
      </c>
      <c r="E10" s="27" t="s">
        <v>39</v>
      </c>
      <c r="F10" s="27" t="s">
        <v>39</v>
      </c>
      <c r="G10" s="27"/>
      <c r="H10" s="27" t="s">
        <v>39</v>
      </c>
      <c r="I10" s="13"/>
      <c r="K10" t="e">
        <v>#DIV/0!</v>
      </c>
      <c r="S10" s="33"/>
    </row>
    <row r="11" spans="1:19">
      <c r="A11" s="4" t="s">
        <v>24</v>
      </c>
      <c r="B11" s="4" t="s">
        <v>148</v>
      </c>
      <c r="C11" s="4">
        <v>8</v>
      </c>
      <c r="D11" s="13">
        <v>0</v>
      </c>
      <c r="E11" s="13">
        <v>0</v>
      </c>
      <c r="F11" s="13">
        <v>0</v>
      </c>
      <c r="G11" s="13"/>
      <c r="H11" s="13">
        <v>94.736842105263165</v>
      </c>
      <c r="I11" s="4"/>
      <c r="K11">
        <v>0</v>
      </c>
      <c r="S11" s="33"/>
    </row>
    <row r="12" spans="1:19">
      <c r="A12" s="4" t="s">
        <v>24</v>
      </c>
      <c r="B12" s="4" t="s">
        <v>148</v>
      </c>
      <c r="C12" s="4">
        <v>16</v>
      </c>
      <c r="D12" s="13">
        <v>9.0909090909090935</v>
      </c>
      <c r="E12" s="13">
        <v>0</v>
      </c>
      <c r="F12" s="13">
        <v>0</v>
      </c>
      <c r="G12" s="13"/>
      <c r="H12" s="13">
        <v>90</v>
      </c>
      <c r="I12" s="4"/>
      <c r="K12">
        <v>3.0303030303030312</v>
      </c>
      <c r="S12" s="33"/>
    </row>
    <row r="13" spans="1:19">
      <c r="A13" s="4" t="s">
        <v>24</v>
      </c>
      <c r="B13" s="4" t="s">
        <v>148</v>
      </c>
      <c r="C13" s="4">
        <v>32</v>
      </c>
      <c r="D13" s="13">
        <v>0</v>
      </c>
      <c r="E13" s="13">
        <v>0</v>
      </c>
      <c r="F13" s="13">
        <v>0</v>
      </c>
      <c r="G13" s="13"/>
      <c r="H13" s="13">
        <v>0</v>
      </c>
      <c r="I13" s="4"/>
      <c r="K13">
        <v>0</v>
      </c>
      <c r="S13" s="33"/>
    </row>
    <row r="14" spans="1:19">
      <c r="A14" s="26" t="s">
        <v>24</v>
      </c>
      <c r="B14" s="26" t="s">
        <v>150</v>
      </c>
      <c r="C14" s="26">
        <v>0.125</v>
      </c>
      <c r="D14" s="27" t="s">
        <v>39</v>
      </c>
      <c r="E14" s="27" t="s">
        <v>39</v>
      </c>
      <c r="F14" s="27" t="s">
        <v>39</v>
      </c>
      <c r="G14" s="27"/>
      <c r="H14" s="27" t="s">
        <v>39</v>
      </c>
      <c r="I14" s="13"/>
      <c r="K14" t="e">
        <v>#DIV/0!</v>
      </c>
      <c r="S14" s="33"/>
    </row>
    <row r="15" spans="1:19">
      <c r="A15" s="26" t="s">
        <v>24</v>
      </c>
      <c r="B15" s="26" t="s">
        <v>150</v>
      </c>
      <c r="C15" s="26">
        <v>0.25</v>
      </c>
      <c r="D15" s="27" t="s">
        <v>39</v>
      </c>
      <c r="E15" s="27" t="s">
        <v>39</v>
      </c>
      <c r="F15" s="27" t="s">
        <v>39</v>
      </c>
      <c r="G15" s="27"/>
      <c r="H15" s="27" t="s">
        <v>39</v>
      </c>
      <c r="I15" s="13"/>
      <c r="K15" t="e">
        <v>#DIV/0!</v>
      </c>
      <c r="S15" s="33"/>
    </row>
    <row r="16" spans="1:19">
      <c r="A16" s="4" t="s">
        <v>24</v>
      </c>
      <c r="B16" s="4" t="s">
        <v>150</v>
      </c>
      <c r="C16" s="4">
        <v>5</v>
      </c>
      <c r="D16" s="13">
        <v>100</v>
      </c>
      <c r="E16" s="13">
        <v>100</v>
      </c>
      <c r="F16" s="13">
        <v>95.833333333333329</v>
      </c>
      <c r="G16" s="13"/>
      <c r="H16" s="13">
        <v>100</v>
      </c>
      <c r="I16" s="4"/>
      <c r="K16">
        <v>98.6111111111111</v>
      </c>
      <c r="S16" s="33"/>
    </row>
    <row r="17" spans="1:19">
      <c r="A17" s="4" t="s">
        <v>24</v>
      </c>
      <c r="B17" s="4" t="s">
        <v>150</v>
      </c>
      <c r="C17" s="4">
        <v>1</v>
      </c>
      <c r="D17" s="13">
        <v>100</v>
      </c>
      <c r="E17" s="13">
        <v>91.666666666666671</v>
      </c>
      <c r="F17" s="13">
        <v>86.36363636363636</v>
      </c>
      <c r="G17" s="13"/>
      <c r="H17" s="13">
        <v>100</v>
      </c>
      <c r="I17" s="4"/>
      <c r="K17">
        <v>92.676767676767682</v>
      </c>
      <c r="S17" s="33"/>
    </row>
    <row r="18" spans="1:19">
      <c r="A18" s="4" t="s">
        <v>24</v>
      </c>
      <c r="B18" s="4" t="s">
        <v>150</v>
      </c>
      <c r="C18" s="4">
        <v>1.4</v>
      </c>
      <c r="D18" s="13">
        <v>87.5</v>
      </c>
      <c r="E18" s="13">
        <v>92</v>
      </c>
      <c r="F18" s="13">
        <v>87.5</v>
      </c>
      <c r="G18" s="13"/>
      <c r="H18" s="13">
        <v>100</v>
      </c>
      <c r="I18" s="4"/>
      <c r="K18">
        <v>89</v>
      </c>
      <c r="S18" s="33"/>
    </row>
    <row r="19" spans="1:19">
      <c r="A19" s="4" t="s">
        <v>24</v>
      </c>
      <c r="B19" s="4" t="s">
        <v>150</v>
      </c>
      <c r="C19" s="4">
        <v>2</v>
      </c>
      <c r="D19" s="13">
        <v>91.666666666666671</v>
      </c>
      <c r="E19" s="13">
        <v>83.333333333333329</v>
      </c>
      <c r="F19" s="13">
        <v>72.727272727272734</v>
      </c>
      <c r="G19" s="13"/>
      <c r="H19" s="13">
        <v>100</v>
      </c>
      <c r="I19" s="4"/>
      <c r="K19">
        <v>82.575757575757578</v>
      </c>
      <c r="S19" s="33"/>
    </row>
    <row r="20" spans="1:19">
      <c r="A20" s="4" t="s">
        <v>24</v>
      </c>
      <c r="B20" s="4" t="s">
        <v>150</v>
      </c>
      <c r="C20" s="4">
        <v>2.8</v>
      </c>
      <c r="D20" s="13">
        <v>0</v>
      </c>
      <c r="E20" s="13">
        <v>83.333333333333329</v>
      </c>
      <c r="F20" s="13">
        <v>59.090909090909093</v>
      </c>
      <c r="G20" s="13"/>
      <c r="H20" s="13">
        <v>95</v>
      </c>
      <c r="I20" s="4"/>
      <c r="K20">
        <v>47.474747474747481</v>
      </c>
      <c r="S20" s="33"/>
    </row>
    <row r="21" spans="1:19">
      <c r="A21" s="4" t="s">
        <v>24</v>
      </c>
      <c r="B21" s="4" t="s">
        <v>150</v>
      </c>
      <c r="C21" s="4">
        <v>4</v>
      </c>
      <c r="D21" s="13">
        <v>0</v>
      </c>
      <c r="E21" s="13">
        <v>31.818181818181813</v>
      </c>
      <c r="F21" s="13">
        <v>95.652173913043484</v>
      </c>
      <c r="G21" s="13"/>
      <c r="H21" s="13">
        <v>85</v>
      </c>
      <c r="I21" s="4"/>
      <c r="K21">
        <v>42.490118577075101</v>
      </c>
      <c r="S21" s="33"/>
    </row>
    <row r="22" spans="1:19">
      <c r="A22" s="26" t="s">
        <v>24</v>
      </c>
      <c r="B22" s="26" t="s">
        <v>150</v>
      </c>
      <c r="C22" s="26">
        <v>5.6</v>
      </c>
      <c r="D22" s="27" t="s">
        <v>39</v>
      </c>
      <c r="E22" s="27" t="s">
        <v>39</v>
      </c>
      <c r="F22" s="27" t="s">
        <v>39</v>
      </c>
      <c r="G22" s="27"/>
      <c r="H22" s="27" t="s">
        <v>39</v>
      </c>
      <c r="I22" s="4"/>
      <c r="K22" t="e">
        <v>#DIV/0!</v>
      </c>
      <c r="S22" s="33"/>
    </row>
    <row r="23" spans="1:19">
      <c r="A23" s="4" t="s">
        <v>24</v>
      </c>
      <c r="B23" s="4" t="s">
        <v>150</v>
      </c>
      <c r="C23" s="4">
        <v>8</v>
      </c>
      <c r="D23" s="13">
        <v>0</v>
      </c>
      <c r="E23" s="13">
        <v>4.5454545454545467</v>
      </c>
      <c r="F23" s="13">
        <v>0</v>
      </c>
      <c r="G23" s="13"/>
      <c r="H23" s="13">
        <v>94.736842105263165</v>
      </c>
      <c r="I23" s="4"/>
      <c r="K23">
        <v>1.5151515151515156</v>
      </c>
      <c r="S23" s="33"/>
    </row>
    <row r="24" spans="1:19">
      <c r="A24" s="4" t="s">
        <v>24</v>
      </c>
      <c r="B24" s="4" t="s">
        <v>150</v>
      </c>
      <c r="C24" s="4">
        <v>16</v>
      </c>
      <c r="D24" s="13">
        <v>0</v>
      </c>
      <c r="E24" s="13">
        <v>0</v>
      </c>
      <c r="F24" s="13">
        <v>0</v>
      </c>
      <c r="G24" s="13"/>
      <c r="H24" s="13">
        <v>94.736842105263165</v>
      </c>
      <c r="I24" s="4"/>
      <c r="K24">
        <v>0</v>
      </c>
      <c r="S24" s="33"/>
    </row>
    <row r="25" spans="1:19">
      <c r="A25" s="4" t="s">
        <v>24</v>
      </c>
      <c r="B25" s="4" t="s">
        <v>150</v>
      </c>
      <c r="C25" s="4">
        <v>32</v>
      </c>
      <c r="D25" s="13">
        <v>0</v>
      </c>
      <c r="E25" s="13">
        <v>0</v>
      </c>
      <c r="F25" s="13">
        <v>0</v>
      </c>
      <c r="G25" s="13"/>
      <c r="H25" s="13">
        <v>0</v>
      </c>
      <c r="I25" s="4"/>
      <c r="K25">
        <v>0</v>
      </c>
      <c r="S25" s="33"/>
    </row>
    <row r="26" spans="1:19">
      <c r="A26" s="26" t="s">
        <v>29</v>
      </c>
      <c r="B26" s="26" t="s">
        <v>148</v>
      </c>
      <c r="C26" s="26">
        <v>0.125</v>
      </c>
      <c r="D26" s="27" t="s">
        <v>39</v>
      </c>
      <c r="E26" s="27" t="s">
        <v>39</v>
      </c>
      <c r="F26" s="27" t="s">
        <v>39</v>
      </c>
      <c r="G26" s="27"/>
      <c r="H26" s="27" t="s">
        <v>39</v>
      </c>
      <c r="I26" s="4"/>
      <c r="K26" t="e">
        <v>#DIV/0!</v>
      </c>
      <c r="S26" s="33"/>
    </row>
    <row r="27" spans="1:19">
      <c r="A27" s="26" t="s">
        <v>29</v>
      </c>
      <c r="B27" s="26" t="s">
        <v>148</v>
      </c>
      <c r="C27" s="26">
        <v>0.25</v>
      </c>
      <c r="D27" s="27" t="s">
        <v>39</v>
      </c>
      <c r="E27" s="27" t="s">
        <v>39</v>
      </c>
      <c r="F27" s="27" t="s">
        <v>39</v>
      </c>
      <c r="G27" s="27"/>
      <c r="H27" s="27" t="s">
        <v>39</v>
      </c>
      <c r="I27" s="4"/>
      <c r="K27" t="e">
        <v>#DIV/0!</v>
      </c>
      <c r="S27" s="33"/>
    </row>
    <row r="28" spans="1:19">
      <c r="A28" s="4" t="s">
        <v>29</v>
      </c>
      <c r="B28" s="4" t="s">
        <v>148</v>
      </c>
      <c r="C28" s="4">
        <v>5</v>
      </c>
      <c r="D28" s="13">
        <v>92.307692307692307</v>
      </c>
      <c r="E28" s="13">
        <v>95.833333333333329</v>
      </c>
      <c r="F28" s="13">
        <v>96</v>
      </c>
      <c r="G28" s="13"/>
      <c r="H28" s="13">
        <v>100</v>
      </c>
      <c r="I28" s="4"/>
      <c r="K28">
        <v>94.713675213675216</v>
      </c>
      <c r="S28" s="33"/>
    </row>
    <row r="29" spans="1:19">
      <c r="A29" s="4" t="s">
        <v>29</v>
      </c>
      <c r="B29" s="4" t="s">
        <v>148</v>
      </c>
      <c r="C29" s="4">
        <v>1</v>
      </c>
      <c r="D29" s="13">
        <v>91.666666666666671</v>
      </c>
      <c r="E29" s="13">
        <v>100</v>
      </c>
      <c r="F29" s="13">
        <v>96</v>
      </c>
      <c r="G29" s="13"/>
      <c r="H29" s="13">
        <v>100</v>
      </c>
      <c r="I29" s="4"/>
      <c r="K29">
        <v>95.8888888888889</v>
      </c>
      <c r="S29" s="33"/>
    </row>
    <row r="30" spans="1:19">
      <c r="A30" s="4" t="s">
        <v>29</v>
      </c>
      <c r="B30" s="4" t="s">
        <v>148</v>
      </c>
      <c r="C30" s="4">
        <v>1.4</v>
      </c>
      <c r="D30" s="13">
        <v>100</v>
      </c>
      <c r="E30" s="13">
        <v>92.307692307692307</v>
      </c>
      <c r="F30" s="13">
        <v>95.652173913043484</v>
      </c>
      <c r="G30" s="13"/>
      <c r="H30" s="13">
        <v>100</v>
      </c>
      <c r="I30" s="4"/>
      <c r="K30">
        <v>95.986622073578602</v>
      </c>
      <c r="S30" s="33"/>
    </row>
    <row r="31" spans="1:19">
      <c r="A31" s="4" t="s">
        <v>29</v>
      </c>
      <c r="B31" s="4" t="s">
        <v>148</v>
      </c>
      <c r="C31" s="4">
        <v>2</v>
      </c>
      <c r="D31" s="13">
        <v>100</v>
      </c>
      <c r="E31" s="13">
        <v>100</v>
      </c>
      <c r="F31" s="13">
        <v>92</v>
      </c>
      <c r="G31" s="13"/>
      <c r="H31" s="13">
        <v>90</v>
      </c>
      <c r="I31" s="4"/>
      <c r="K31">
        <v>97.333333333333329</v>
      </c>
      <c r="S31" s="33"/>
    </row>
    <row r="32" spans="1:19">
      <c r="A32" s="4" t="s">
        <v>29</v>
      </c>
      <c r="B32" s="4" t="s">
        <v>148</v>
      </c>
      <c r="C32" s="4">
        <v>2.8</v>
      </c>
      <c r="D32" s="13">
        <v>100</v>
      </c>
      <c r="E32" s="13">
        <v>91.666666666666671</v>
      </c>
      <c r="F32" s="13">
        <v>79.166666666666671</v>
      </c>
      <c r="G32" s="13"/>
      <c r="H32" s="13">
        <v>94.444444444444443</v>
      </c>
      <c r="I32" s="4"/>
      <c r="K32">
        <v>90.277777777777786</v>
      </c>
      <c r="S32" s="33"/>
    </row>
    <row r="33" spans="1:19">
      <c r="A33" s="4" t="s">
        <v>29</v>
      </c>
      <c r="B33" s="4" t="s">
        <v>148</v>
      </c>
      <c r="C33" s="4">
        <v>4</v>
      </c>
      <c r="D33" s="13">
        <v>95.652173913043484</v>
      </c>
      <c r="E33" s="13">
        <v>91.666666666666671</v>
      </c>
      <c r="F33" s="13">
        <v>65.217391304347828</v>
      </c>
      <c r="G33" s="13"/>
      <c r="H33" s="13">
        <v>100</v>
      </c>
      <c r="I33" s="4"/>
      <c r="K33">
        <v>84.178743961352666</v>
      </c>
      <c r="S33" s="33"/>
    </row>
    <row r="34" spans="1:19">
      <c r="A34" s="26" t="s">
        <v>29</v>
      </c>
      <c r="B34" s="26" t="s">
        <v>148</v>
      </c>
      <c r="C34" s="26">
        <v>5.6</v>
      </c>
      <c r="D34" s="27" t="s">
        <v>39</v>
      </c>
      <c r="E34" s="27" t="s">
        <v>39</v>
      </c>
      <c r="F34" s="27" t="s">
        <v>39</v>
      </c>
      <c r="G34" s="27"/>
      <c r="H34" s="27" t="s">
        <v>39</v>
      </c>
      <c r="I34" s="4"/>
      <c r="K34" t="e">
        <v>#DIV/0!</v>
      </c>
      <c r="S34" s="33"/>
    </row>
    <row r="35" spans="1:19">
      <c r="A35" s="4" t="s">
        <v>29</v>
      </c>
      <c r="B35" s="4" t="s">
        <v>148</v>
      </c>
      <c r="C35" s="4">
        <v>8</v>
      </c>
      <c r="D35" s="13">
        <v>100</v>
      </c>
      <c r="E35" s="13">
        <v>100</v>
      </c>
      <c r="F35" s="13">
        <v>91.304347826086953</v>
      </c>
      <c r="G35" s="13"/>
      <c r="H35" s="13">
        <v>100</v>
      </c>
      <c r="I35" s="4"/>
      <c r="K35">
        <v>97.101449275362313</v>
      </c>
      <c r="S35" s="33"/>
    </row>
    <row r="36" spans="1:19">
      <c r="A36" s="4" t="s">
        <v>29</v>
      </c>
      <c r="B36" s="4" t="s">
        <v>148</v>
      </c>
      <c r="C36" s="4">
        <v>16</v>
      </c>
      <c r="D36" s="13">
        <v>65.217391304347828</v>
      </c>
      <c r="E36" s="13">
        <v>47.826086956521742</v>
      </c>
      <c r="F36" s="13">
        <v>21.739130434782609</v>
      </c>
      <c r="G36" s="13"/>
      <c r="H36" s="13">
        <v>93.75</v>
      </c>
      <c r="I36" s="4"/>
      <c r="K36">
        <v>44.927536231884062</v>
      </c>
    </row>
    <row r="37" spans="1:19">
      <c r="A37" s="4" t="s">
        <v>29</v>
      </c>
      <c r="B37" s="4" t="s">
        <v>148</v>
      </c>
      <c r="C37" s="4">
        <v>32</v>
      </c>
      <c r="D37" s="13">
        <v>0</v>
      </c>
      <c r="E37" s="13">
        <v>0</v>
      </c>
      <c r="F37" s="13">
        <v>0</v>
      </c>
      <c r="G37" s="13"/>
      <c r="H37" s="13">
        <v>0</v>
      </c>
      <c r="I37" s="4"/>
      <c r="K37">
        <v>0</v>
      </c>
    </row>
    <row r="38" spans="1:19">
      <c r="A38" s="26" t="s">
        <v>29</v>
      </c>
      <c r="B38" s="26" t="s">
        <v>150</v>
      </c>
      <c r="C38" s="26">
        <v>0.125</v>
      </c>
      <c r="D38" s="27" t="s">
        <v>39</v>
      </c>
      <c r="E38" s="27" t="s">
        <v>39</v>
      </c>
      <c r="F38" s="27" t="s">
        <v>39</v>
      </c>
      <c r="G38" s="27"/>
      <c r="H38" s="27" t="s">
        <v>39</v>
      </c>
      <c r="I38" s="4"/>
      <c r="K38" t="e">
        <v>#DIV/0!</v>
      </c>
    </row>
    <row r="39" spans="1:19">
      <c r="A39" s="26" t="s">
        <v>29</v>
      </c>
      <c r="B39" s="26" t="s">
        <v>150</v>
      </c>
      <c r="C39" s="26">
        <v>0.25</v>
      </c>
      <c r="D39" s="27" t="s">
        <v>39</v>
      </c>
      <c r="E39" s="27" t="s">
        <v>39</v>
      </c>
      <c r="F39" s="27" t="s">
        <v>39</v>
      </c>
      <c r="G39" s="27"/>
      <c r="H39" s="27" t="s">
        <v>39</v>
      </c>
      <c r="I39" s="4"/>
      <c r="K39" t="e">
        <v>#DIV/0!</v>
      </c>
    </row>
    <row r="40" spans="1:19">
      <c r="A40" s="4" t="s">
        <v>29</v>
      </c>
      <c r="B40" s="4" t="s">
        <v>150</v>
      </c>
      <c r="C40" s="4">
        <v>5</v>
      </c>
      <c r="D40" s="13">
        <v>100</v>
      </c>
      <c r="E40" s="13">
        <v>87.5</v>
      </c>
      <c r="F40" s="13">
        <v>81.818181818181813</v>
      </c>
      <c r="G40" s="13"/>
      <c r="H40" s="13">
        <v>100</v>
      </c>
      <c r="I40" s="4"/>
      <c r="K40">
        <v>89.772727272727266</v>
      </c>
    </row>
    <row r="41" spans="1:19">
      <c r="A41" s="4" t="s">
        <v>29</v>
      </c>
      <c r="B41" s="4" t="s">
        <v>150</v>
      </c>
      <c r="C41" s="4">
        <v>1</v>
      </c>
      <c r="D41" s="13">
        <v>96</v>
      </c>
      <c r="E41" s="13">
        <v>100</v>
      </c>
      <c r="F41" s="13">
        <v>95.652173913043484</v>
      </c>
      <c r="G41" s="13"/>
      <c r="H41" s="13">
        <v>100</v>
      </c>
      <c r="I41" s="4"/>
      <c r="K41">
        <v>97.217391304347828</v>
      </c>
      <c r="S41" s="33"/>
    </row>
    <row r="42" spans="1:19">
      <c r="A42" s="4" t="s">
        <v>29</v>
      </c>
      <c r="B42" s="4" t="s">
        <v>150</v>
      </c>
      <c r="C42" s="4">
        <v>1.4</v>
      </c>
      <c r="D42" s="13">
        <v>96</v>
      </c>
      <c r="E42" s="13">
        <v>73.07692307692308</v>
      </c>
      <c r="F42" s="13">
        <v>19.230769230769226</v>
      </c>
      <c r="G42" s="13"/>
      <c r="H42" s="13">
        <v>95</v>
      </c>
      <c r="I42" s="4"/>
      <c r="K42">
        <v>62.769230769230774</v>
      </c>
      <c r="S42" s="33"/>
    </row>
    <row r="43" spans="1:19">
      <c r="A43" s="4" t="s">
        <v>29</v>
      </c>
      <c r="B43" s="4" t="s">
        <v>150</v>
      </c>
      <c r="C43" s="4">
        <v>2</v>
      </c>
      <c r="D43" s="13">
        <v>16.666666666666671</v>
      </c>
      <c r="E43" s="13">
        <v>4.1666666666666714</v>
      </c>
      <c r="F43" s="13">
        <v>12.5</v>
      </c>
      <c r="G43" s="13"/>
      <c r="H43" s="13">
        <v>95</v>
      </c>
      <c r="I43" s="4"/>
      <c r="K43">
        <v>11.111111111111114</v>
      </c>
      <c r="S43" s="33"/>
    </row>
    <row r="44" spans="1:19">
      <c r="A44" s="4" t="s">
        <v>29</v>
      </c>
      <c r="B44" s="4" t="s">
        <v>150</v>
      </c>
      <c r="C44" s="4">
        <v>2.8</v>
      </c>
      <c r="D44" s="13">
        <v>4.5454545454545467</v>
      </c>
      <c r="E44" s="13">
        <v>18.181818181818187</v>
      </c>
      <c r="F44" s="13">
        <v>0</v>
      </c>
      <c r="G44" s="13"/>
      <c r="H44" s="13">
        <v>94.444444444444443</v>
      </c>
      <c r="I44" s="4"/>
      <c r="K44">
        <v>7.5757575757575779</v>
      </c>
      <c r="S44" s="33"/>
    </row>
    <row r="45" spans="1:19">
      <c r="A45" s="4" t="s">
        <v>29</v>
      </c>
      <c r="B45" s="4" t="s">
        <v>150</v>
      </c>
      <c r="C45" s="4">
        <v>4</v>
      </c>
      <c r="D45" s="13">
        <v>0</v>
      </c>
      <c r="E45" s="13">
        <v>0</v>
      </c>
      <c r="F45" s="13">
        <v>4.3478260869565162</v>
      </c>
      <c r="G45" s="13"/>
      <c r="H45" s="13">
        <v>88.235294117647058</v>
      </c>
      <c r="I45" s="4"/>
      <c r="K45">
        <v>1.4492753623188388</v>
      </c>
      <c r="S45" s="33"/>
    </row>
    <row r="46" spans="1:19">
      <c r="A46" s="26" t="s">
        <v>29</v>
      </c>
      <c r="B46" s="26" t="s">
        <v>150</v>
      </c>
      <c r="C46" s="26">
        <v>5.6</v>
      </c>
      <c r="D46" s="27" t="s">
        <v>39</v>
      </c>
      <c r="E46" s="27" t="s">
        <v>39</v>
      </c>
      <c r="F46" s="27" t="s">
        <v>39</v>
      </c>
      <c r="G46" s="27"/>
      <c r="H46" s="27" t="s">
        <v>39</v>
      </c>
      <c r="I46" s="4"/>
      <c r="K46" t="e">
        <v>#DIV/0!</v>
      </c>
      <c r="S46" s="33"/>
    </row>
    <row r="47" spans="1:19">
      <c r="A47" s="4" t="s">
        <v>29</v>
      </c>
      <c r="B47" s="4" t="s">
        <v>150</v>
      </c>
      <c r="C47" s="4">
        <v>8</v>
      </c>
      <c r="D47" s="13">
        <v>0</v>
      </c>
      <c r="E47" s="13">
        <v>0</v>
      </c>
      <c r="F47" s="13">
        <v>0</v>
      </c>
      <c r="G47" s="13"/>
      <c r="H47" s="13">
        <v>100</v>
      </c>
      <c r="I47" s="4"/>
      <c r="K47">
        <v>0</v>
      </c>
      <c r="S47" s="33"/>
    </row>
    <row r="48" spans="1:19">
      <c r="A48" s="4" t="s">
        <v>29</v>
      </c>
      <c r="B48" s="4" t="s">
        <v>150</v>
      </c>
      <c r="C48" s="4">
        <v>16</v>
      </c>
      <c r="D48" s="13">
        <v>0</v>
      </c>
      <c r="E48" s="13">
        <v>0</v>
      </c>
      <c r="F48" s="13">
        <v>0</v>
      </c>
      <c r="G48" s="13"/>
      <c r="H48" s="13">
        <v>82.352941176470594</v>
      </c>
      <c r="I48" s="4"/>
      <c r="K48">
        <v>0</v>
      </c>
      <c r="S48" s="33"/>
    </row>
    <row r="49" spans="1:19">
      <c r="A49" s="4" t="s">
        <v>29</v>
      </c>
      <c r="B49" s="4" t="s">
        <v>150</v>
      </c>
      <c r="C49" s="4">
        <v>32</v>
      </c>
      <c r="D49" s="13">
        <v>0</v>
      </c>
      <c r="E49" s="13">
        <v>0</v>
      </c>
      <c r="F49" s="13">
        <v>0</v>
      </c>
      <c r="G49" s="13"/>
      <c r="H49" s="13">
        <v>57.89473684210526</v>
      </c>
      <c r="I49" s="4"/>
      <c r="K49">
        <v>0</v>
      </c>
      <c r="S49" s="33"/>
    </row>
    <row r="50" spans="1:19">
      <c r="A50" s="26" t="s">
        <v>31</v>
      </c>
      <c r="B50" s="26" t="s">
        <v>148</v>
      </c>
      <c r="C50" s="26">
        <v>0.125</v>
      </c>
      <c r="D50" s="27" t="s">
        <v>39</v>
      </c>
      <c r="E50" s="27" t="s">
        <v>39</v>
      </c>
      <c r="F50" s="27" t="s">
        <v>39</v>
      </c>
      <c r="G50" s="27"/>
      <c r="H50" s="27" t="s">
        <v>39</v>
      </c>
      <c r="I50" s="4"/>
      <c r="K50" t="e">
        <v>#DIV/0!</v>
      </c>
      <c r="S50" s="33"/>
    </row>
    <row r="51" spans="1:19">
      <c r="A51" s="26" t="s">
        <v>31</v>
      </c>
      <c r="B51" s="26" t="s">
        <v>148</v>
      </c>
      <c r="C51" s="26">
        <v>0.25</v>
      </c>
      <c r="D51" s="27" t="s">
        <v>39</v>
      </c>
      <c r="E51" s="27" t="s">
        <v>39</v>
      </c>
      <c r="F51" s="27" t="s">
        <v>39</v>
      </c>
      <c r="G51" s="27"/>
      <c r="H51" s="27" t="s">
        <v>39</v>
      </c>
      <c r="I51" s="4"/>
      <c r="K51" t="e">
        <v>#DIV/0!</v>
      </c>
      <c r="S51" s="33"/>
    </row>
    <row r="52" spans="1:19">
      <c r="A52" s="4" t="s">
        <v>31</v>
      </c>
      <c r="B52" s="4" t="s">
        <v>148</v>
      </c>
      <c r="C52" s="4">
        <v>5</v>
      </c>
      <c r="D52" s="13">
        <v>96.296296296296291</v>
      </c>
      <c r="E52" s="13">
        <v>100</v>
      </c>
      <c r="F52" s="13">
        <v>100</v>
      </c>
      <c r="G52" s="13"/>
      <c r="H52" s="13">
        <v>100</v>
      </c>
      <c r="I52" s="4"/>
      <c r="K52">
        <v>98.76543209876543</v>
      </c>
      <c r="S52" s="33"/>
    </row>
    <row r="53" spans="1:19">
      <c r="A53" s="4" t="s">
        <v>31</v>
      </c>
      <c r="B53" s="4" t="s">
        <v>148</v>
      </c>
      <c r="C53" s="4">
        <v>1</v>
      </c>
      <c r="D53" s="13">
        <v>80.769230769230774</v>
      </c>
      <c r="E53" s="13">
        <v>75</v>
      </c>
      <c r="F53" s="13">
        <v>84.615384615384613</v>
      </c>
      <c r="G53" s="13"/>
      <c r="H53" s="13">
        <v>100</v>
      </c>
      <c r="I53" s="4"/>
      <c r="K53">
        <v>80.128205128205124</v>
      </c>
    </row>
    <row r="54" spans="1:19">
      <c r="A54" s="4" t="s">
        <v>31</v>
      </c>
      <c r="B54" s="4" t="s">
        <v>148</v>
      </c>
      <c r="C54" s="4">
        <v>1.4</v>
      </c>
      <c r="D54" s="13">
        <v>70.370370370370367</v>
      </c>
      <c r="E54" s="13">
        <v>73.07692307692308</v>
      </c>
      <c r="F54" s="13">
        <v>69.230769230769226</v>
      </c>
      <c r="G54" s="13"/>
      <c r="H54" s="13">
        <v>100</v>
      </c>
      <c r="I54" s="4"/>
      <c r="K54">
        <v>70.892687559354229</v>
      </c>
      <c r="S54" s="33"/>
    </row>
    <row r="55" spans="1:19">
      <c r="A55" s="4" t="s">
        <v>31</v>
      </c>
      <c r="B55" s="4" t="s">
        <v>148</v>
      </c>
      <c r="C55" s="4">
        <v>2</v>
      </c>
      <c r="D55" s="13">
        <v>73.07692307692308</v>
      </c>
      <c r="E55" s="13">
        <v>56</v>
      </c>
      <c r="F55" s="13">
        <v>51.851851851851855</v>
      </c>
      <c r="G55" s="13"/>
      <c r="H55" s="13">
        <v>100</v>
      </c>
      <c r="I55" s="4"/>
      <c r="K55">
        <v>60.309591642924978</v>
      </c>
      <c r="S55" s="33"/>
    </row>
    <row r="56" spans="1:19">
      <c r="A56" s="4" t="s">
        <v>31</v>
      </c>
      <c r="B56" s="4" t="s">
        <v>148</v>
      </c>
      <c r="C56" s="4">
        <v>2.8</v>
      </c>
      <c r="D56" s="13">
        <v>15.384615384615387</v>
      </c>
      <c r="E56" s="13">
        <v>23.07692307692308</v>
      </c>
      <c r="F56" s="13">
        <v>23.07692307692308</v>
      </c>
      <c r="G56" s="13"/>
      <c r="H56" s="13">
        <v>72.727272727272734</v>
      </c>
      <c r="I56" s="4"/>
      <c r="K56">
        <v>20.512820512820515</v>
      </c>
      <c r="S56" s="33"/>
    </row>
    <row r="57" spans="1:19">
      <c r="A57" s="4" t="s">
        <v>31</v>
      </c>
      <c r="B57" s="4" t="s">
        <v>148</v>
      </c>
      <c r="C57" s="4">
        <v>4</v>
      </c>
      <c r="D57" s="13">
        <v>0</v>
      </c>
      <c r="E57" s="13">
        <v>0</v>
      </c>
      <c r="F57" s="13">
        <v>0</v>
      </c>
      <c r="G57" s="13"/>
      <c r="H57" s="13">
        <v>73.684210526315795</v>
      </c>
      <c r="I57" s="4"/>
      <c r="K57">
        <v>0</v>
      </c>
      <c r="S57" s="33"/>
    </row>
    <row r="58" spans="1:19">
      <c r="A58" s="26" t="s">
        <v>31</v>
      </c>
      <c r="B58" s="26" t="s">
        <v>148</v>
      </c>
      <c r="C58" s="26">
        <v>5.6</v>
      </c>
      <c r="D58" s="27" t="s">
        <v>39</v>
      </c>
      <c r="E58" s="27" t="s">
        <v>39</v>
      </c>
      <c r="F58" s="27" t="s">
        <v>39</v>
      </c>
      <c r="G58" s="27"/>
      <c r="H58" s="27" t="s">
        <v>39</v>
      </c>
      <c r="I58" s="4"/>
      <c r="K58" t="e">
        <v>#DIV/0!</v>
      </c>
      <c r="S58" s="33"/>
    </row>
    <row r="59" spans="1:19">
      <c r="A59" s="4" t="s">
        <v>31</v>
      </c>
      <c r="B59" s="4" t="s">
        <v>148</v>
      </c>
      <c r="C59" s="4">
        <v>8</v>
      </c>
      <c r="D59" s="13">
        <v>0</v>
      </c>
      <c r="E59" s="13">
        <v>8.3333333333333286</v>
      </c>
      <c r="F59" s="13">
        <v>0</v>
      </c>
      <c r="G59" s="13"/>
      <c r="H59" s="13">
        <v>90</v>
      </c>
      <c r="I59" s="4"/>
      <c r="K59">
        <v>2.7777777777777763</v>
      </c>
      <c r="S59" s="33"/>
    </row>
    <row r="60" spans="1:19">
      <c r="A60" s="4" t="s">
        <v>31</v>
      </c>
      <c r="B60" s="4" t="s">
        <v>148</v>
      </c>
      <c r="C60" s="4">
        <v>16</v>
      </c>
      <c r="D60" s="13">
        <v>4.3478260869565162</v>
      </c>
      <c r="E60" s="13">
        <v>0</v>
      </c>
      <c r="F60" s="13">
        <v>0</v>
      </c>
      <c r="G60" s="13"/>
      <c r="H60" s="13">
        <v>5.8823529411764639</v>
      </c>
      <c r="I60" s="4"/>
      <c r="K60">
        <v>1.4492753623188388</v>
      </c>
      <c r="S60" s="33"/>
    </row>
    <row r="61" spans="1:19">
      <c r="A61" s="4" t="s">
        <v>31</v>
      </c>
      <c r="B61" s="4" t="s">
        <v>148</v>
      </c>
      <c r="C61" s="4">
        <v>32</v>
      </c>
      <c r="D61" s="13">
        <v>0</v>
      </c>
      <c r="E61" s="13">
        <v>0</v>
      </c>
      <c r="F61" s="13">
        <v>0</v>
      </c>
      <c r="G61" s="13"/>
      <c r="H61" s="13">
        <v>0</v>
      </c>
      <c r="I61" s="4"/>
      <c r="K61">
        <v>0</v>
      </c>
      <c r="S61" s="33"/>
    </row>
    <row r="62" spans="1:19">
      <c r="A62" s="26" t="s">
        <v>31</v>
      </c>
      <c r="B62" s="26" t="s">
        <v>150</v>
      </c>
      <c r="C62" s="26">
        <v>0.125</v>
      </c>
      <c r="D62" s="27" t="s">
        <v>39</v>
      </c>
      <c r="E62" s="27" t="s">
        <v>39</v>
      </c>
      <c r="F62" s="27" t="s">
        <v>39</v>
      </c>
      <c r="G62" s="27"/>
      <c r="H62" s="27" t="s">
        <v>39</v>
      </c>
      <c r="I62" s="4"/>
      <c r="K62" t="e">
        <v>#DIV/0!</v>
      </c>
      <c r="S62" s="33"/>
    </row>
    <row r="63" spans="1:19">
      <c r="A63" s="26" t="s">
        <v>31</v>
      </c>
      <c r="B63" s="26" t="s">
        <v>150</v>
      </c>
      <c r="C63" s="26">
        <v>0.25</v>
      </c>
      <c r="D63" s="27" t="s">
        <v>39</v>
      </c>
      <c r="E63" s="27" t="s">
        <v>39</v>
      </c>
      <c r="F63" s="27" t="s">
        <v>39</v>
      </c>
      <c r="G63" s="27"/>
      <c r="H63" s="27" t="s">
        <v>39</v>
      </c>
      <c r="I63" s="4"/>
      <c r="K63" t="e">
        <v>#DIV/0!</v>
      </c>
      <c r="S63" s="33"/>
    </row>
    <row r="64" spans="1:19">
      <c r="A64" s="4" t="s">
        <v>31</v>
      </c>
      <c r="B64" s="4" t="s">
        <v>150</v>
      </c>
      <c r="C64" s="4">
        <v>5</v>
      </c>
      <c r="D64" s="13">
        <v>100</v>
      </c>
      <c r="E64" s="13">
        <v>96.15384615384616</v>
      </c>
      <c r="F64" s="13">
        <v>100</v>
      </c>
      <c r="G64" s="13"/>
      <c r="H64" s="13">
        <v>100</v>
      </c>
      <c r="I64" s="4"/>
      <c r="K64">
        <v>98.71794871794873</v>
      </c>
      <c r="S64" s="33"/>
    </row>
    <row r="65" spans="1:19">
      <c r="A65" s="4" t="s">
        <v>31</v>
      </c>
      <c r="B65" s="4" t="s">
        <v>150</v>
      </c>
      <c r="C65" s="4">
        <v>1</v>
      </c>
      <c r="D65" s="13">
        <v>96.296296296296291</v>
      </c>
      <c r="E65" s="13">
        <v>92</v>
      </c>
      <c r="F65" s="13">
        <v>96</v>
      </c>
      <c r="G65" s="13"/>
      <c r="H65" s="13">
        <v>100</v>
      </c>
      <c r="I65" s="4"/>
      <c r="K65">
        <v>94.76543209876543</v>
      </c>
      <c r="S65" s="33"/>
    </row>
    <row r="66" spans="1:19">
      <c r="A66" s="4" t="s">
        <v>31</v>
      </c>
      <c r="B66" s="4" t="s">
        <v>150</v>
      </c>
      <c r="C66" s="4">
        <v>1.4</v>
      </c>
      <c r="D66" s="13">
        <v>100</v>
      </c>
      <c r="E66" s="13">
        <v>100</v>
      </c>
      <c r="F66" s="13">
        <v>100</v>
      </c>
      <c r="G66" s="13"/>
      <c r="H66" s="13">
        <v>95.833333333333329</v>
      </c>
      <c r="I66" s="4"/>
      <c r="K66">
        <v>100</v>
      </c>
    </row>
    <row r="67" spans="1:19">
      <c r="A67" s="4" t="s">
        <v>31</v>
      </c>
      <c r="B67" s="4" t="s">
        <v>150</v>
      </c>
      <c r="C67" s="4">
        <v>2</v>
      </c>
      <c r="D67" s="13">
        <v>95.833333333333329</v>
      </c>
      <c r="E67" s="13">
        <v>96</v>
      </c>
      <c r="F67" s="13">
        <v>66.666666666666671</v>
      </c>
      <c r="G67" s="13"/>
      <c r="H67" s="13">
        <v>100</v>
      </c>
      <c r="I67" s="4"/>
      <c r="K67">
        <v>86.166666666666671</v>
      </c>
    </row>
    <row r="68" spans="1:19">
      <c r="A68" s="4" t="s">
        <v>31</v>
      </c>
      <c r="B68" s="4" t="s">
        <v>150</v>
      </c>
      <c r="C68" s="4">
        <v>2.8</v>
      </c>
      <c r="D68" s="13">
        <v>96.296296296296291</v>
      </c>
      <c r="E68" s="13">
        <v>36</v>
      </c>
      <c r="F68" s="13">
        <v>13.63636363636364</v>
      </c>
      <c r="G68" s="13"/>
      <c r="H68" s="13">
        <v>100</v>
      </c>
      <c r="I68" s="4"/>
      <c r="K68">
        <v>48.644219977553313</v>
      </c>
    </row>
    <row r="69" spans="1:19">
      <c r="A69" s="4" t="s">
        <v>31</v>
      </c>
      <c r="B69" s="4" t="s">
        <v>150</v>
      </c>
      <c r="C69" s="4">
        <v>4</v>
      </c>
      <c r="D69" s="13">
        <v>0</v>
      </c>
      <c r="E69" s="13">
        <v>66.666666666666671</v>
      </c>
      <c r="F69" s="13">
        <v>66.666666666666671</v>
      </c>
      <c r="G69" s="13"/>
      <c r="H69" s="13">
        <v>66.666666666666671</v>
      </c>
      <c r="I69" s="4"/>
      <c r="K69">
        <v>44.44444444444445</v>
      </c>
    </row>
    <row r="70" spans="1:19">
      <c r="A70" s="26" t="s">
        <v>31</v>
      </c>
      <c r="B70" s="26" t="s">
        <v>150</v>
      </c>
      <c r="C70" s="26">
        <v>5.6</v>
      </c>
      <c r="D70" s="27" t="s">
        <v>39</v>
      </c>
      <c r="E70" s="27" t="s">
        <v>39</v>
      </c>
      <c r="F70" s="27" t="s">
        <v>39</v>
      </c>
      <c r="G70" s="27"/>
      <c r="H70" s="27" t="s">
        <v>39</v>
      </c>
      <c r="I70" s="4"/>
      <c r="K70" t="e">
        <v>#DIV/0!</v>
      </c>
    </row>
    <row r="71" spans="1:19">
      <c r="A71" s="4" t="s">
        <v>31</v>
      </c>
      <c r="B71" s="4" t="s">
        <v>150</v>
      </c>
      <c r="C71" s="4">
        <v>8</v>
      </c>
      <c r="D71" s="13">
        <v>0</v>
      </c>
      <c r="E71" s="13">
        <v>0</v>
      </c>
      <c r="F71" s="13">
        <v>0</v>
      </c>
      <c r="G71" s="13"/>
      <c r="H71" s="13">
        <v>55</v>
      </c>
      <c r="I71" s="4"/>
      <c r="K71">
        <v>0</v>
      </c>
    </row>
    <row r="72" spans="1:19">
      <c r="A72" s="4" t="s">
        <v>31</v>
      </c>
      <c r="B72" s="4" t="s">
        <v>150</v>
      </c>
      <c r="C72" s="4">
        <v>16</v>
      </c>
      <c r="D72" s="13">
        <v>0</v>
      </c>
      <c r="E72" s="13">
        <v>0</v>
      </c>
      <c r="F72" s="13">
        <v>0</v>
      </c>
      <c r="G72" s="13"/>
      <c r="H72" s="13">
        <v>90.476190476190482</v>
      </c>
      <c r="I72" s="4"/>
      <c r="K72">
        <v>0</v>
      </c>
    </row>
    <row r="73" spans="1:19">
      <c r="A73" s="4" t="s">
        <v>31</v>
      </c>
      <c r="B73" s="4" t="s">
        <v>150</v>
      </c>
      <c r="C73" s="4">
        <v>32</v>
      </c>
      <c r="D73" s="13">
        <v>0</v>
      </c>
      <c r="E73" s="13">
        <v>0</v>
      </c>
      <c r="F73" s="13">
        <v>0</v>
      </c>
      <c r="G73" s="13"/>
      <c r="H73" s="13">
        <v>68.75</v>
      </c>
      <c r="I73" s="4"/>
      <c r="K73">
        <v>0</v>
      </c>
    </row>
    <row r="74" spans="1:19">
      <c r="A74" s="26" t="s">
        <v>33</v>
      </c>
      <c r="B74" s="26" t="s">
        <v>148</v>
      </c>
      <c r="C74" s="26">
        <v>0.125</v>
      </c>
      <c r="D74" s="27" t="s">
        <v>39</v>
      </c>
      <c r="E74" s="27" t="s">
        <v>39</v>
      </c>
      <c r="F74" s="27" t="s">
        <v>39</v>
      </c>
      <c r="G74" s="27"/>
      <c r="H74" s="27" t="s">
        <v>39</v>
      </c>
      <c r="I74" s="4"/>
      <c r="K74" t="e">
        <v>#DIV/0!</v>
      </c>
    </row>
    <row r="75" spans="1:19">
      <c r="A75" s="26" t="s">
        <v>33</v>
      </c>
      <c r="B75" s="26" t="s">
        <v>148</v>
      </c>
      <c r="C75" s="26">
        <v>0.25</v>
      </c>
      <c r="D75" s="27" t="s">
        <v>39</v>
      </c>
      <c r="E75" s="27" t="s">
        <v>39</v>
      </c>
      <c r="F75" s="27" t="s">
        <v>39</v>
      </c>
      <c r="G75" s="27"/>
      <c r="H75" s="27" t="s">
        <v>39</v>
      </c>
      <c r="I75" s="4"/>
      <c r="K75" t="e">
        <v>#DIV/0!</v>
      </c>
    </row>
    <row r="76" spans="1:19">
      <c r="A76" s="4" t="s">
        <v>33</v>
      </c>
      <c r="B76" s="4" t="s">
        <v>148</v>
      </c>
      <c r="C76" s="4">
        <v>5</v>
      </c>
      <c r="D76" s="13">
        <v>61.53846153846154</v>
      </c>
      <c r="E76" s="13">
        <v>76</v>
      </c>
      <c r="F76" s="13">
        <v>57.142857142857146</v>
      </c>
      <c r="G76" s="13"/>
      <c r="H76" s="13">
        <v>100</v>
      </c>
      <c r="I76" s="4"/>
      <c r="K76">
        <v>64.893772893772891</v>
      </c>
    </row>
    <row r="77" spans="1:19">
      <c r="A77" s="4" t="s">
        <v>33</v>
      </c>
      <c r="B77" s="4" t="s">
        <v>148</v>
      </c>
      <c r="C77" s="4">
        <v>1</v>
      </c>
      <c r="D77" s="13">
        <v>84.615384615384613</v>
      </c>
      <c r="E77" s="13">
        <v>65.384615384615387</v>
      </c>
      <c r="F77" s="13">
        <v>23.07692307692308</v>
      </c>
      <c r="G77" s="13"/>
      <c r="H77" s="13">
        <v>95.454545454545453</v>
      </c>
      <c r="I77" s="4"/>
      <c r="K77">
        <v>57.692307692307701</v>
      </c>
    </row>
    <row r="78" spans="1:19">
      <c r="A78" s="4" t="s">
        <v>33</v>
      </c>
      <c r="B78" s="4" t="s">
        <v>148</v>
      </c>
      <c r="C78" s="4">
        <v>1.4</v>
      </c>
      <c r="D78" s="13">
        <v>62.5</v>
      </c>
      <c r="E78" s="13">
        <v>29.166666666666671</v>
      </c>
      <c r="F78" s="13">
        <v>37.5</v>
      </c>
      <c r="G78" s="13"/>
      <c r="H78" s="13">
        <v>56.521739130434781</v>
      </c>
      <c r="I78" s="4"/>
      <c r="K78">
        <v>43.055555555555564</v>
      </c>
    </row>
    <row r="79" spans="1:19">
      <c r="A79" s="4" t="s">
        <v>33</v>
      </c>
      <c r="B79" s="4" t="s">
        <v>148</v>
      </c>
      <c r="C79" s="4">
        <v>2</v>
      </c>
      <c r="D79" s="13">
        <v>20</v>
      </c>
      <c r="E79" s="13">
        <v>12</v>
      </c>
      <c r="F79" s="13">
        <v>4</v>
      </c>
      <c r="G79" s="13"/>
      <c r="H79" s="13">
        <v>45.454545454545453</v>
      </c>
      <c r="I79" s="4"/>
      <c r="K79">
        <v>12</v>
      </c>
    </row>
    <row r="80" spans="1:19">
      <c r="A80" s="4" t="s">
        <v>33</v>
      </c>
      <c r="B80" s="4" t="s">
        <v>148</v>
      </c>
      <c r="C80" s="4">
        <v>2.8</v>
      </c>
      <c r="D80" s="13">
        <v>0</v>
      </c>
      <c r="E80" s="13">
        <v>0</v>
      </c>
      <c r="F80" s="13">
        <v>0</v>
      </c>
      <c r="G80" s="13"/>
      <c r="H80" s="13">
        <v>45.454545454545453</v>
      </c>
      <c r="I80" s="4"/>
      <c r="K80">
        <v>0</v>
      </c>
    </row>
    <row r="81" spans="1:11">
      <c r="A81" s="4" t="s">
        <v>33</v>
      </c>
      <c r="B81" s="4" t="s">
        <v>148</v>
      </c>
      <c r="C81" s="4">
        <v>4</v>
      </c>
      <c r="D81" s="13">
        <v>0</v>
      </c>
      <c r="E81" s="13">
        <v>0</v>
      </c>
      <c r="F81" s="13">
        <v>0</v>
      </c>
      <c r="G81" s="13"/>
      <c r="H81" s="13">
        <v>0</v>
      </c>
      <c r="I81" s="4"/>
      <c r="K81">
        <v>0</v>
      </c>
    </row>
    <row r="82" spans="1:11">
      <c r="A82" s="26" t="s">
        <v>33</v>
      </c>
      <c r="B82" s="26" t="s">
        <v>148</v>
      </c>
      <c r="C82" s="26">
        <v>5.6</v>
      </c>
      <c r="D82" s="27" t="s">
        <v>39</v>
      </c>
      <c r="E82" s="27" t="s">
        <v>39</v>
      </c>
      <c r="F82" s="27" t="s">
        <v>39</v>
      </c>
      <c r="G82" s="27"/>
      <c r="H82" s="27" t="s">
        <v>39</v>
      </c>
      <c r="I82" s="4"/>
      <c r="K82" t="e">
        <v>#DIV/0!</v>
      </c>
    </row>
    <row r="83" spans="1:11">
      <c r="A83" s="4" t="s">
        <v>33</v>
      </c>
      <c r="B83" s="4" t="s">
        <v>148</v>
      </c>
      <c r="C83" s="4">
        <v>8</v>
      </c>
      <c r="D83" s="13">
        <v>0</v>
      </c>
      <c r="E83" s="13">
        <v>0</v>
      </c>
      <c r="F83" s="13">
        <v>0</v>
      </c>
      <c r="G83" s="13"/>
      <c r="H83" s="13">
        <v>4.5454545454545467</v>
      </c>
      <c r="I83" s="4"/>
      <c r="K83">
        <v>0</v>
      </c>
    </row>
    <row r="84" spans="1:11">
      <c r="A84" s="4" t="s">
        <v>33</v>
      </c>
      <c r="B84" s="4" t="s">
        <v>148</v>
      </c>
      <c r="C84" s="4">
        <v>16</v>
      </c>
      <c r="D84" s="13">
        <v>0</v>
      </c>
      <c r="E84" s="13">
        <v>0</v>
      </c>
      <c r="F84" s="13">
        <v>0</v>
      </c>
      <c r="G84" s="13"/>
      <c r="H84" s="13">
        <v>45</v>
      </c>
      <c r="I84" s="4"/>
      <c r="K84">
        <v>0</v>
      </c>
    </row>
    <row r="85" spans="1:11">
      <c r="A85" s="4" t="s">
        <v>33</v>
      </c>
      <c r="B85" s="4" t="s">
        <v>148</v>
      </c>
      <c r="C85" s="4">
        <v>32</v>
      </c>
      <c r="D85" s="13">
        <v>0</v>
      </c>
      <c r="E85" s="13">
        <v>0</v>
      </c>
      <c r="F85" s="13">
        <v>0</v>
      </c>
      <c r="G85" s="13"/>
      <c r="H85" s="13">
        <v>21.05263157894737</v>
      </c>
      <c r="I85" s="4"/>
      <c r="K85">
        <v>0</v>
      </c>
    </row>
    <row r="86" spans="1:11">
      <c r="A86" s="26" t="s">
        <v>33</v>
      </c>
      <c r="B86" s="26" t="s">
        <v>150</v>
      </c>
      <c r="C86" s="26">
        <v>0.125</v>
      </c>
      <c r="D86" s="27" t="s">
        <v>39</v>
      </c>
      <c r="E86" s="27" t="s">
        <v>39</v>
      </c>
      <c r="F86" s="27" t="s">
        <v>39</v>
      </c>
      <c r="G86" s="27"/>
      <c r="H86" s="27" t="s">
        <v>39</v>
      </c>
      <c r="I86" s="4"/>
      <c r="K86" t="e">
        <v>#DIV/0!</v>
      </c>
    </row>
    <row r="87" spans="1:11">
      <c r="A87" s="26" t="s">
        <v>33</v>
      </c>
      <c r="B87" s="26" t="s">
        <v>150</v>
      </c>
      <c r="C87" s="26">
        <v>0.25</v>
      </c>
      <c r="D87" s="27" t="s">
        <v>39</v>
      </c>
      <c r="E87" s="27" t="s">
        <v>39</v>
      </c>
      <c r="F87" s="27" t="s">
        <v>39</v>
      </c>
      <c r="G87" s="27"/>
      <c r="H87" s="27" t="s">
        <v>39</v>
      </c>
      <c r="I87" s="4"/>
      <c r="K87" t="e">
        <v>#DIV/0!</v>
      </c>
    </row>
    <row r="88" spans="1:11">
      <c r="A88" s="4" t="s">
        <v>33</v>
      </c>
      <c r="B88" s="4" t="s">
        <v>150</v>
      </c>
      <c r="C88" s="4">
        <v>5</v>
      </c>
      <c r="D88" s="13">
        <v>100</v>
      </c>
      <c r="E88" s="13">
        <v>81.818181818181813</v>
      </c>
      <c r="F88" s="13">
        <v>45.454545454545453</v>
      </c>
      <c r="G88" s="13"/>
      <c r="H88" s="13">
        <v>100</v>
      </c>
      <c r="I88" s="4"/>
      <c r="K88">
        <v>75.757575757575751</v>
      </c>
    </row>
    <row r="89" spans="1:11">
      <c r="A89" s="4" t="s">
        <v>33</v>
      </c>
      <c r="B89" s="4" t="s">
        <v>150</v>
      </c>
      <c r="C89" s="4">
        <v>1</v>
      </c>
      <c r="D89" s="13">
        <v>80</v>
      </c>
      <c r="E89" s="13">
        <v>32</v>
      </c>
      <c r="F89" s="13">
        <v>40</v>
      </c>
      <c r="G89" s="13"/>
      <c r="H89" s="13">
        <v>100</v>
      </c>
      <c r="I89" s="4"/>
      <c r="K89">
        <v>50.666666666666664</v>
      </c>
    </row>
    <row r="90" spans="1:11">
      <c r="A90" s="4" t="s">
        <v>33</v>
      </c>
      <c r="B90" s="4" t="s">
        <v>150</v>
      </c>
      <c r="C90" s="4">
        <v>1.4</v>
      </c>
      <c r="D90" s="13">
        <v>87.5</v>
      </c>
      <c r="E90" s="13">
        <v>79.166666666666671</v>
      </c>
      <c r="F90" s="13">
        <v>54.166666666666664</v>
      </c>
      <c r="G90" s="13"/>
      <c r="H90" s="13">
        <v>96</v>
      </c>
      <c r="I90" s="4"/>
      <c r="K90">
        <v>73.611111111111114</v>
      </c>
    </row>
    <row r="91" spans="1:11">
      <c r="A91" s="4" t="s">
        <v>33</v>
      </c>
      <c r="B91" s="4" t="s">
        <v>150</v>
      </c>
      <c r="C91" s="4">
        <v>2</v>
      </c>
      <c r="D91" s="13">
        <v>17.391304347826093</v>
      </c>
      <c r="E91" s="13">
        <v>16.666666666666671</v>
      </c>
      <c r="F91" s="13">
        <v>41.666666666666664</v>
      </c>
      <c r="G91" s="13"/>
      <c r="H91" s="13">
        <v>52.173913043478258</v>
      </c>
      <c r="I91" s="4"/>
      <c r="K91">
        <v>25.241545893719813</v>
      </c>
    </row>
    <row r="92" spans="1:11">
      <c r="A92" s="4" t="s">
        <v>33</v>
      </c>
      <c r="B92" s="4" t="s">
        <v>150</v>
      </c>
      <c r="C92" s="4">
        <v>2.8</v>
      </c>
      <c r="D92" s="13">
        <v>36</v>
      </c>
      <c r="E92" s="13">
        <v>32</v>
      </c>
      <c r="F92" s="13">
        <v>0</v>
      </c>
      <c r="G92" s="13"/>
      <c r="H92" s="13">
        <v>86.956521739130437</v>
      </c>
      <c r="I92" s="4"/>
      <c r="K92">
        <v>22.666666666666668</v>
      </c>
    </row>
    <row r="93" spans="1:11">
      <c r="A93" s="4" t="s">
        <v>33</v>
      </c>
      <c r="B93" s="4" t="s">
        <v>150</v>
      </c>
      <c r="C93" s="4">
        <v>4</v>
      </c>
      <c r="D93" s="13">
        <v>0</v>
      </c>
      <c r="E93" s="13">
        <v>0</v>
      </c>
      <c r="F93" s="13">
        <v>0</v>
      </c>
      <c r="G93" s="13"/>
      <c r="H93" s="13">
        <v>0</v>
      </c>
      <c r="I93" s="4"/>
      <c r="K93">
        <v>0</v>
      </c>
    </row>
    <row r="94" spans="1:11">
      <c r="A94" s="26" t="s">
        <v>33</v>
      </c>
      <c r="B94" s="26" t="s">
        <v>150</v>
      </c>
      <c r="C94" s="26">
        <v>5.6</v>
      </c>
      <c r="D94" s="27" t="s">
        <v>39</v>
      </c>
      <c r="E94" s="27" t="s">
        <v>39</v>
      </c>
      <c r="F94" s="27" t="s">
        <v>39</v>
      </c>
      <c r="G94" s="27"/>
      <c r="H94" s="27" t="s">
        <v>39</v>
      </c>
      <c r="I94" s="4"/>
      <c r="K94" t="e">
        <v>#DIV/0!</v>
      </c>
    </row>
    <row r="95" spans="1:11">
      <c r="A95" s="4" t="s">
        <v>33</v>
      </c>
      <c r="B95" s="4" t="s">
        <v>150</v>
      </c>
      <c r="C95" s="4">
        <v>8</v>
      </c>
      <c r="D95" s="13">
        <v>0</v>
      </c>
      <c r="E95" s="13">
        <v>0</v>
      </c>
      <c r="F95" s="13">
        <v>0</v>
      </c>
      <c r="G95" s="13"/>
      <c r="H95" s="13">
        <v>71.428571428571431</v>
      </c>
      <c r="I95" s="4"/>
      <c r="K95">
        <v>0</v>
      </c>
    </row>
    <row r="96" spans="1:11">
      <c r="A96" s="4" t="s">
        <v>33</v>
      </c>
      <c r="B96" s="4" t="s">
        <v>150</v>
      </c>
      <c r="C96" s="4">
        <v>16</v>
      </c>
      <c r="D96" s="13">
        <v>0</v>
      </c>
      <c r="E96" s="13">
        <v>0</v>
      </c>
      <c r="F96" s="13">
        <v>0</v>
      </c>
      <c r="G96" s="13"/>
      <c r="H96" s="13">
        <v>80</v>
      </c>
      <c r="I96" s="4"/>
      <c r="K96">
        <v>0</v>
      </c>
    </row>
    <row r="97" spans="1:11">
      <c r="A97" s="4" t="s">
        <v>33</v>
      </c>
      <c r="B97" s="4" t="s">
        <v>150</v>
      </c>
      <c r="C97" s="4">
        <v>32</v>
      </c>
      <c r="D97" s="13">
        <v>0</v>
      </c>
      <c r="E97" s="13">
        <v>0</v>
      </c>
      <c r="F97" s="13">
        <v>0</v>
      </c>
      <c r="G97" s="13"/>
      <c r="H97" s="13">
        <v>0</v>
      </c>
      <c r="I97" s="4"/>
      <c r="K97">
        <v>0</v>
      </c>
    </row>
    <row r="98" spans="1:11">
      <c r="A98" s="4" t="s">
        <v>35</v>
      </c>
      <c r="B98" s="4" t="s">
        <v>148</v>
      </c>
      <c r="C98" s="4">
        <v>0.125</v>
      </c>
      <c r="D98" s="13">
        <v>88.888888888888886</v>
      </c>
      <c r="E98" s="13">
        <v>92</v>
      </c>
      <c r="F98" s="13">
        <v>89.285714285714292</v>
      </c>
      <c r="G98" s="13"/>
      <c r="H98" s="13">
        <v>100</v>
      </c>
      <c r="I98" s="4"/>
      <c r="K98">
        <v>90.058201058201064</v>
      </c>
    </row>
    <row r="99" spans="1:11">
      <c r="A99" s="4" t="s">
        <v>35</v>
      </c>
      <c r="B99" s="4" t="s">
        <v>148</v>
      </c>
      <c r="C99" s="4">
        <v>0.25</v>
      </c>
      <c r="D99" s="13">
        <v>96.15384615384616</v>
      </c>
      <c r="E99" s="13">
        <v>96.428571428571431</v>
      </c>
      <c r="F99" s="13">
        <v>100</v>
      </c>
      <c r="G99" s="13"/>
      <c r="H99" s="13">
        <v>100</v>
      </c>
      <c r="I99" s="4"/>
      <c r="K99">
        <v>97.527472527472526</v>
      </c>
    </row>
    <row r="100" spans="1:11">
      <c r="A100" s="4" t="s">
        <v>35</v>
      </c>
      <c r="B100" s="4" t="s">
        <v>148</v>
      </c>
      <c r="C100" s="4">
        <v>5</v>
      </c>
      <c r="D100" s="13">
        <v>100</v>
      </c>
      <c r="E100" s="13">
        <v>100</v>
      </c>
      <c r="F100" s="13">
        <v>100</v>
      </c>
      <c r="G100" s="13"/>
      <c r="H100" s="13">
        <v>100</v>
      </c>
      <c r="I100" s="4"/>
      <c r="K100">
        <v>100</v>
      </c>
    </row>
    <row r="101" spans="1:11">
      <c r="A101" s="4" t="s">
        <v>35</v>
      </c>
      <c r="B101" s="4" t="s">
        <v>148</v>
      </c>
      <c r="C101" s="4">
        <v>1</v>
      </c>
      <c r="D101" s="13">
        <v>100</v>
      </c>
      <c r="E101" s="13">
        <v>100</v>
      </c>
      <c r="F101" s="13">
        <v>100</v>
      </c>
      <c r="G101" s="13"/>
      <c r="H101" s="13">
        <v>100</v>
      </c>
      <c r="I101" s="4"/>
      <c r="K101">
        <v>100</v>
      </c>
    </row>
    <row r="102" spans="1:11">
      <c r="A102" s="4" t="s">
        <v>35</v>
      </c>
      <c r="B102" s="4" t="s">
        <v>148</v>
      </c>
      <c r="C102" s="4">
        <v>1.4</v>
      </c>
      <c r="D102" s="13">
        <v>100</v>
      </c>
      <c r="E102" s="13">
        <v>100</v>
      </c>
      <c r="F102" s="13">
        <v>100</v>
      </c>
      <c r="G102" s="13"/>
      <c r="H102" s="13">
        <v>100</v>
      </c>
      <c r="I102" s="4"/>
      <c r="K102">
        <v>100</v>
      </c>
    </row>
    <row r="103" spans="1:11">
      <c r="A103" s="4" t="s">
        <v>35</v>
      </c>
      <c r="B103" s="4" t="s">
        <v>148</v>
      </c>
      <c r="C103" s="4">
        <v>2</v>
      </c>
      <c r="D103" s="13">
        <v>95.652173913043484</v>
      </c>
      <c r="E103" s="13">
        <v>100</v>
      </c>
      <c r="F103" s="13">
        <v>91.304347826086953</v>
      </c>
      <c r="G103" s="13"/>
      <c r="H103" s="13">
        <v>100</v>
      </c>
      <c r="I103" s="4"/>
      <c r="K103">
        <v>95.652173913043484</v>
      </c>
    </row>
    <row r="104" spans="1:11">
      <c r="A104" s="4" t="s">
        <v>35</v>
      </c>
      <c r="B104" s="4" t="s">
        <v>148</v>
      </c>
      <c r="C104" s="4">
        <v>2.8</v>
      </c>
      <c r="D104" s="13">
        <v>100</v>
      </c>
      <c r="E104" s="13">
        <v>100</v>
      </c>
      <c r="F104" s="13">
        <v>100</v>
      </c>
      <c r="G104" s="13"/>
      <c r="H104" s="13">
        <v>100</v>
      </c>
      <c r="I104" s="4"/>
      <c r="K104">
        <v>100</v>
      </c>
    </row>
    <row r="105" spans="1:11">
      <c r="A105" s="4" t="s">
        <v>35</v>
      </c>
      <c r="B105" s="4" t="s">
        <v>148</v>
      </c>
      <c r="C105" s="4">
        <v>4</v>
      </c>
      <c r="D105" s="13">
        <v>100</v>
      </c>
      <c r="E105" s="13">
        <v>95.833333333333329</v>
      </c>
      <c r="F105" s="13">
        <v>100</v>
      </c>
      <c r="G105" s="13"/>
      <c r="H105" s="13">
        <v>100</v>
      </c>
      <c r="I105" s="4"/>
      <c r="K105">
        <v>98.6111111111111</v>
      </c>
    </row>
    <row r="106" spans="1:11">
      <c r="A106" s="4" t="s">
        <v>35</v>
      </c>
      <c r="B106" s="4" t="s">
        <v>148</v>
      </c>
      <c r="C106" s="4">
        <v>5.6</v>
      </c>
      <c r="D106" s="13" t="e">
        <v>#DIV/0!</v>
      </c>
      <c r="E106" s="13" t="e">
        <v>#DIV/0!</v>
      </c>
      <c r="F106" s="13" t="e">
        <v>#DIV/0!</v>
      </c>
      <c r="G106" s="13"/>
      <c r="H106" s="13" t="e">
        <v>#DIV/0!</v>
      </c>
      <c r="I106" s="4"/>
      <c r="K106" t="e">
        <v>#DIV/0!</v>
      </c>
    </row>
    <row r="107" spans="1:11">
      <c r="A107" s="4" t="s">
        <v>35</v>
      </c>
      <c r="B107" s="4" t="s">
        <v>148</v>
      </c>
      <c r="C107" s="4">
        <v>8</v>
      </c>
      <c r="D107" s="13">
        <v>100</v>
      </c>
      <c r="E107" s="13">
        <v>100</v>
      </c>
      <c r="F107" s="13">
        <v>95.238095238095241</v>
      </c>
      <c r="G107" s="13"/>
      <c r="H107" s="13">
        <v>100</v>
      </c>
      <c r="I107" s="4"/>
      <c r="K107">
        <v>98.412698412698418</v>
      </c>
    </row>
    <row r="108" spans="1:11">
      <c r="A108" s="4" t="s">
        <v>35</v>
      </c>
      <c r="B108" s="4" t="s">
        <v>148</v>
      </c>
      <c r="C108" s="4">
        <v>16</v>
      </c>
      <c r="D108" s="13">
        <v>82.608695652173907</v>
      </c>
      <c r="E108" s="13">
        <v>100</v>
      </c>
      <c r="F108" s="13">
        <v>100</v>
      </c>
      <c r="G108" s="13"/>
      <c r="H108" s="13">
        <v>100</v>
      </c>
      <c r="I108" s="4"/>
      <c r="K108">
        <v>94.202898550724626</v>
      </c>
    </row>
    <row r="109" spans="1:11">
      <c r="A109" s="4" t="s">
        <v>35</v>
      </c>
      <c r="B109" s="4" t="s">
        <v>148</v>
      </c>
      <c r="C109" s="4">
        <v>32</v>
      </c>
      <c r="D109" s="13">
        <v>100</v>
      </c>
      <c r="E109" s="13">
        <v>94.736842105263165</v>
      </c>
      <c r="F109" s="13">
        <v>100</v>
      </c>
      <c r="G109" s="13"/>
      <c r="H109" s="13">
        <v>93.333333333333329</v>
      </c>
      <c r="I109" s="4"/>
      <c r="K109">
        <v>98.245614035087726</v>
      </c>
    </row>
    <row r="110" spans="1:11">
      <c r="A110" s="4" t="s">
        <v>35</v>
      </c>
      <c r="B110" s="4" t="s">
        <v>150</v>
      </c>
      <c r="C110" s="4">
        <v>0.125</v>
      </c>
      <c r="D110" s="13">
        <v>96.551724137931032</v>
      </c>
      <c r="E110" s="13">
        <v>100</v>
      </c>
      <c r="F110" s="13">
        <v>96.428571428571431</v>
      </c>
      <c r="G110" s="13"/>
      <c r="H110" s="13">
        <v>100</v>
      </c>
      <c r="I110" s="4"/>
      <c r="K110">
        <v>97.660098522167502</v>
      </c>
    </row>
    <row r="111" spans="1:11">
      <c r="A111" s="4" t="s">
        <v>35</v>
      </c>
      <c r="B111" s="4" t="s">
        <v>150</v>
      </c>
      <c r="C111" s="4">
        <v>0.25</v>
      </c>
      <c r="D111" s="13">
        <v>88.888888888888886</v>
      </c>
      <c r="E111" s="13">
        <v>92.857142857142861</v>
      </c>
      <c r="F111" s="13">
        <v>100</v>
      </c>
      <c r="G111" s="13"/>
      <c r="H111" s="13">
        <v>100</v>
      </c>
      <c r="I111" s="4"/>
      <c r="K111">
        <v>93.915343915343911</v>
      </c>
    </row>
    <row r="112" spans="1:11">
      <c r="A112" s="4" t="s">
        <v>35</v>
      </c>
      <c r="B112" s="4" t="s">
        <v>150</v>
      </c>
      <c r="C112" s="4">
        <v>5</v>
      </c>
      <c r="D112" s="13">
        <v>100</v>
      </c>
      <c r="E112" s="13">
        <v>96.15384615384616</v>
      </c>
      <c r="F112" s="13">
        <v>100</v>
      </c>
      <c r="G112" s="13"/>
      <c r="H112" s="13">
        <v>100</v>
      </c>
      <c r="I112" s="4"/>
      <c r="K112">
        <v>98.71794871794873</v>
      </c>
    </row>
    <row r="113" spans="1:11">
      <c r="A113" s="4" t="s">
        <v>35</v>
      </c>
      <c r="B113" s="4" t="s">
        <v>150</v>
      </c>
      <c r="C113" s="4">
        <v>1</v>
      </c>
      <c r="D113" s="13">
        <v>96.296296296296291</v>
      </c>
      <c r="E113" s="13">
        <v>100</v>
      </c>
      <c r="F113" s="13">
        <v>96.296296296296291</v>
      </c>
      <c r="G113" s="13"/>
      <c r="H113" s="13">
        <v>100</v>
      </c>
      <c r="I113" s="4"/>
      <c r="K113">
        <v>97.530864197530875</v>
      </c>
    </row>
    <row r="114" spans="1:11">
      <c r="A114" s="4" t="s">
        <v>35</v>
      </c>
      <c r="B114" s="4" t="s">
        <v>150</v>
      </c>
      <c r="C114" s="4">
        <v>1.4</v>
      </c>
      <c r="D114" s="13">
        <v>100</v>
      </c>
      <c r="E114" s="13">
        <v>100</v>
      </c>
      <c r="F114" s="13">
        <v>100</v>
      </c>
      <c r="G114" s="13"/>
      <c r="H114" s="13">
        <v>100</v>
      </c>
      <c r="I114" s="4"/>
      <c r="K114">
        <v>100</v>
      </c>
    </row>
    <row r="115" spans="1:11">
      <c r="A115" s="4" t="s">
        <v>35</v>
      </c>
      <c r="B115" s="4" t="s">
        <v>150</v>
      </c>
      <c r="C115" s="4">
        <v>2</v>
      </c>
      <c r="D115" s="13">
        <v>95.833333333333329</v>
      </c>
      <c r="E115" s="13">
        <v>100</v>
      </c>
      <c r="F115" s="13">
        <v>100</v>
      </c>
      <c r="G115" s="13"/>
      <c r="H115" s="13">
        <v>100</v>
      </c>
      <c r="I115" s="4"/>
      <c r="K115">
        <v>98.6111111111111</v>
      </c>
    </row>
    <row r="116" spans="1:11">
      <c r="A116" s="4" t="s">
        <v>35</v>
      </c>
      <c r="B116" s="4" t="s">
        <v>150</v>
      </c>
      <c r="C116" s="4">
        <v>2.8</v>
      </c>
      <c r="D116" s="13">
        <v>95.652173913043484</v>
      </c>
      <c r="E116" s="13">
        <v>95.454545454545453</v>
      </c>
      <c r="F116" s="13">
        <v>100</v>
      </c>
      <c r="G116" s="13"/>
      <c r="H116" s="13">
        <v>100</v>
      </c>
      <c r="I116" s="4"/>
      <c r="K116">
        <v>97.035573122529641</v>
      </c>
    </row>
    <row r="117" spans="1:11">
      <c r="A117" s="4" t="s">
        <v>35</v>
      </c>
      <c r="B117" s="4" t="s">
        <v>150</v>
      </c>
      <c r="C117" s="4">
        <v>4</v>
      </c>
      <c r="D117" s="13">
        <v>95.652173913043484</v>
      </c>
      <c r="E117" s="13">
        <v>100</v>
      </c>
      <c r="F117" s="13">
        <v>95.238095238095241</v>
      </c>
      <c r="G117" s="13"/>
      <c r="H117" s="13">
        <v>100</v>
      </c>
      <c r="I117" s="4"/>
      <c r="K117">
        <v>96.963423050379575</v>
      </c>
    </row>
    <row r="118" spans="1:11">
      <c r="A118" s="4" t="s">
        <v>35</v>
      </c>
      <c r="B118" s="4" t="s">
        <v>150</v>
      </c>
      <c r="C118" s="4">
        <v>5.6</v>
      </c>
      <c r="D118" s="13">
        <v>95.652173913043484</v>
      </c>
      <c r="E118" s="13">
        <v>100</v>
      </c>
      <c r="F118" s="13">
        <v>100</v>
      </c>
      <c r="G118" s="13"/>
      <c r="H118" s="13">
        <v>100</v>
      </c>
      <c r="I118" s="4"/>
      <c r="K118">
        <v>98.550724637681171</v>
      </c>
    </row>
    <row r="119" spans="1:11">
      <c r="A119" s="4" t="s">
        <v>35</v>
      </c>
      <c r="B119" s="4" t="s">
        <v>150</v>
      </c>
      <c r="C119" s="4">
        <v>8</v>
      </c>
      <c r="D119" s="13">
        <v>100</v>
      </c>
      <c r="E119" s="13">
        <v>100</v>
      </c>
      <c r="F119" s="13">
        <v>95.238095238095241</v>
      </c>
      <c r="G119" s="13"/>
      <c r="H119" s="13">
        <v>100</v>
      </c>
      <c r="I119" s="4"/>
      <c r="K119">
        <v>98.412698412698418</v>
      </c>
    </row>
    <row r="120" spans="1:11">
      <c r="A120" s="4" t="s">
        <v>35</v>
      </c>
      <c r="B120" s="4" t="s">
        <v>150</v>
      </c>
      <c r="C120" s="4">
        <v>16</v>
      </c>
      <c r="D120" s="13">
        <v>100</v>
      </c>
      <c r="E120" s="13">
        <v>95.652173913043484</v>
      </c>
      <c r="F120" s="13">
        <v>95.454545454545453</v>
      </c>
      <c r="G120" s="13"/>
      <c r="H120" s="13">
        <v>100</v>
      </c>
      <c r="I120" s="4"/>
      <c r="K120">
        <v>97.035573122529641</v>
      </c>
    </row>
    <row r="121" spans="1:11">
      <c r="A121" s="4" t="s">
        <v>35</v>
      </c>
      <c r="B121" s="4" t="s">
        <v>150</v>
      </c>
      <c r="C121" s="4">
        <v>32</v>
      </c>
      <c r="D121" s="13">
        <v>100</v>
      </c>
      <c r="E121" s="13">
        <v>100</v>
      </c>
      <c r="F121" s="13">
        <v>100</v>
      </c>
      <c r="G121" s="13"/>
      <c r="H121" s="13">
        <v>93.75</v>
      </c>
      <c r="I121" s="4"/>
      <c r="K121">
        <v>100</v>
      </c>
    </row>
    <row r="122" spans="1:11">
      <c r="A122" s="4" t="s">
        <v>41</v>
      </c>
      <c r="B122" s="4" t="s">
        <v>148</v>
      </c>
      <c r="C122" s="4">
        <v>0.125</v>
      </c>
      <c r="D122" s="13">
        <v>100</v>
      </c>
      <c r="E122" s="13">
        <v>100</v>
      </c>
      <c r="F122" s="13">
        <v>92</v>
      </c>
      <c r="G122" s="13"/>
      <c r="H122" s="13">
        <v>100</v>
      </c>
      <c r="I122" s="4"/>
      <c r="K122">
        <v>97.333333333333329</v>
      </c>
    </row>
    <row r="123" spans="1:11">
      <c r="A123" s="4" t="s">
        <v>41</v>
      </c>
      <c r="B123" s="4" t="s">
        <v>148</v>
      </c>
      <c r="C123" s="4">
        <v>0.25</v>
      </c>
      <c r="D123" s="13">
        <v>96</v>
      </c>
      <c r="E123" s="13">
        <v>100</v>
      </c>
      <c r="F123" s="13">
        <v>100</v>
      </c>
      <c r="G123" s="13"/>
      <c r="H123" s="13">
        <v>100</v>
      </c>
      <c r="I123" s="4"/>
      <c r="K123">
        <v>98.666666666666671</v>
      </c>
    </row>
    <row r="124" spans="1:11">
      <c r="A124" s="4" t="s">
        <v>41</v>
      </c>
      <c r="B124" s="4" t="s">
        <v>148</v>
      </c>
      <c r="C124" s="4">
        <v>5</v>
      </c>
      <c r="D124" s="13">
        <v>100</v>
      </c>
      <c r="E124" s="13">
        <v>100</v>
      </c>
      <c r="F124" s="13">
        <v>100</v>
      </c>
      <c r="G124" s="13"/>
      <c r="H124" s="13">
        <v>100</v>
      </c>
      <c r="I124" s="4"/>
      <c r="K124">
        <v>100</v>
      </c>
    </row>
    <row r="125" spans="1:11">
      <c r="A125" s="4" t="s">
        <v>41</v>
      </c>
      <c r="B125" s="4" t="s">
        <v>148</v>
      </c>
      <c r="C125" s="4">
        <v>1</v>
      </c>
      <c r="D125" s="13">
        <v>100</v>
      </c>
      <c r="E125" s="13">
        <v>100</v>
      </c>
      <c r="F125" s="13">
        <v>100</v>
      </c>
      <c r="G125" s="13"/>
      <c r="H125" s="13">
        <v>95</v>
      </c>
      <c r="I125" s="4"/>
      <c r="K125">
        <v>100</v>
      </c>
    </row>
    <row r="126" spans="1:11">
      <c r="A126" s="4" t="s">
        <v>41</v>
      </c>
      <c r="B126" s="4" t="s">
        <v>148</v>
      </c>
      <c r="C126" s="4">
        <v>1.4</v>
      </c>
      <c r="D126" s="13">
        <v>96</v>
      </c>
      <c r="E126" s="13">
        <v>100</v>
      </c>
      <c r="F126" s="13">
        <v>100</v>
      </c>
      <c r="G126" s="13"/>
      <c r="H126" s="13">
        <v>100</v>
      </c>
      <c r="I126" s="4"/>
      <c r="K126">
        <v>98.666666666666671</v>
      </c>
    </row>
    <row r="127" spans="1:11">
      <c r="A127" s="4" t="s">
        <v>41</v>
      </c>
      <c r="B127" s="4" t="s">
        <v>148</v>
      </c>
      <c r="C127" s="4">
        <v>2</v>
      </c>
      <c r="D127" s="13">
        <v>100</v>
      </c>
      <c r="E127" s="13">
        <v>100</v>
      </c>
      <c r="F127" s="13">
        <v>100</v>
      </c>
      <c r="G127" s="13"/>
      <c r="H127" s="13">
        <v>100</v>
      </c>
      <c r="I127" s="4"/>
      <c r="K127">
        <v>100</v>
      </c>
    </row>
    <row r="128" spans="1:11">
      <c r="A128" s="4" t="s">
        <v>41</v>
      </c>
      <c r="B128" s="4" t="s">
        <v>148</v>
      </c>
      <c r="C128" s="4">
        <v>2.8</v>
      </c>
      <c r="D128" s="13">
        <v>95.454545454545453</v>
      </c>
      <c r="E128" s="13">
        <v>100</v>
      </c>
      <c r="F128" s="13">
        <v>82.608695652173907</v>
      </c>
      <c r="G128" s="13"/>
      <c r="H128" s="13">
        <v>100</v>
      </c>
      <c r="I128" s="4"/>
      <c r="K128">
        <v>92.687747035573125</v>
      </c>
    </row>
    <row r="129" spans="1:11">
      <c r="A129" s="4" t="s">
        <v>41</v>
      </c>
      <c r="B129" s="4" t="s">
        <v>148</v>
      </c>
      <c r="C129" s="4">
        <v>4</v>
      </c>
      <c r="D129" s="13">
        <v>100</v>
      </c>
      <c r="E129" s="13">
        <v>100</v>
      </c>
      <c r="F129" s="13">
        <v>87.5</v>
      </c>
      <c r="G129" s="13"/>
      <c r="H129" s="13">
        <v>100</v>
      </c>
      <c r="I129" s="4"/>
      <c r="K129">
        <v>95.833333333333329</v>
      </c>
    </row>
    <row r="130" spans="1:11">
      <c r="A130" s="4" t="s">
        <v>41</v>
      </c>
      <c r="B130" s="4" t="s">
        <v>148</v>
      </c>
      <c r="C130" s="4">
        <v>5.6</v>
      </c>
      <c r="D130" s="13">
        <v>95.652173913043484</v>
      </c>
      <c r="E130" s="13">
        <v>95.652173913043484</v>
      </c>
      <c r="F130" s="13">
        <v>78.260869565217391</v>
      </c>
      <c r="G130" s="13"/>
      <c r="H130" s="13">
        <v>100</v>
      </c>
      <c r="I130" s="4"/>
      <c r="K130">
        <v>89.855072463768124</v>
      </c>
    </row>
    <row r="131" spans="1:11">
      <c r="A131" s="4" t="s">
        <v>41</v>
      </c>
      <c r="B131" s="4" t="s">
        <v>148</v>
      </c>
      <c r="C131" s="4">
        <v>8</v>
      </c>
      <c r="D131" s="13">
        <v>100</v>
      </c>
      <c r="E131" s="13">
        <v>100</v>
      </c>
      <c r="F131" s="13">
        <v>95.652173913043484</v>
      </c>
      <c r="G131" s="13"/>
      <c r="H131" s="13">
        <v>100</v>
      </c>
      <c r="I131" s="4"/>
      <c r="K131">
        <v>98.550724637681171</v>
      </c>
    </row>
    <row r="132" spans="1:11">
      <c r="A132" s="4" t="s">
        <v>41</v>
      </c>
      <c r="B132" s="4" t="s">
        <v>148</v>
      </c>
      <c r="C132" s="4">
        <v>16</v>
      </c>
      <c r="D132" s="13">
        <v>100</v>
      </c>
      <c r="E132" s="13">
        <v>100</v>
      </c>
      <c r="F132" s="13">
        <v>100</v>
      </c>
      <c r="G132" s="13"/>
      <c r="H132" s="13">
        <v>100</v>
      </c>
      <c r="I132" s="4"/>
      <c r="K132">
        <v>100</v>
      </c>
    </row>
    <row r="133" spans="1:11">
      <c r="A133" s="4" t="s">
        <v>41</v>
      </c>
      <c r="B133" s="4" t="s">
        <v>148</v>
      </c>
      <c r="C133" s="4">
        <v>32</v>
      </c>
      <c r="D133" s="13">
        <v>90.476190476190482</v>
      </c>
      <c r="E133" s="13">
        <v>100</v>
      </c>
      <c r="F133" s="13">
        <v>100</v>
      </c>
      <c r="G133" s="13"/>
      <c r="H133" s="13">
        <v>100</v>
      </c>
      <c r="I133" s="4"/>
      <c r="K133">
        <v>96.825396825396822</v>
      </c>
    </row>
    <row r="134" spans="1:11">
      <c r="A134" s="4" t="s">
        <v>41</v>
      </c>
      <c r="B134" s="4" t="s">
        <v>150</v>
      </c>
      <c r="C134" s="4">
        <v>0.125</v>
      </c>
      <c r="D134" s="13">
        <v>90.476190476190482</v>
      </c>
      <c r="E134" s="13">
        <v>100</v>
      </c>
      <c r="F134" s="13">
        <v>100</v>
      </c>
      <c r="G134" s="13"/>
      <c r="H134" s="13">
        <v>100</v>
      </c>
      <c r="I134" s="4"/>
      <c r="K134">
        <v>96.825396825396822</v>
      </c>
    </row>
    <row r="135" spans="1:11">
      <c r="A135" s="4" t="s">
        <v>41</v>
      </c>
      <c r="B135" s="4" t="s">
        <v>150</v>
      </c>
      <c r="C135" s="4">
        <v>0.25</v>
      </c>
      <c r="D135" s="13">
        <v>100</v>
      </c>
      <c r="E135" s="13">
        <v>100</v>
      </c>
      <c r="F135" s="13">
        <v>96</v>
      </c>
      <c r="G135" s="13"/>
      <c r="H135" s="13">
        <v>100</v>
      </c>
      <c r="I135" s="4"/>
      <c r="K135">
        <v>98.666666666666671</v>
      </c>
    </row>
    <row r="136" spans="1:11">
      <c r="A136" s="4" t="s">
        <v>41</v>
      </c>
      <c r="B136" s="4" t="s">
        <v>150</v>
      </c>
      <c r="C136" s="4">
        <v>5</v>
      </c>
      <c r="D136" s="13">
        <v>96</v>
      </c>
      <c r="E136" s="13">
        <v>100</v>
      </c>
      <c r="F136" s="13">
        <v>100</v>
      </c>
      <c r="G136" s="13"/>
      <c r="H136" s="13">
        <v>100</v>
      </c>
      <c r="I136" s="4"/>
      <c r="K136">
        <v>98.666666666666671</v>
      </c>
    </row>
    <row r="137" spans="1:11">
      <c r="A137" s="4" t="s">
        <v>41</v>
      </c>
      <c r="B137" s="4" t="s">
        <v>150</v>
      </c>
      <c r="C137" s="4">
        <v>1</v>
      </c>
      <c r="D137" s="13">
        <v>95.833333333333329</v>
      </c>
      <c r="E137" s="13">
        <v>95.833333333333329</v>
      </c>
      <c r="F137" s="13">
        <v>100</v>
      </c>
      <c r="G137" s="13"/>
      <c r="H137" s="13">
        <v>100</v>
      </c>
      <c r="I137" s="4"/>
      <c r="K137">
        <v>97.222222222222214</v>
      </c>
    </row>
    <row r="138" spans="1:11">
      <c r="A138" s="4" t="s">
        <v>41</v>
      </c>
      <c r="B138" s="4" t="s">
        <v>150</v>
      </c>
      <c r="C138" s="4">
        <v>1.4</v>
      </c>
      <c r="D138" s="13">
        <v>100</v>
      </c>
      <c r="E138" s="13">
        <v>100</v>
      </c>
      <c r="F138" s="13">
        <v>100</v>
      </c>
      <c r="G138" s="13"/>
      <c r="H138" s="13">
        <v>100</v>
      </c>
      <c r="I138" s="4"/>
      <c r="K138">
        <v>100</v>
      </c>
    </row>
    <row r="139" spans="1:11">
      <c r="A139" s="4" t="s">
        <v>41</v>
      </c>
      <c r="B139" s="4" t="s">
        <v>150</v>
      </c>
      <c r="C139" s="4">
        <v>2</v>
      </c>
      <c r="D139" s="13">
        <v>100</v>
      </c>
      <c r="E139" s="13">
        <v>95.833333333333329</v>
      </c>
      <c r="F139" s="13">
        <v>100</v>
      </c>
      <c r="G139" s="13"/>
      <c r="H139" s="13">
        <v>100</v>
      </c>
      <c r="I139" s="4"/>
      <c r="K139">
        <v>98.6111111111111</v>
      </c>
    </row>
    <row r="140" spans="1:11">
      <c r="A140" s="4" t="s">
        <v>41</v>
      </c>
      <c r="B140" s="4" t="s">
        <v>150</v>
      </c>
      <c r="C140" s="4">
        <v>2.8</v>
      </c>
      <c r="D140" s="13">
        <v>91.304347826086953</v>
      </c>
      <c r="E140" s="13">
        <v>100</v>
      </c>
      <c r="F140" s="13">
        <v>73.913043478260875</v>
      </c>
      <c r="G140" s="13"/>
      <c r="H140" s="13">
        <v>100</v>
      </c>
      <c r="I140" s="4"/>
      <c r="K140">
        <v>88.405797101449267</v>
      </c>
    </row>
    <row r="141" spans="1:11">
      <c r="A141" s="4" t="s">
        <v>41</v>
      </c>
      <c r="B141" s="4" t="s">
        <v>150</v>
      </c>
      <c r="C141" s="4">
        <v>4</v>
      </c>
      <c r="D141" s="13">
        <v>95.652173913043484</v>
      </c>
      <c r="E141" s="13">
        <v>95.454545454545453</v>
      </c>
      <c r="F141" s="13">
        <v>100</v>
      </c>
      <c r="G141" s="13"/>
      <c r="H141" s="13">
        <v>100</v>
      </c>
      <c r="I141" s="4"/>
      <c r="K141">
        <v>97.035573122529641</v>
      </c>
    </row>
    <row r="142" spans="1:11">
      <c r="A142" s="4" t="s">
        <v>41</v>
      </c>
      <c r="B142" s="4" t="s">
        <v>150</v>
      </c>
      <c r="C142" s="4">
        <v>5.6</v>
      </c>
      <c r="D142" s="13">
        <v>95.652173913043484</v>
      </c>
      <c r="E142" s="13">
        <v>100</v>
      </c>
      <c r="F142" s="13">
        <v>100</v>
      </c>
      <c r="G142" s="13"/>
      <c r="H142" s="13">
        <v>100</v>
      </c>
      <c r="I142" s="4"/>
      <c r="K142">
        <v>98.550724637681171</v>
      </c>
    </row>
    <row r="143" spans="1:11">
      <c r="A143" s="4" t="s">
        <v>41</v>
      </c>
      <c r="B143" s="4" t="s">
        <v>150</v>
      </c>
      <c r="C143" s="4">
        <v>8</v>
      </c>
      <c r="D143" s="13">
        <v>100</v>
      </c>
      <c r="E143" s="13">
        <v>100</v>
      </c>
      <c r="F143" s="13">
        <v>95.454545454545453</v>
      </c>
      <c r="G143" s="13"/>
      <c r="H143" s="13">
        <v>100</v>
      </c>
      <c r="I143" s="4"/>
      <c r="K143">
        <v>98.484848484848484</v>
      </c>
    </row>
    <row r="144" spans="1:11">
      <c r="A144" s="4" t="s">
        <v>41</v>
      </c>
      <c r="B144" s="4" t="s">
        <v>150</v>
      </c>
      <c r="C144" s="4">
        <v>16</v>
      </c>
      <c r="D144" s="13">
        <v>100</v>
      </c>
      <c r="E144" s="13">
        <v>100</v>
      </c>
      <c r="F144" s="13">
        <v>100</v>
      </c>
      <c r="G144" s="13"/>
      <c r="H144" s="13">
        <v>100</v>
      </c>
      <c r="I144" s="4"/>
      <c r="K144">
        <v>100</v>
      </c>
    </row>
    <row r="145" spans="1:11">
      <c r="A145" s="4" t="s">
        <v>41</v>
      </c>
      <c r="B145" s="4" t="s">
        <v>150</v>
      </c>
      <c r="C145" s="4">
        <v>32</v>
      </c>
      <c r="D145" s="13">
        <v>100</v>
      </c>
      <c r="E145" s="13">
        <v>100</v>
      </c>
      <c r="F145" s="13">
        <v>85</v>
      </c>
      <c r="G145" s="13"/>
      <c r="H145" s="13">
        <v>100</v>
      </c>
      <c r="I145" s="4"/>
      <c r="K145">
        <v>95</v>
      </c>
    </row>
    <row r="146" spans="1:11">
      <c r="A146" s="26" t="s">
        <v>43</v>
      </c>
      <c r="B146" s="26" t="s">
        <v>148</v>
      </c>
      <c r="C146" s="26">
        <v>0.125</v>
      </c>
      <c r="D146" s="28"/>
      <c r="E146" s="28"/>
      <c r="F146" s="28"/>
      <c r="G146" s="28"/>
      <c r="H146" s="28"/>
      <c r="I146" s="4"/>
      <c r="K146" t="e">
        <v>#DIV/0!</v>
      </c>
    </row>
    <row r="147" spans="1:11">
      <c r="A147" s="26" t="s">
        <v>43</v>
      </c>
      <c r="B147" s="26" t="s">
        <v>148</v>
      </c>
      <c r="C147" s="26">
        <v>0.25</v>
      </c>
      <c r="D147" s="28"/>
      <c r="E147" s="28"/>
      <c r="F147" s="28"/>
      <c r="G147" s="28"/>
      <c r="H147" s="28"/>
      <c r="I147" s="4"/>
      <c r="K147" t="e">
        <v>#DIV/0!</v>
      </c>
    </row>
    <row r="148" spans="1:11">
      <c r="A148" s="4" t="s">
        <v>43</v>
      </c>
      <c r="B148" s="4" t="s">
        <v>148</v>
      </c>
      <c r="C148" s="4">
        <v>5</v>
      </c>
      <c r="D148" s="13">
        <v>100</v>
      </c>
      <c r="E148" s="13">
        <v>100</v>
      </c>
      <c r="F148" s="13">
        <v>96</v>
      </c>
      <c r="G148" s="13"/>
      <c r="H148" s="13">
        <v>100</v>
      </c>
      <c r="I148" s="4"/>
      <c r="K148">
        <v>98.666666666666671</v>
      </c>
    </row>
    <row r="149" spans="1:11">
      <c r="A149" s="4" t="s">
        <v>43</v>
      </c>
      <c r="B149" s="4" t="s">
        <v>148</v>
      </c>
      <c r="C149" s="4">
        <v>1</v>
      </c>
      <c r="D149" s="13">
        <v>100</v>
      </c>
      <c r="E149" s="13">
        <v>100</v>
      </c>
      <c r="F149" s="13">
        <v>95.238095238095241</v>
      </c>
      <c r="G149" s="13"/>
      <c r="H149" s="13">
        <v>100</v>
      </c>
      <c r="I149" s="4"/>
      <c r="K149">
        <v>98.412698412698418</v>
      </c>
    </row>
    <row r="150" spans="1:11">
      <c r="A150" s="4" t="s">
        <v>43</v>
      </c>
      <c r="B150" s="4" t="s">
        <v>148</v>
      </c>
      <c r="C150" s="4">
        <v>1.4</v>
      </c>
      <c r="D150" s="13">
        <v>96</v>
      </c>
      <c r="E150" s="13">
        <v>100</v>
      </c>
      <c r="F150" s="13">
        <v>100</v>
      </c>
      <c r="G150" s="13"/>
      <c r="H150" s="13">
        <v>100</v>
      </c>
      <c r="I150" s="4"/>
      <c r="K150">
        <v>98.666666666666671</v>
      </c>
    </row>
    <row r="151" spans="1:11">
      <c r="A151" s="4" t="s">
        <v>43</v>
      </c>
      <c r="B151" s="4" t="s">
        <v>148</v>
      </c>
      <c r="C151" s="4">
        <v>2</v>
      </c>
      <c r="D151" s="13">
        <v>82.608695652173907</v>
      </c>
      <c r="E151" s="13">
        <v>86.956521739130437</v>
      </c>
      <c r="F151" s="13">
        <v>81.818181818181813</v>
      </c>
      <c r="G151" s="13"/>
      <c r="H151" s="13">
        <v>100</v>
      </c>
      <c r="I151" s="4"/>
      <c r="K151">
        <v>83.794466403162048</v>
      </c>
    </row>
    <row r="152" spans="1:11">
      <c r="A152" s="4" t="s">
        <v>43</v>
      </c>
      <c r="B152" s="4" t="s">
        <v>148</v>
      </c>
      <c r="C152" s="4">
        <v>2.8</v>
      </c>
      <c r="D152" s="13">
        <v>100</v>
      </c>
      <c r="E152" s="13">
        <v>100</v>
      </c>
      <c r="F152" s="13">
        <v>100</v>
      </c>
      <c r="G152" s="13"/>
      <c r="H152" s="13">
        <v>100</v>
      </c>
      <c r="I152" s="4"/>
      <c r="K152">
        <v>100</v>
      </c>
    </row>
    <row r="153" spans="1:11">
      <c r="A153" s="4" t="s">
        <v>43</v>
      </c>
      <c r="B153" s="4" t="s">
        <v>148</v>
      </c>
      <c r="C153" s="4">
        <v>4</v>
      </c>
      <c r="D153" s="13">
        <v>100</v>
      </c>
      <c r="E153" s="13">
        <v>85.714285714285708</v>
      </c>
      <c r="F153" s="13">
        <v>100</v>
      </c>
      <c r="G153" s="13"/>
      <c r="H153" s="13">
        <v>100</v>
      </c>
      <c r="I153" s="4"/>
      <c r="K153">
        <v>95.238095238095241</v>
      </c>
    </row>
    <row r="154" spans="1:11">
      <c r="A154" s="26" t="s">
        <v>43</v>
      </c>
      <c r="B154" s="26" t="s">
        <v>148</v>
      </c>
      <c r="C154" s="26">
        <v>5.6</v>
      </c>
      <c r="D154" s="28"/>
      <c r="E154" s="28"/>
      <c r="F154" s="28"/>
      <c r="G154" s="28"/>
      <c r="H154" s="28"/>
      <c r="I154" s="4"/>
      <c r="K154" t="e">
        <v>#DIV/0!</v>
      </c>
    </row>
    <row r="155" spans="1:11">
      <c r="A155" s="4" t="s">
        <v>43</v>
      </c>
      <c r="B155" s="4" t="s">
        <v>148</v>
      </c>
      <c r="C155" s="4">
        <v>8</v>
      </c>
      <c r="D155" s="13">
        <v>100</v>
      </c>
      <c r="E155" s="13">
        <v>100</v>
      </c>
      <c r="F155" s="13">
        <v>95.454545454545453</v>
      </c>
      <c r="G155" s="13"/>
      <c r="H155" s="13">
        <v>100</v>
      </c>
      <c r="I155" s="4"/>
      <c r="K155">
        <v>98.484848484848484</v>
      </c>
    </row>
    <row r="156" spans="1:11">
      <c r="A156" s="4" t="s">
        <v>43</v>
      </c>
      <c r="B156" s="4" t="s">
        <v>148</v>
      </c>
      <c r="C156" s="4">
        <v>16</v>
      </c>
      <c r="D156" s="13">
        <v>100</v>
      </c>
      <c r="E156" s="13">
        <v>100</v>
      </c>
      <c r="F156" s="13">
        <v>100</v>
      </c>
      <c r="G156" s="13"/>
      <c r="H156" s="13">
        <v>100</v>
      </c>
      <c r="I156" s="4"/>
      <c r="K156">
        <v>100</v>
      </c>
    </row>
    <row r="157" spans="1:11">
      <c r="A157" s="4" t="s">
        <v>43</v>
      </c>
      <c r="B157" s="4" t="s">
        <v>148</v>
      </c>
      <c r="C157" s="4">
        <v>32</v>
      </c>
      <c r="D157" s="13" t="s">
        <v>103</v>
      </c>
      <c r="E157" s="13" t="s">
        <v>103</v>
      </c>
      <c r="F157" s="13" t="s">
        <v>103</v>
      </c>
      <c r="G157" s="13"/>
      <c r="H157" s="13" t="s">
        <v>103</v>
      </c>
      <c r="I157" s="13" t="s">
        <v>151</v>
      </c>
      <c r="K157" t="e">
        <v>#DIV/0!</v>
      </c>
    </row>
    <row r="158" spans="1:11">
      <c r="A158" s="26" t="s">
        <v>43</v>
      </c>
      <c r="B158" s="26" t="s">
        <v>150</v>
      </c>
      <c r="C158" s="26">
        <v>0.125</v>
      </c>
      <c r="D158" s="28"/>
      <c r="E158" s="28"/>
      <c r="F158" s="28"/>
      <c r="G158" s="28"/>
      <c r="H158" s="28"/>
      <c r="I158" s="4"/>
      <c r="K158" t="e">
        <v>#DIV/0!</v>
      </c>
    </row>
    <row r="159" spans="1:11">
      <c r="A159" s="26" t="s">
        <v>43</v>
      </c>
      <c r="B159" s="26" t="s">
        <v>150</v>
      </c>
      <c r="C159" s="26">
        <v>0.25</v>
      </c>
      <c r="D159" s="28"/>
      <c r="E159" s="28"/>
      <c r="F159" s="28"/>
      <c r="G159" s="28"/>
      <c r="H159" s="28"/>
      <c r="I159" s="4"/>
      <c r="K159" t="e">
        <v>#DIV/0!</v>
      </c>
    </row>
    <row r="160" spans="1:11">
      <c r="A160" s="4" t="s">
        <v>43</v>
      </c>
      <c r="B160" s="4" t="s">
        <v>150</v>
      </c>
      <c r="C160" s="4">
        <v>5</v>
      </c>
      <c r="D160" s="13">
        <v>100</v>
      </c>
      <c r="E160" s="13">
        <v>96</v>
      </c>
      <c r="F160" s="13">
        <v>91.666666666666671</v>
      </c>
      <c r="G160" s="13"/>
      <c r="H160" s="13">
        <v>100</v>
      </c>
      <c r="I160" s="4"/>
      <c r="K160">
        <v>95.8888888888889</v>
      </c>
    </row>
    <row r="161" spans="1:11">
      <c r="A161" s="4" t="s">
        <v>43</v>
      </c>
      <c r="B161" s="4" t="s">
        <v>150</v>
      </c>
      <c r="C161" s="4">
        <v>1</v>
      </c>
      <c r="D161" s="13">
        <v>100</v>
      </c>
      <c r="E161" s="13">
        <v>100</v>
      </c>
      <c r="F161" s="13">
        <v>95.454545454545453</v>
      </c>
      <c r="G161" s="13"/>
      <c r="H161" s="13">
        <v>100</v>
      </c>
      <c r="I161" s="4"/>
      <c r="K161">
        <v>98.484848484848484</v>
      </c>
    </row>
    <row r="162" spans="1:11">
      <c r="A162" s="4" t="s">
        <v>43</v>
      </c>
      <c r="B162" s="4" t="s">
        <v>150</v>
      </c>
      <c r="C162" s="4">
        <v>1.4</v>
      </c>
      <c r="D162" s="13">
        <v>100</v>
      </c>
      <c r="E162" s="13">
        <v>100</v>
      </c>
      <c r="F162" s="13">
        <v>81.818181818181813</v>
      </c>
      <c r="G162" s="13"/>
      <c r="H162" s="13">
        <v>100</v>
      </c>
      <c r="I162" s="4"/>
      <c r="K162">
        <v>93.939393939393938</v>
      </c>
    </row>
    <row r="163" spans="1:11">
      <c r="A163" s="4" t="s">
        <v>43</v>
      </c>
      <c r="B163" s="4" t="s">
        <v>150</v>
      </c>
      <c r="C163" s="4">
        <v>2</v>
      </c>
      <c r="D163" s="13">
        <v>100</v>
      </c>
      <c r="E163" s="13">
        <v>95.652173913043484</v>
      </c>
      <c r="F163" s="13">
        <v>100</v>
      </c>
      <c r="G163" s="13"/>
      <c r="H163" s="13">
        <v>94.736842105263165</v>
      </c>
      <c r="I163" s="4"/>
      <c r="K163">
        <v>98.550724637681171</v>
      </c>
    </row>
    <row r="164" spans="1:11">
      <c r="A164" s="4" t="s">
        <v>43</v>
      </c>
      <c r="B164" s="4" t="s">
        <v>150</v>
      </c>
      <c r="C164" s="4">
        <v>2.8</v>
      </c>
      <c r="D164" s="13">
        <v>86.956521739130437</v>
      </c>
      <c r="E164" s="13">
        <v>86.956521739130437</v>
      </c>
      <c r="F164" s="13">
        <v>95.454545454545453</v>
      </c>
      <c r="G164" s="13"/>
      <c r="H164" s="13">
        <v>100</v>
      </c>
      <c r="I164" s="4"/>
      <c r="K164">
        <v>89.789196310935438</v>
      </c>
    </row>
    <row r="165" spans="1:11">
      <c r="A165" s="4" t="s">
        <v>43</v>
      </c>
      <c r="B165" s="4" t="s">
        <v>150</v>
      </c>
      <c r="C165" s="4">
        <v>4</v>
      </c>
      <c r="D165" s="13">
        <v>95.454545454545453</v>
      </c>
      <c r="E165" s="13">
        <v>85.714285714285708</v>
      </c>
      <c r="F165" s="13">
        <v>90.476190476190482</v>
      </c>
      <c r="G165" s="13"/>
      <c r="H165" s="13">
        <v>100</v>
      </c>
      <c r="I165" s="4"/>
      <c r="K165">
        <v>90.548340548340548</v>
      </c>
    </row>
    <row r="166" spans="1:11">
      <c r="A166" s="26" t="s">
        <v>43</v>
      </c>
      <c r="B166" s="26" t="s">
        <v>150</v>
      </c>
      <c r="C166" s="26">
        <v>5.6</v>
      </c>
      <c r="D166" s="28"/>
      <c r="E166" s="28"/>
      <c r="F166" s="28"/>
      <c r="G166" s="28"/>
      <c r="H166" s="28"/>
      <c r="I166" s="4"/>
      <c r="K166" t="e">
        <v>#DIV/0!</v>
      </c>
    </row>
    <row r="167" spans="1:11">
      <c r="A167" s="4" t="s">
        <v>43</v>
      </c>
      <c r="B167" s="4" t="s">
        <v>150</v>
      </c>
      <c r="C167" s="4">
        <v>8</v>
      </c>
      <c r="D167" s="13">
        <v>100</v>
      </c>
      <c r="E167" s="13">
        <v>90.909090909090907</v>
      </c>
      <c r="F167" s="13">
        <v>100</v>
      </c>
      <c r="G167" s="13"/>
      <c r="H167" s="13">
        <v>100</v>
      </c>
      <c r="I167" s="4"/>
      <c r="K167">
        <v>96.969696969696955</v>
      </c>
    </row>
    <row r="168" spans="1:11">
      <c r="A168" s="4" t="s">
        <v>43</v>
      </c>
      <c r="B168" s="4" t="s">
        <v>150</v>
      </c>
      <c r="C168" s="4">
        <v>16</v>
      </c>
      <c r="D168" s="13">
        <v>95.454545454545453</v>
      </c>
      <c r="E168" s="13">
        <v>100</v>
      </c>
      <c r="F168" s="13">
        <v>100</v>
      </c>
      <c r="G168" s="13"/>
      <c r="H168" s="13">
        <v>100</v>
      </c>
      <c r="I168" s="4"/>
      <c r="K168">
        <v>98.484848484848484</v>
      </c>
    </row>
    <row r="169" spans="1:11">
      <c r="A169" s="4" t="s">
        <v>43</v>
      </c>
      <c r="B169" s="4" t="s">
        <v>150</v>
      </c>
      <c r="C169" s="4">
        <v>32</v>
      </c>
      <c r="D169" s="13">
        <v>86.363636363636402</v>
      </c>
      <c r="E169" s="13">
        <v>95</v>
      </c>
      <c r="F169" s="13">
        <v>80.952380952380949</v>
      </c>
      <c r="G169" s="13"/>
      <c r="H169" s="13">
        <v>88.235294117647058</v>
      </c>
      <c r="I169" s="4"/>
      <c r="K169">
        <v>87.438672438672441</v>
      </c>
    </row>
    <row r="170" spans="1:11">
      <c r="A170" s="26" t="s">
        <v>45</v>
      </c>
      <c r="B170" s="26" t="s">
        <v>148</v>
      </c>
      <c r="C170" s="26">
        <v>0.125</v>
      </c>
      <c r="D170" s="28"/>
      <c r="E170" s="28"/>
      <c r="F170" s="28"/>
      <c r="G170" s="28"/>
      <c r="H170" s="28"/>
      <c r="I170" s="4"/>
      <c r="K170" t="e">
        <v>#DIV/0!</v>
      </c>
    </row>
    <row r="171" spans="1:11">
      <c r="A171" s="26" t="s">
        <v>45</v>
      </c>
      <c r="B171" s="26" t="s">
        <v>148</v>
      </c>
      <c r="C171" s="26">
        <v>0.25</v>
      </c>
      <c r="D171" s="28"/>
      <c r="E171" s="28"/>
      <c r="F171" s="28"/>
      <c r="G171" s="28"/>
      <c r="H171" s="28"/>
      <c r="I171" s="4"/>
      <c r="K171" t="e">
        <v>#DIV/0!</v>
      </c>
    </row>
    <row r="172" spans="1:11">
      <c r="A172" s="4" t="s">
        <v>45</v>
      </c>
      <c r="B172" s="4" t="s">
        <v>148</v>
      </c>
      <c r="C172" s="4">
        <v>5</v>
      </c>
      <c r="D172" s="13">
        <v>96.15384615384616</v>
      </c>
      <c r="E172" s="13">
        <v>96.15384615384616</v>
      </c>
      <c r="F172" s="13">
        <v>100</v>
      </c>
      <c r="G172" s="13"/>
      <c r="H172" s="13">
        <v>100</v>
      </c>
      <c r="I172" s="4"/>
      <c r="K172">
        <v>97.435897435897445</v>
      </c>
    </row>
    <row r="173" spans="1:11">
      <c r="A173" s="4" t="s">
        <v>45</v>
      </c>
      <c r="B173" s="4" t="s">
        <v>148</v>
      </c>
      <c r="C173" s="4">
        <v>1</v>
      </c>
      <c r="D173" s="13">
        <v>96</v>
      </c>
      <c r="E173" s="13">
        <v>100</v>
      </c>
      <c r="F173" s="13">
        <v>91.666666666666671</v>
      </c>
      <c r="G173" s="13"/>
      <c r="H173" s="13">
        <v>100</v>
      </c>
      <c r="I173" s="4"/>
      <c r="K173">
        <v>95.8888888888889</v>
      </c>
    </row>
    <row r="174" spans="1:11">
      <c r="A174" s="4" t="s">
        <v>45</v>
      </c>
      <c r="B174" s="4" t="s">
        <v>148</v>
      </c>
      <c r="C174" s="4">
        <v>1.4</v>
      </c>
      <c r="D174" s="13">
        <v>95.833333333333329</v>
      </c>
      <c r="E174" s="13">
        <v>95.833333333333329</v>
      </c>
      <c r="F174" s="13">
        <v>91.666666666666671</v>
      </c>
      <c r="G174" s="13"/>
      <c r="H174" s="13">
        <v>94.444444444444443</v>
      </c>
      <c r="I174" s="4"/>
      <c r="K174">
        <v>94.444444444444443</v>
      </c>
    </row>
    <row r="175" spans="1:11">
      <c r="A175" s="4" t="s">
        <v>45</v>
      </c>
      <c r="B175" s="4" t="s">
        <v>148</v>
      </c>
      <c r="C175" s="4">
        <v>2</v>
      </c>
      <c r="D175" s="13">
        <v>91.666666666666671</v>
      </c>
      <c r="E175" s="13">
        <v>100</v>
      </c>
      <c r="F175" s="13">
        <v>92</v>
      </c>
      <c r="G175" s="13"/>
      <c r="H175" s="13">
        <v>100</v>
      </c>
      <c r="I175" s="4"/>
      <c r="K175">
        <v>94.555555555555557</v>
      </c>
    </row>
    <row r="176" spans="1:11">
      <c r="A176" s="4" t="s">
        <v>45</v>
      </c>
      <c r="B176" s="4" t="s">
        <v>148</v>
      </c>
      <c r="C176" s="4">
        <v>2.8</v>
      </c>
      <c r="D176" s="13">
        <v>100</v>
      </c>
      <c r="E176" s="13">
        <v>100</v>
      </c>
      <c r="F176" s="13">
        <v>100</v>
      </c>
      <c r="G176" s="13"/>
      <c r="H176" s="13">
        <v>100</v>
      </c>
      <c r="I176" s="4"/>
      <c r="K176">
        <v>100</v>
      </c>
    </row>
    <row r="177" spans="1:11">
      <c r="A177" s="26" t="s">
        <v>45</v>
      </c>
      <c r="B177" s="26" t="s">
        <v>148</v>
      </c>
      <c r="C177" s="26">
        <v>4</v>
      </c>
      <c r="D177" s="28"/>
      <c r="E177" s="28"/>
      <c r="F177" s="28"/>
      <c r="G177" s="28"/>
      <c r="H177" s="28"/>
      <c r="I177" s="4"/>
      <c r="K177" t="e">
        <v>#DIV/0!</v>
      </c>
    </row>
    <row r="178" spans="1:11">
      <c r="A178" s="4" t="s">
        <v>45</v>
      </c>
      <c r="B178" s="4" t="s">
        <v>148</v>
      </c>
      <c r="C178" s="4">
        <v>5.6</v>
      </c>
      <c r="D178" s="13">
        <v>100</v>
      </c>
      <c r="E178" s="13">
        <v>100</v>
      </c>
      <c r="F178" s="13">
        <v>95.652173913043484</v>
      </c>
      <c r="G178" s="13"/>
      <c r="H178" s="13">
        <v>100</v>
      </c>
      <c r="I178" s="4"/>
      <c r="K178">
        <v>98.550724637681171</v>
      </c>
    </row>
    <row r="179" spans="1:11">
      <c r="A179" s="4" t="s">
        <v>45</v>
      </c>
      <c r="B179" s="4" t="s">
        <v>148</v>
      </c>
      <c r="C179" s="4">
        <v>8</v>
      </c>
      <c r="D179" s="13">
        <v>100</v>
      </c>
      <c r="E179" s="13">
        <v>100</v>
      </c>
      <c r="F179" s="13">
        <v>100</v>
      </c>
      <c r="G179" s="13"/>
      <c r="H179" s="13">
        <v>100</v>
      </c>
      <c r="I179" s="4"/>
      <c r="K179">
        <v>100</v>
      </c>
    </row>
    <row r="180" spans="1:11">
      <c r="A180" s="4" t="s">
        <v>45</v>
      </c>
      <c r="B180" s="4" t="s">
        <v>148</v>
      </c>
      <c r="C180" s="4">
        <v>16</v>
      </c>
      <c r="D180" s="13">
        <v>95.652173913043484</v>
      </c>
      <c r="E180" s="13">
        <v>100</v>
      </c>
      <c r="F180" s="13">
        <v>100</v>
      </c>
      <c r="G180" s="13"/>
      <c r="H180" s="13">
        <v>100</v>
      </c>
      <c r="I180" s="4"/>
      <c r="K180">
        <v>98.550724637681171</v>
      </c>
    </row>
    <row r="181" spans="1:11">
      <c r="A181" s="4" t="s">
        <v>45</v>
      </c>
      <c r="B181" s="4" t="s">
        <v>148</v>
      </c>
      <c r="C181" s="4">
        <v>32</v>
      </c>
      <c r="D181" s="13">
        <v>100</v>
      </c>
      <c r="E181" s="13">
        <v>95.454545454545453</v>
      </c>
      <c r="F181" s="13">
        <v>100</v>
      </c>
      <c r="G181" s="13"/>
      <c r="H181" s="13">
        <v>100</v>
      </c>
      <c r="I181" s="4"/>
      <c r="K181">
        <v>98.484848484848484</v>
      </c>
    </row>
    <row r="182" spans="1:11">
      <c r="A182" s="26" t="s">
        <v>45</v>
      </c>
      <c r="B182" s="26" t="s">
        <v>150</v>
      </c>
      <c r="C182" s="26">
        <v>0.125</v>
      </c>
      <c r="D182" s="28"/>
      <c r="E182" s="28"/>
      <c r="F182" s="28"/>
      <c r="G182" s="28"/>
      <c r="H182" s="28"/>
      <c r="I182" s="4"/>
      <c r="K182" t="e">
        <v>#DIV/0!</v>
      </c>
    </row>
    <row r="183" spans="1:11">
      <c r="A183" s="26" t="s">
        <v>45</v>
      </c>
      <c r="B183" s="26" t="s">
        <v>150</v>
      </c>
      <c r="C183" s="26">
        <v>0.25</v>
      </c>
      <c r="D183" s="28"/>
      <c r="E183" s="28"/>
      <c r="F183" s="28"/>
      <c r="G183" s="28"/>
      <c r="H183" s="28"/>
      <c r="I183" s="4"/>
      <c r="K183" t="e">
        <v>#DIV/0!</v>
      </c>
    </row>
    <row r="184" spans="1:11">
      <c r="A184" s="4" t="s">
        <v>45</v>
      </c>
      <c r="B184" s="4" t="s">
        <v>150</v>
      </c>
      <c r="C184" s="4">
        <v>5</v>
      </c>
      <c r="D184" s="13">
        <v>96.15384615384616</v>
      </c>
      <c r="E184" s="13">
        <v>100</v>
      </c>
      <c r="F184" s="13">
        <v>91.666666666666671</v>
      </c>
      <c r="G184" s="13"/>
      <c r="H184" s="13">
        <v>100</v>
      </c>
      <c r="I184" s="4"/>
      <c r="K184">
        <v>95.940170940170944</v>
      </c>
    </row>
    <row r="185" spans="1:11">
      <c r="A185" s="4" t="s">
        <v>45</v>
      </c>
      <c r="B185" s="4" t="s">
        <v>150</v>
      </c>
      <c r="C185" s="4">
        <v>1</v>
      </c>
      <c r="D185" s="13">
        <v>92</v>
      </c>
      <c r="E185" s="13">
        <v>100</v>
      </c>
      <c r="F185" s="13">
        <v>100</v>
      </c>
      <c r="G185" s="13"/>
      <c r="H185" s="13">
        <v>94.736842105263165</v>
      </c>
      <c r="I185" s="4"/>
      <c r="K185">
        <v>97.333333333333329</v>
      </c>
    </row>
    <row r="186" spans="1:11">
      <c r="A186" s="4" t="s">
        <v>45</v>
      </c>
      <c r="B186" s="4" t="s">
        <v>150</v>
      </c>
      <c r="C186" s="4">
        <v>1.4</v>
      </c>
      <c r="D186" s="13">
        <v>87.5</v>
      </c>
      <c r="E186" s="13">
        <v>100</v>
      </c>
      <c r="F186" s="13">
        <v>80.769230769230774</v>
      </c>
      <c r="G186" s="13"/>
      <c r="H186" s="13">
        <v>100</v>
      </c>
      <c r="I186" s="4"/>
      <c r="K186">
        <v>89.42307692307692</v>
      </c>
    </row>
    <row r="187" spans="1:11">
      <c r="A187" s="4" t="s">
        <v>45</v>
      </c>
      <c r="B187" s="4" t="s">
        <v>150</v>
      </c>
      <c r="C187" s="4">
        <v>2</v>
      </c>
      <c r="D187" s="13">
        <v>87.5</v>
      </c>
      <c r="E187" s="13">
        <v>80</v>
      </c>
      <c r="F187" s="13">
        <v>91.304347826086953</v>
      </c>
      <c r="G187" s="13"/>
      <c r="H187" s="13">
        <v>90</v>
      </c>
      <c r="I187" s="4"/>
      <c r="K187">
        <v>86.268115942028984</v>
      </c>
    </row>
    <row r="188" spans="1:11">
      <c r="A188" s="4" t="s">
        <v>45</v>
      </c>
      <c r="B188" s="4" t="s">
        <v>150</v>
      </c>
      <c r="C188" s="4">
        <v>2.8</v>
      </c>
      <c r="D188" s="13">
        <v>91.666666666666671</v>
      </c>
      <c r="E188" s="13">
        <v>64</v>
      </c>
      <c r="F188" s="13">
        <v>84</v>
      </c>
      <c r="G188" s="13"/>
      <c r="H188" s="13">
        <v>100</v>
      </c>
      <c r="I188" s="4"/>
      <c r="K188">
        <v>79.8888888888889</v>
      </c>
    </row>
    <row r="189" spans="1:11">
      <c r="A189" s="4" t="s">
        <v>45</v>
      </c>
      <c r="B189" s="4" t="s">
        <v>150</v>
      </c>
      <c r="C189" s="4">
        <v>4</v>
      </c>
      <c r="D189" s="13" t="s">
        <v>103</v>
      </c>
      <c r="E189" s="13" t="s">
        <v>103</v>
      </c>
      <c r="F189" s="13" t="s">
        <v>103</v>
      </c>
      <c r="G189" s="13"/>
      <c r="H189" s="13" t="s">
        <v>103</v>
      </c>
      <c r="I189" s="4"/>
      <c r="K189" t="e">
        <v>#DIV/0!</v>
      </c>
    </row>
    <row r="190" spans="1:11">
      <c r="A190" s="26" t="s">
        <v>45</v>
      </c>
      <c r="B190" s="26" t="s">
        <v>150</v>
      </c>
      <c r="C190" s="26">
        <v>5.6</v>
      </c>
      <c r="D190" s="28"/>
      <c r="E190" s="28"/>
      <c r="F190" s="28"/>
      <c r="G190" s="28"/>
      <c r="H190" s="28"/>
      <c r="I190" s="4"/>
      <c r="K190" t="e">
        <v>#DIV/0!</v>
      </c>
    </row>
    <row r="191" spans="1:11">
      <c r="A191" s="4" t="s">
        <v>45</v>
      </c>
      <c r="B191" s="4" t="s">
        <v>150</v>
      </c>
      <c r="C191" s="4">
        <v>8</v>
      </c>
      <c r="D191" s="13" t="s">
        <v>103</v>
      </c>
      <c r="E191" s="13" t="s">
        <v>103</v>
      </c>
      <c r="F191" s="13" t="s">
        <v>103</v>
      </c>
      <c r="G191" s="13"/>
      <c r="H191" s="13" t="s">
        <v>103</v>
      </c>
      <c r="I191" s="4"/>
      <c r="K191" t="e">
        <v>#DIV/0!</v>
      </c>
    </row>
    <row r="192" spans="1:11">
      <c r="A192" s="4" t="s">
        <v>45</v>
      </c>
      <c r="B192" s="4" t="s">
        <v>150</v>
      </c>
      <c r="C192" s="4">
        <v>16</v>
      </c>
      <c r="D192" s="13" t="s">
        <v>103</v>
      </c>
      <c r="E192" s="13" t="s">
        <v>103</v>
      </c>
      <c r="F192" s="13" t="s">
        <v>103</v>
      </c>
      <c r="G192" s="13"/>
      <c r="H192" s="13" t="s">
        <v>103</v>
      </c>
      <c r="I192" s="4"/>
      <c r="K192" t="e">
        <v>#DIV/0!</v>
      </c>
    </row>
    <row r="193" spans="1:11">
      <c r="A193" s="4" t="s">
        <v>45</v>
      </c>
      <c r="B193" s="4" t="s">
        <v>150</v>
      </c>
      <c r="C193" s="4">
        <v>32</v>
      </c>
      <c r="D193" s="13" t="s">
        <v>103</v>
      </c>
      <c r="E193" s="13" t="s">
        <v>103</v>
      </c>
      <c r="F193" s="13" t="s">
        <v>103</v>
      </c>
      <c r="G193" s="13"/>
      <c r="H193" s="13" t="s">
        <v>103</v>
      </c>
      <c r="I193" s="4"/>
      <c r="K193" t="e">
        <v>#DIV/0!</v>
      </c>
    </row>
    <row r="194" spans="1:11">
      <c r="A194" s="26" t="s">
        <v>47</v>
      </c>
      <c r="B194" s="26" t="s">
        <v>148</v>
      </c>
      <c r="C194" s="26">
        <v>0.125</v>
      </c>
      <c r="D194" s="28"/>
      <c r="E194" s="28"/>
      <c r="F194" s="28"/>
      <c r="G194" s="28"/>
      <c r="H194" s="28"/>
      <c r="I194" s="4"/>
      <c r="K194" t="e">
        <v>#DIV/0!</v>
      </c>
    </row>
    <row r="195" spans="1:11">
      <c r="A195" s="4" t="s">
        <v>47</v>
      </c>
      <c r="B195" s="4" t="s">
        <v>148</v>
      </c>
      <c r="C195" s="4">
        <v>0.25</v>
      </c>
      <c r="D195" s="13">
        <v>96.428571428571431</v>
      </c>
      <c r="E195" s="13">
        <v>100</v>
      </c>
      <c r="F195" s="13">
        <v>80.769230769230774</v>
      </c>
      <c r="G195" s="13"/>
      <c r="H195" s="13">
        <v>100</v>
      </c>
      <c r="I195" s="4"/>
      <c r="K195">
        <v>92.399267399267401</v>
      </c>
    </row>
    <row r="196" spans="1:11">
      <c r="A196" s="4" t="s">
        <v>47</v>
      </c>
      <c r="B196" s="4" t="s">
        <v>148</v>
      </c>
      <c r="C196" s="4">
        <v>5</v>
      </c>
      <c r="D196" s="13">
        <v>88.888888888888886</v>
      </c>
      <c r="E196" s="13">
        <v>100</v>
      </c>
      <c r="F196" s="13">
        <v>96.15384615384616</v>
      </c>
      <c r="G196" s="13"/>
      <c r="H196" s="13">
        <v>95.454545454545453</v>
      </c>
      <c r="I196" s="4"/>
      <c r="K196">
        <v>95.01424501424502</v>
      </c>
    </row>
    <row r="197" spans="1:11">
      <c r="A197" s="4" t="s">
        <v>47</v>
      </c>
      <c r="B197" s="4" t="s">
        <v>148</v>
      </c>
      <c r="C197" s="4">
        <v>1</v>
      </c>
      <c r="D197" s="13">
        <v>100</v>
      </c>
      <c r="E197" s="13">
        <v>100</v>
      </c>
      <c r="F197" s="13">
        <v>91.666666666666671</v>
      </c>
      <c r="G197" s="13"/>
      <c r="H197" s="13">
        <v>100</v>
      </c>
      <c r="I197" s="4"/>
      <c r="K197">
        <v>97.222222222222229</v>
      </c>
    </row>
    <row r="198" spans="1:11">
      <c r="A198" s="26" t="s">
        <v>47</v>
      </c>
      <c r="B198" s="26" t="s">
        <v>148</v>
      </c>
      <c r="C198" s="26">
        <v>1.4</v>
      </c>
      <c r="D198" s="28"/>
      <c r="E198" s="28"/>
      <c r="F198" s="28"/>
      <c r="G198" s="28"/>
      <c r="H198" s="28"/>
      <c r="I198" s="4"/>
      <c r="K198" t="e">
        <v>#DIV/0!</v>
      </c>
    </row>
    <row r="199" spans="1:11">
      <c r="A199" s="4" t="s">
        <v>47</v>
      </c>
      <c r="B199" s="4" t="s">
        <v>148</v>
      </c>
      <c r="C199" s="4">
        <v>2</v>
      </c>
      <c r="D199" s="13">
        <v>100</v>
      </c>
      <c r="E199" s="13">
        <v>100</v>
      </c>
      <c r="F199" s="13">
        <v>91.304347826086953</v>
      </c>
      <c r="G199" s="13"/>
      <c r="H199" s="13">
        <v>100</v>
      </c>
      <c r="I199" s="4"/>
      <c r="K199">
        <v>97.101449275362313</v>
      </c>
    </row>
    <row r="200" spans="1:11">
      <c r="A200" s="26" t="s">
        <v>47</v>
      </c>
      <c r="B200" s="26" t="s">
        <v>148</v>
      </c>
      <c r="C200" s="26">
        <v>2.8</v>
      </c>
      <c r="D200" s="28"/>
      <c r="E200" s="28"/>
      <c r="F200" s="28"/>
      <c r="G200" s="28"/>
      <c r="H200" s="28"/>
      <c r="I200" s="4"/>
      <c r="K200" t="e">
        <v>#DIV/0!</v>
      </c>
    </row>
    <row r="201" spans="1:11">
      <c r="A201" s="4" t="s">
        <v>47</v>
      </c>
      <c r="B201" s="4" t="s">
        <v>148</v>
      </c>
      <c r="C201" s="4">
        <v>4</v>
      </c>
      <c r="D201" s="13">
        <v>90.909090909090907</v>
      </c>
      <c r="E201" s="13">
        <v>100</v>
      </c>
      <c r="F201" s="13">
        <v>100</v>
      </c>
      <c r="G201" s="13"/>
      <c r="H201" s="13">
        <v>100</v>
      </c>
      <c r="I201" s="4"/>
      <c r="K201">
        <v>96.969696969696955</v>
      </c>
    </row>
    <row r="202" spans="1:11">
      <c r="A202" s="26" t="s">
        <v>47</v>
      </c>
      <c r="B202" s="26" t="s">
        <v>148</v>
      </c>
      <c r="C202" s="26">
        <v>5.6</v>
      </c>
      <c r="D202" s="28"/>
      <c r="E202" s="28"/>
      <c r="F202" s="28"/>
      <c r="G202" s="28"/>
      <c r="H202" s="28"/>
      <c r="I202" s="4"/>
      <c r="K202" t="e">
        <v>#DIV/0!</v>
      </c>
    </row>
    <row r="203" spans="1:11">
      <c r="A203" s="4" t="s">
        <v>47</v>
      </c>
      <c r="B203" s="4" t="s">
        <v>148</v>
      </c>
      <c r="C203" s="4">
        <v>8</v>
      </c>
      <c r="D203" s="13">
        <v>95.454545454545453</v>
      </c>
      <c r="E203" s="13">
        <v>95.652173913043484</v>
      </c>
      <c r="F203" s="13">
        <v>100</v>
      </c>
      <c r="G203" s="13"/>
      <c r="H203" s="13">
        <v>78.94736842105263</v>
      </c>
      <c r="I203" s="4"/>
      <c r="K203">
        <v>97.035573122529641</v>
      </c>
    </row>
    <row r="204" spans="1:11">
      <c r="A204" s="4" t="s">
        <v>47</v>
      </c>
      <c r="B204" s="4" t="s">
        <v>148</v>
      </c>
      <c r="C204" s="4">
        <v>16</v>
      </c>
      <c r="D204" s="13">
        <v>100</v>
      </c>
      <c r="E204" s="13">
        <v>100</v>
      </c>
      <c r="F204" s="13">
        <v>100</v>
      </c>
      <c r="G204" s="13"/>
      <c r="H204" s="13">
        <v>100</v>
      </c>
      <c r="I204" s="4"/>
      <c r="K204">
        <v>100</v>
      </c>
    </row>
    <row r="205" spans="1:11">
      <c r="A205" s="4" t="s">
        <v>47</v>
      </c>
      <c r="B205" s="4" t="s">
        <v>148</v>
      </c>
      <c r="C205" s="4">
        <v>32</v>
      </c>
      <c r="D205" s="13">
        <v>100</v>
      </c>
      <c r="E205" s="13">
        <v>100</v>
      </c>
      <c r="F205" s="13">
        <v>100</v>
      </c>
      <c r="G205" s="13"/>
      <c r="H205" s="13">
        <v>100</v>
      </c>
      <c r="I205" s="4"/>
      <c r="K205">
        <v>100</v>
      </c>
    </row>
    <row r="206" spans="1:11">
      <c r="A206" s="4" t="s">
        <v>47</v>
      </c>
      <c r="B206" s="4" t="s">
        <v>150</v>
      </c>
      <c r="C206" s="4">
        <v>0.125</v>
      </c>
      <c r="D206" s="13"/>
      <c r="E206" s="13"/>
      <c r="F206" s="13"/>
      <c r="G206" s="13"/>
      <c r="H206" s="13"/>
      <c r="I206" s="4"/>
      <c r="K206" t="e">
        <v>#DIV/0!</v>
      </c>
    </row>
    <row r="207" spans="1:11">
      <c r="A207" s="4" t="s">
        <v>47</v>
      </c>
      <c r="B207" s="4" t="s">
        <v>150</v>
      </c>
      <c r="C207" s="4">
        <v>0.25</v>
      </c>
      <c r="D207" s="13">
        <v>100</v>
      </c>
      <c r="E207" s="13">
        <v>100</v>
      </c>
      <c r="F207" s="13">
        <v>96</v>
      </c>
      <c r="G207" s="13"/>
      <c r="H207" s="13">
        <v>95.652173913043484</v>
      </c>
      <c r="I207" s="4"/>
      <c r="K207">
        <v>98.666666666666671</v>
      </c>
    </row>
    <row r="208" spans="1:11">
      <c r="A208" s="4" t="s">
        <v>47</v>
      </c>
      <c r="B208" s="4" t="s">
        <v>150</v>
      </c>
      <c r="C208" s="4">
        <v>5</v>
      </c>
      <c r="D208" s="13">
        <v>100</v>
      </c>
      <c r="E208" s="13">
        <v>92</v>
      </c>
      <c r="F208" s="13">
        <v>95.833333333333329</v>
      </c>
      <c r="G208" s="13"/>
      <c r="H208" s="13">
        <v>95.238095238095241</v>
      </c>
      <c r="I208" s="4"/>
      <c r="K208">
        <v>95.944444444444443</v>
      </c>
    </row>
    <row r="209" spans="1:11">
      <c r="A209" s="4" t="s">
        <v>47</v>
      </c>
      <c r="B209" s="4" t="s">
        <v>150</v>
      </c>
      <c r="C209" s="4">
        <v>1</v>
      </c>
      <c r="D209" s="13">
        <v>83.333333333333329</v>
      </c>
      <c r="E209" s="13">
        <v>90.909090909090907</v>
      </c>
      <c r="F209" s="13">
        <v>91.304347826086953</v>
      </c>
      <c r="G209" s="13"/>
      <c r="H209" s="13">
        <v>89.473684210526315</v>
      </c>
      <c r="I209" s="4"/>
      <c r="K209">
        <v>88.515590689503725</v>
      </c>
    </row>
    <row r="210" spans="1:11">
      <c r="A210" s="26" t="s">
        <v>47</v>
      </c>
      <c r="B210" s="26" t="s">
        <v>150</v>
      </c>
      <c r="C210" s="26">
        <v>1.4</v>
      </c>
      <c r="D210" s="28"/>
      <c r="E210" s="28"/>
      <c r="F210" s="28"/>
      <c r="G210" s="28"/>
      <c r="H210" s="28"/>
      <c r="I210" s="4"/>
      <c r="K210" t="e">
        <v>#DIV/0!</v>
      </c>
    </row>
    <row r="211" spans="1:11">
      <c r="A211" s="4" t="s">
        <v>47</v>
      </c>
      <c r="B211" s="4" t="s">
        <v>150</v>
      </c>
      <c r="C211" s="4">
        <v>2</v>
      </c>
      <c r="D211" s="13">
        <v>100</v>
      </c>
      <c r="E211" s="13">
        <v>100</v>
      </c>
      <c r="F211" s="13">
        <v>95.454545454545453</v>
      </c>
      <c r="G211" s="13"/>
      <c r="H211" s="13">
        <v>100</v>
      </c>
      <c r="I211" s="4"/>
      <c r="K211">
        <v>98.484848484848484</v>
      </c>
    </row>
    <row r="212" spans="1:11">
      <c r="A212" s="26" t="s">
        <v>47</v>
      </c>
      <c r="B212" s="26" t="s">
        <v>150</v>
      </c>
      <c r="C212" s="26">
        <v>2.8</v>
      </c>
      <c r="D212" s="28"/>
      <c r="E212" s="28"/>
      <c r="F212" s="28"/>
      <c r="G212" s="28"/>
      <c r="H212" s="28"/>
      <c r="I212" s="4"/>
      <c r="K212" t="e">
        <v>#DIV/0!</v>
      </c>
    </row>
    <row r="213" spans="1:11">
      <c r="A213" s="4" t="s">
        <v>47</v>
      </c>
      <c r="B213" s="4" t="s">
        <v>150</v>
      </c>
      <c r="C213" s="4">
        <v>4</v>
      </c>
      <c r="D213" s="13">
        <v>100</v>
      </c>
      <c r="E213" s="13">
        <v>100</v>
      </c>
      <c r="F213" s="13">
        <v>95.652173913043484</v>
      </c>
      <c r="G213" s="13"/>
      <c r="H213" s="13">
        <v>100</v>
      </c>
      <c r="I213" s="4"/>
      <c r="K213">
        <v>98.550724637681171</v>
      </c>
    </row>
    <row r="214" spans="1:11">
      <c r="A214" s="26" t="s">
        <v>47</v>
      </c>
      <c r="B214" s="26" t="s">
        <v>150</v>
      </c>
      <c r="C214" s="26">
        <v>5.6</v>
      </c>
      <c r="D214" s="28"/>
      <c r="E214" s="28"/>
      <c r="F214" s="28"/>
      <c r="G214" s="28"/>
      <c r="H214" s="28"/>
      <c r="I214" s="4"/>
      <c r="K214" t="e">
        <v>#DIV/0!</v>
      </c>
    </row>
    <row r="215" spans="1:11">
      <c r="A215" s="4" t="s">
        <v>47</v>
      </c>
      <c r="B215" s="4" t="s">
        <v>150</v>
      </c>
      <c r="C215" s="4">
        <v>8</v>
      </c>
      <c r="D215" s="13">
        <v>100</v>
      </c>
      <c r="E215" s="13">
        <v>95.454545454545453</v>
      </c>
      <c r="F215" s="13">
        <v>100</v>
      </c>
      <c r="G215" s="13"/>
      <c r="H215" s="13">
        <v>100</v>
      </c>
      <c r="I215" s="4"/>
      <c r="K215">
        <v>98.484848484848484</v>
      </c>
    </row>
    <row r="216" spans="1:11">
      <c r="A216" s="4" t="s">
        <v>47</v>
      </c>
      <c r="B216" s="4" t="s">
        <v>150</v>
      </c>
      <c r="C216" s="4">
        <v>16</v>
      </c>
      <c r="D216" s="13">
        <v>100</v>
      </c>
      <c r="E216" s="13">
        <v>100</v>
      </c>
      <c r="F216" s="13">
        <v>100</v>
      </c>
      <c r="G216" s="13"/>
      <c r="H216" s="13">
        <v>100</v>
      </c>
      <c r="I216" s="4"/>
      <c r="K216">
        <v>100</v>
      </c>
    </row>
    <row r="217" spans="1:11">
      <c r="A217" s="4" t="s">
        <v>47</v>
      </c>
      <c r="B217" s="4" t="s">
        <v>150</v>
      </c>
      <c r="C217" s="4">
        <v>32</v>
      </c>
      <c r="D217" s="13">
        <v>100</v>
      </c>
      <c r="E217" s="13">
        <v>95.238095238095241</v>
      </c>
      <c r="F217" s="13" t="e">
        <v>#DIV/0!</v>
      </c>
      <c r="G217" s="13"/>
      <c r="H217" s="13">
        <v>94.444444444444443</v>
      </c>
      <c r="I217" s="4"/>
      <c r="K217" t="e">
        <v>#DIV/0!</v>
      </c>
    </row>
    <row r="218" spans="1:11">
      <c r="A218" s="4" t="s">
        <v>51</v>
      </c>
      <c r="B218" s="4" t="s">
        <v>148</v>
      </c>
      <c r="C218" s="4">
        <v>0.125</v>
      </c>
      <c r="D218" s="13">
        <v>100</v>
      </c>
      <c r="E218" s="13">
        <v>88.461538461538467</v>
      </c>
      <c r="F218" s="13">
        <v>92.307692307692307</v>
      </c>
      <c r="G218" s="13"/>
      <c r="H218" s="13">
        <v>95.652173913043484</v>
      </c>
      <c r="I218" s="4"/>
      <c r="K218">
        <v>93.589743589743591</v>
      </c>
    </row>
    <row r="219" spans="1:11">
      <c r="A219" s="4" t="s">
        <v>51</v>
      </c>
      <c r="B219" s="4" t="s">
        <v>148</v>
      </c>
      <c r="C219" s="4">
        <v>0.25</v>
      </c>
      <c r="D219" s="13">
        <v>100</v>
      </c>
      <c r="E219" s="13">
        <v>96</v>
      </c>
      <c r="F219" s="13">
        <v>100</v>
      </c>
      <c r="G219" s="13"/>
      <c r="H219" s="13">
        <v>100</v>
      </c>
      <c r="I219" s="4"/>
      <c r="K219">
        <v>98.666666666666671</v>
      </c>
    </row>
    <row r="220" spans="1:11">
      <c r="A220" s="4" t="s">
        <v>51</v>
      </c>
      <c r="B220" s="4" t="s">
        <v>148</v>
      </c>
      <c r="C220" s="4">
        <v>5</v>
      </c>
      <c r="D220" s="13">
        <v>100</v>
      </c>
      <c r="E220" s="13">
        <v>100</v>
      </c>
      <c r="F220" s="13">
        <v>100</v>
      </c>
      <c r="G220" s="13"/>
      <c r="H220" s="13">
        <v>95.454545454545453</v>
      </c>
      <c r="I220" s="4"/>
      <c r="K220">
        <v>100</v>
      </c>
    </row>
    <row r="221" spans="1:11">
      <c r="A221" s="4" t="s">
        <v>51</v>
      </c>
      <c r="B221" s="4" t="s">
        <v>148</v>
      </c>
      <c r="C221" s="4">
        <v>1</v>
      </c>
      <c r="D221" s="13">
        <v>100</v>
      </c>
      <c r="E221" s="13">
        <v>100</v>
      </c>
      <c r="F221" s="13">
        <v>100</v>
      </c>
      <c r="G221" s="13"/>
      <c r="H221" s="13">
        <v>100</v>
      </c>
      <c r="I221" s="4"/>
      <c r="K221">
        <v>100</v>
      </c>
    </row>
    <row r="222" spans="1:11">
      <c r="A222" s="4" t="s">
        <v>51</v>
      </c>
      <c r="B222" s="4" t="s">
        <v>148</v>
      </c>
      <c r="C222" s="4">
        <v>1.4</v>
      </c>
      <c r="D222" s="13">
        <v>100</v>
      </c>
      <c r="E222" s="13">
        <v>100</v>
      </c>
      <c r="F222" s="13">
        <v>95.652173913043484</v>
      </c>
      <c r="G222" s="13"/>
      <c r="H222" s="13">
        <v>100</v>
      </c>
      <c r="I222" s="4"/>
      <c r="K222">
        <v>98.550724637681171</v>
      </c>
    </row>
    <row r="223" spans="1:11">
      <c r="A223" s="4" t="s">
        <v>51</v>
      </c>
      <c r="B223" s="4" t="s">
        <v>148</v>
      </c>
      <c r="C223" s="4">
        <v>2</v>
      </c>
      <c r="D223" s="13">
        <v>100</v>
      </c>
      <c r="E223" s="13">
        <v>100</v>
      </c>
      <c r="F223" s="13">
        <v>100</v>
      </c>
      <c r="G223" s="13"/>
      <c r="H223" s="13">
        <v>100</v>
      </c>
      <c r="I223" s="4"/>
      <c r="K223">
        <v>100</v>
      </c>
    </row>
    <row r="224" spans="1:11">
      <c r="A224" s="4" t="s">
        <v>51</v>
      </c>
      <c r="B224" s="4" t="s">
        <v>148</v>
      </c>
      <c r="C224" s="4">
        <v>2.8</v>
      </c>
      <c r="D224" s="13">
        <v>91.304347826086953</v>
      </c>
      <c r="E224" s="13">
        <v>68.75</v>
      </c>
      <c r="F224" s="13">
        <v>95.652173913043484</v>
      </c>
      <c r="G224" s="13"/>
      <c r="H224" s="13">
        <v>100</v>
      </c>
      <c r="I224" s="4"/>
      <c r="K224">
        <v>85.235507246376812</v>
      </c>
    </row>
    <row r="225" spans="1:11">
      <c r="A225" s="4" t="s">
        <v>51</v>
      </c>
      <c r="B225" s="4" t="s">
        <v>148</v>
      </c>
      <c r="C225" s="4">
        <v>4</v>
      </c>
      <c r="D225" s="13">
        <v>100</v>
      </c>
      <c r="E225" s="13">
        <v>95.652173913043484</v>
      </c>
      <c r="F225" s="13">
        <v>100</v>
      </c>
      <c r="G225" s="13"/>
      <c r="H225" s="13">
        <v>100</v>
      </c>
      <c r="I225" s="4"/>
      <c r="K225">
        <v>98.550724637681171</v>
      </c>
    </row>
    <row r="226" spans="1:11">
      <c r="A226" s="4" t="s">
        <v>51</v>
      </c>
      <c r="B226" s="4" t="s">
        <v>148</v>
      </c>
      <c r="C226" s="4">
        <v>5.6</v>
      </c>
      <c r="D226" s="13">
        <v>100</v>
      </c>
      <c r="E226" s="13">
        <v>100</v>
      </c>
      <c r="F226" s="13">
        <v>100</v>
      </c>
      <c r="G226" s="13"/>
      <c r="H226" s="13">
        <v>100</v>
      </c>
      <c r="I226" s="4"/>
      <c r="K226">
        <v>100</v>
      </c>
    </row>
    <row r="227" spans="1:11">
      <c r="A227" s="4" t="s">
        <v>51</v>
      </c>
      <c r="B227" s="4" t="s">
        <v>148</v>
      </c>
      <c r="C227" s="4">
        <v>8</v>
      </c>
      <c r="D227" s="13">
        <v>100</v>
      </c>
      <c r="E227" s="13">
        <v>100</v>
      </c>
      <c r="F227" s="13">
        <v>100</v>
      </c>
      <c r="G227" s="13"/>
      <c r="H227" s="13">
        <v>100</v>
      </c>
      <c r="I227" s="4"/>
      <c r="K227">
        <v>100</v>
      </c>
    </row>
    <row r="228" spans="1:11">
      <c r="A228" s="4" t="s">
        <v>51</v>
      </c>
      <c r="B228" s="4" t="s">
        <v>148</v>
      </c>
      <c r="C228" s="4">
        <v>16</v>
      </c>
      <c r="D228" s="13">
        <v>100</v>
      </c>
      <c r="E228" s="13">
        <v>100</v>
      </c>
      <c r="F228" s="13">
        <v>100</v>
      </c>
      <c r="G228" s="13"/>
      <c r="H228" s="13">
        <v>94.444444444444443</v>
      </c>
      <c r="I228" s="4"/>
      <c r="K228">
        <v>100</v>
      </c>
    </row>
    <row r="229" spans="1:11">
      <c r="A229" s="4" t="s">
        <v>51</v>
      </c>
      <c r="B229" s="4" t="s">
        <v>148</v>
      </c>
      <c r="C229" s="4">
        <v>32</v>
      </c>
      <c r="D229" s="13">
        <v>100</v>
      </c>
      <c r="E229" s="13">
        <v>100</v>
      </c>
      <c r="F229" s="13">
        <v>100</v>
      </c>
      <c r="G229" s="13"/>
      <c r="H229" s="13">
        <v>100</v>
      </c>
      <c r="I229" s="4"/>
      <c r="K229">
        <v>100</v>
      </c>
    </row>
    <row r="230" spans="1:11">
      <c r="A230" s="4" t="s">
        <v>51</v>
      </c>
      <c r="B230" s="4" t="s">
        <v>150</v>
      </c>
      <c r="C230" s="4">
        <v>0.125</v>
      </c>
      <c r="D230" s="13">
        <v>100</v>
      </c>
      <c r="E230" s="13">
        <v>100</v>
      </c>
      <c r="F230" s="13">
        <v>100</v>
      </c>
      <c r="G230" s="13"/>
      <c r="H230" s="13">
        <v>94.444444444444443</v>
      </c>
      <c r="I230" s="4"/>
      <c r="K230">
        <v>100</v>
      </c>
    </row>
    <row r="231" spans="1:11">
      <c r="A231" s="4" t="s">
        <v>51</v>
      </c>
      <c r="B231" s="4" t="s">
        <v>150</v>
      </c>
      <c r="C231" s="4">
        <v>0.25</v>
      </c>
      <c r="D231" s="13">
        <v>100</v>
      </c>
      <c r="E231" s="13">
        <v>100</v>
      </c>
      <c r="F231" s="13">
        <v>100</v>
      </c>
      <c r="G231" s="13"/>
      <c r="H231" s="13">
        <v>100</v>
      </c>
      <c r="I231" s="4"/>
      <c r="K231">
        <v>100</v>
      </c>
    </row>
    <row r="232" spans="1:11">
      <c r="A232" s="4" t="s">
        <v>51</v>
      </c>
      <c r="B232" s="4" t="s">
        <v>150</v>
      </c>
      <c r="C232" s="4">
        <v>5</v>
      </c>
      <c r="D232" s="13">
        <v>100</v>
      </c>
      <c r="E232" s="13">
        <v>100</v>
      </c>
      <c r="F232" s="13">
        <v>70.833333333333329</v>
      </c>
      <c r="G232" s="13"/>
      <c r="H232" s="13">
        <v>100</v>
      </c>
      <c r="I232" s="4"/>
      <c r="K232">
        <v>90.277777777777771</v>
      </c>
    </row>
    <row r="233" spans="1:11">
      <c r="A233" s="4" t="s">
        <v>51</v>
      </c>
      <c r="B233" s="4" t="s">
        <v>150</v>
      </c>
      <c r="C233" s="4">
        <v>1</v>
      </c>
      <c r="D233" s="13">
        <v>100</v>
      </c>
      <c r="E233" s="13">
        <v>100</v>
      </c>
      <c r="F233" s="13">
        <v>100</v>
      </c>
      <c r="G233" s="13"/>
      <c r="H233" s="13">
        <v>100</v>
      </c>
      <c r="I233" s="4"/>
      <c r="K233">
        <v>100</v>
      </c>
    </row>
    <row r="234" spans="1:11">
      <c r="A234" s="4" t="s">
        <v>51</v>
      </c>
      <c r="B234" s="4" t="s">
        <v>150</v>
      </c>
      <c r="C234" s="4">
        <v>1.4</v>
      </c>
      <c r="D234" s="13">
        <v>100</v>
      </c>
      <c r="E234" s="13">
        <v>100</v>
      </c>
      <c r="F234" s="13">
        <v>100</v>
      </c>
      <c r="G234" s="13"/>
      <c r="H234" s="13">
        <v>100</v>
      </c>
      <c r="I234" s="4"/>
      <c r="K234">
        <v>100</v>
      </c>
    </row>
    <row r="235" spans="1:11">
      <c r="A235" s="4" t="s">
        <v>51</v>
      </c>
      <c r="B235" s="4" t="s">
        <v>150</v>
      </c>
      <c r="C235" s="4">
        <v>2</v>
      </c>
      <c r="D235" s="13">
        <v>100</v>
      </c>
      <c r="E235" s="13">
        <v>100</v>
      </c>
      <c r="F235" s="13">
        <v>100</v>
      </c>
      <c r="G235" s="13"/>
      <c r="H235" s="13">
        <v>100</v>
      </c>
      <c r="I235" s="4"/>
      <c r="K235">
        <v>100</v>
      </c>
    </row>
    <row r="236" spans="1:11">
      <c r="A236" s="4" t="s">
        <v>51</v>
      </c>
      <c r="B236" s="4" t="s">
        <v>150</v>
      </c>
      <c r="C236" s="4">
        <v>2.8</v>
      </c>
      <c r="D236" s="13">
        <v>96</v>
      </c>
      <c r="E236" s="13">
        <v>100</v>
      </c>
      <c r="F236" s="13">
        <v>100</v>
      </c>
      <c r="G236" s="13"/>
      <c r="H236" s="13">
        <v>100</v>
      </c>
      <c r="I236" s="4"/>
      <c r="K236">
        <v>98.666666666666671</v>
      </c>
    </row>
    <row r="237" spans="1:11">
      <c r="A237" s="4" t="s">
        <v>51</v>
      </c>
      <c r="B237" s="4" t="s">
        <v>150</v>
      </c>
      <c r="C237" s="4">
        <v>4</v>
      </c>
      <c r="D237" s="13">
        <v>100</v>
      </c>
      <c r="E237" s="13">
        <v>100</v>
      </c>
      <c r="F237" s="13">
        <v>95.238095238095241</v>
      </c>
      <c r="G237" s="13"/>
      <c r="H237" s="13">
        <v>100</v>
      </c>
      <c r="I237" s="4" t="s">
        <v>152</v>
      </c>
      <c r="K237">
        <v>98.412698412698418</v>
      </c>
    </row>
    <row r="238" spans="1:11">
      <c r="A238" s="4" t="s">
        <v>51</v>
      </c>
      <c r="B238" s="4" t="s">
        <v>150</v>
      </c>
      <c r="C238" s="4">
        <v>5.6</v>
      </c>
      <c r="D238" s="13">
        <v>100</v>
      </c>
      <c r="E238" s="13">
        <v>100</v>
      </c>
      <c r="F238" s="13">
        <v>100</v>
      </c>
      <c r="G238" s="13"/>
      <c r="H238" s="13">
        <v>100</v>
      </c>
      <c r="I238" s="4"/>
      <c r="K238">
        <v>100</v>
      </c>
    </row>
    <row r="239" spans="1:11">
      <c r="A239" s="4" t="s">
        <v>51</v>
      </c>
      <c r="B239" s="4" t="s">
        <v>150</v>
      </c>
      <c r="C239" s="4">
        <v>8</v>
      </c>
      <c r="D239" s="13">
        <v>100</v>
      </c>
      <c r="E239" s="13">
        <v>100</v>
      </c>
      <c r="F239" s="13">
        <v>100</v>
      </c>
      <c r="G239" s="13"/>
      <c r="H239" s="13">
        <v>100</v>
      </c>
      <c r="I239" s="4" t="s">
        <v>152</v>
      </c>
      <c r="K239">
        <v>100</v>
      </c>
    </row>
    <row r="240" spans="1:11">
      <c r="A240" s="4" t="s">
        <v>51</v>
      </c>
      <c r="B240" s="4" t="s">
        <v>150</v>
      </c>
      <c r="C240" s="4">
        <v>16</v>
      </c>
      <c r="D240" s="13">
        <v>100</v>
      </c>
      <c r="E240" s="13">
        <v>100</v>
      </c>
      <c r="F240" s="13">
        <v>100</v>
      </c>
      <c r="G240" s="13"/>
      <c r="H240" s="13">
        <v>100</v>
      </c>
      <c r="I240" s="4" t="s">
        <v>152</v>
      </c>
      <c r="K240">
        <v>100</v>
      </c>
    </row>
    <row r="241" spans="1:15">
      <c r="A241" s="4" t="s">
        <v>51</v>
      </c>
      <c r="B241" s="4" t="s">
        <v>150</v>
      </c>
      <c r="C241" s="4">
        <v>32</v>
      </c>
      <c r="D241" s="13">
        <v>100</v>
      </c>
      <c r="E241" s="13">
        <v>100</v>
      </c>
      <c r="F241" s="13">
        <v>100</v>
      </c>
      <c r="G241" s="13"/>
      <c r="H241" s="13">
        <v>100</v>
      </c>
      <c r="I241" s="4" t="s">
        <v>152</v>
      </c>
      <c r="K241">
        <v>100</v>
      </c>
    </row>
    <row r="242" spans="1:15">
      <c r="A242" s="4" t="s">
        <v>54</v>
      </c>
      <c r="B242" s="4" t="s">
        <v>148</v>
      </c>
      <c r="C242" s="4">
        <v>0.125</v>
      </c>
      <c r="D242" s="13">
        <v>96.15384615384616</v>
      </c>
      <c r="E242" s="13">
        <v>100</v>
      </c>
      <c r="F242" s="13">
        <v>75</v>
      </c>
      <c r="G242" s="13"/>
      <c r="H242" s="13">
        <v>100</v>
      </c>
      <c r="I242" s="4"/>
      <c r="K242">
        <v>90.384615384615401</v>
      </c>
      <c r="L242">
        <v>97.101449275362313</v>
      </c>
      <c r="M242">
        <v>93.743032329988864</v>
      </c>
      <c r="O242">
        <v>100</v>
      </c>
    </row>
    <row r="243" spans="1:15">
      <c r="A243" s="4" t="s">
        <v>54</v>
      </c>
      <c r="B243" s="4" t="s">
        <v>148</v>
      </c>
      <c r="C243" s="4">
        <v>0.25</v>
      </c>
      <c r="D243" s="13">
        <v>96</v>
      </c>
      <c r="E243" s="13">
        <v>92</v>
      </c>
      <c r="F243" s="13">
        <v>100</v>
      </c>
      <c r="G243" s="13"/>
      <c r="H243" s="13">
        <v>100</v>
      </c>
      <c r="I243" s="4"/>
      <c r="K243">
        <v>96</v>
      </c>
      <c r="L243">
        <v>100</v>
      </c>
      <c r="M243">
        <v>98</v>
      </c>
      <c r="O243">
        <v>100</v>
      </c>
    </row>
    <row r="244" spans="1:15">
      <c r="A244" s="4" t="s">
        <v>54</v>
      </c>
      <c r="B244" s="4" t="s">
        <v>148</v>
      </c>
      <c r="C244" s="4">
        <v>5</v>
      </c>
      <c r="D244" s="13">
        <v>100</v>
      </c>
      <c r="E244" s="13">
        <v>100</v>
      </c>
      <c r="F244" s="13">
        <v>95.454545454545453</v>
      </c>
      <c r="G244" s="13"/>
      <c r="H244" s="13">
        <v>100</v>
      </c>
      <c r="I244" s="4"/>
      <c r="K244">
        <v>98.484848484848484</v>
      </c>
      <c r="L244">
        <v>95.636363636363626</v>
      </c>
      <c r="M244">
        <v>97.060606060606062</v>
      </c>
      <c r="O244">
        <v>100</v>
      </c>
    </row>
    <row r="245" spans="1:15">
      <c r="A245" s="4" t="s">
        <v>54</v>
      </c>
      <c r="B245" s="4" t="s">
        <v>148</v>
      </c>
      <c r="C245" s="4">
        <v>1</v>
      </c>
      <c r="D245" s="13">
        <v>95.833333333333329</v>
      </c>
      <c r="E245" s="13">
        <v>100</v>
      </c>
      <c r="F245" s="13">
        <v>100</v>
      </c>
      <c r="G245" s="13"/>
      <c r="H245" s="13">
        <v>100</v>
      </c>
      <c r="I245" s="4"/>
      <c r="K245">
        <v>98.6111111111111</v>
      </c>
      <c r="L245">
        <v>100</v>
      </c>
      <c r="M245">
        <v>99.305555555555543</v>
      </c>
      <c r="O245">
        <v>100</v>
      </c>
    </row>
    <row r="246" spans="1:15">
      <c r="A246" s="4" t="s">
        <v>54</v>
      </c>
      <c r="B246" s="4" t="s">
        <v>148</v>
      </c>
      <c r="C246" s="4">
        <v>1.4</v>
      </c>
      <c r="D246" s="13">
        <v>100</v>
      </c>
      <c r="E246" s="13">
        <v>100</v>
      </c>
      <c r="F246" s="13">
        <v>90.909090909090907</v>
      </c>
      <c r="G246" s="13"/>
      <c r="H246" s="13">
        <v>100</v>
      </c>
      <c r="I246" s="4"/>
      <c r="K246">
        <v>96.969696969696955</v>
      </c>
      <c r="L246">
        <v>94.5</v>
      </c>
      <c r="M246">
        <v>95.73484848484847</v>
      </c>
      <c r="O246">
        <v>100</v>
      </c>
    </row>
    <row r="247" spans="1:15">
      <c r="A247" s="4" t="s">
        <v>54</v>
      </c>
      <c r="B247" s="4" t="s">
        <v>148</v>
      </c>
      <c r="C247" s="4">
        <v>2</v>
      </c>
      <c r="D247" s="13">
        <v>100</v>
      </c>
      <c r="E247" s="13">
        <v>95.833333333333329</v>
      </c>
      <c r="F247" s="13">
        <v>100</v>
      </c>
      <c r="G247" s="13"/>
      <c r="H247" s="13">
        <v>100</v>
      </c>
      <c r="I247" s="4"/>
      <c r="K247">
        <v>98.6111111111111</v>
      </c>
      <c r="L247">
        <v>98.6111111111111</v>
      </c>
      <c r="M247">
        <v>98.6111111111111</v>
      </c>
      <c r="O247">
        <v>97.72727272727272</v>
      </c>
    </row>
    <row r="248" spans="1:15">
      <c r="A248" s="4" t="s">
        <v>54</v>
      </c>
      <c r="B248" s="4" t="s">
        <v>148</v>
      </c>
      <c r="C248" s="4">
        <v>2.8</v>
      </c>
      <c r="D248" s="13">
        <v>100</v>
      </c>
      <c r="E248" s="13">
        <v>100</v>
      </c>
      <c r="F248" s="13">
        <v>100</v>
      </c>
      <c r="G248" s="13"/>
      <c r="H248" s="13">
        <v>100</v>
      </c>
      <c r="I248" s="4"/>
      <c r="K248">
        <v>100</v>
      </c>
      <c r="M248">
        <v>100</v>
      </c>
      <c r="O248">
        <v>100</v>
      </c>
    </row>
    <row r="249" spans="1:15">
      <c r="A249" s="4" t="s">
        <v>54</v>
      </c>
      <c r="B249" s="4" t="s">
        <v>148</v>
      </c>
      <c r="C249" s="4">
        <v>4</v>
      </c>
      <c r="D249" s="13">
        <v>95.652173913043484</v>
      </c>
      <c r="E249" s="13">
        <v>95.652173913043484</v>
      </c>
      <c r="F249" s="13">
        <v>90.909090909090907</v>
      </c>
      <c r="G249" s="13"/>
      <c r="H249" s="13">
        <v>100</v>
      </c>
      <c r="I249" s="4"/>
      <c r="K249">
        <v>94.071146245059296</v>
      </c>
      <c r="L249">
        <v>94.666666666666671</v>
      </c>
      <c r="M249">
        <v>94.368906455862984</v>
      </c>
      <c r="O249">
        <v>100</v>
      </c>
    </row>
    <row r="250" spans="1:15">
      <c r="A250" s="4" t="s">
        <v>54</v>
      </c>
      <c r="B250" s="4" t="s">
        <v>148</v>
      </c>
      <c r="C250" s="4">
        <v>5.6</v>
      </c>
      <c r="D250" s="13">
        <v>100</v>
      </c>
      <c r="E250" s="13">
        <v>100</v>
      </c>
      <c r="F250" s="13">
        <v>95.238095238095241</v>
      </c>
      <c r="G250" s="13"/>
      <c r="H250" s="13">
        <v>100</v>
      </c>
      <c r="I250" s="4"/>
      <c r="K250">
        <v>98.412698412698418</v>
      </c>
      <c r="L250">
        <v>97.101449275362313</v>
      </c>
      <c r="M250">
        <v>97.757073844030373</v>
      </c>
      <c r="O250">
        <v>100</v>
      </c>
    </row>
    <row r="251" spans="1:15">
      <c r="A251" s="4" t="s">
        <v>54</v>
      </c>
      <c r="B251" s="4" t="s">
        <v>148</v>
      </c>
      <c r="C251" s="4">
        <v>8</v>
      </c>
      <c r="D251" s="13">
        <v>100</v>
      </c>
      <c r="E251" s="13">
        <v>100</v>
      </c>
      <c r="F251" s="13">
        <v>100</v>
      </c>
      <c r="G251" s="13"/>
      <c r="H251" s="13">
        <v>100</v>
      </c>
      <c r="I251" s="4"/>
      <c r="K251">
        <v>100</v>
      </c>
      <c r="L251">
        <v>98.484848484848484</v>
      </c>
      <c r="M251">
        <v>99.242424242424249</v>
      </c>
      <c r="O251">
        <v>100</v>
      </c>
    </row>
    <row r="252" spans="1:15">
      <c r="A252" s="4" t="s">
        <v>54</v>
      </c>
      <c r="B252" s="4" t="s">
        <v>148</v>
      </c>
      <c r="C252" s="4">
        <v>16</v>
      </c>
      <c r="D252" s="13">
        <v>100</v>
      </c>
      <c r="E252" s="13">
        <v>91.304347826086953</v>
      </c>
      <c r="F252" s="13">
        <v>100</v>
      </c>
      <c r="G252" s="13"/>
      <c r="H252" s="13">
        <v>100</v>
      </c>
      <c r="I252" s="4"/>
      <c r="K252">
        <v>97.101449275362313</v>
      </c>
      <c r="L252">
        <v>100</v>
      </c>
      <c r="M252">
        <v>98.550724637681157</v>
      </c>
      <c r="O252">
        <v>100</v>
      </c>
    </row>
    <row r="253" spans="1:15">
      <c r="A253" s="4" t="s">
        <v>54</v>
      </c>
      <c r="B253" s="4" t="s">
        <v>148</v>
      </c>
      <c r="C253" s="4">
        <v>32</v>
      </c>
      <c r="D253" s="13">
        <v>100</v>
      </c>
      <c r="E253" s="13">
        <v>100</v>
      </c>
      <c r="F253" s="13">
        <v>100</v>
      </c>
      <c r="G253" s="13"/>
      <c r="H253" s="13">
        <v>100</v>
      </c>
      <c r="I253" s="4"/>
      <c r="K253">
        <v>100</v>
      </c>
      <c r="L253">
        <v>100</v>
      </c>
      <c r="M253">
        <v>100</v>
      </c>
      <c r="O253">
        <v>100</v>
      </c>
    </row>
    <row r="254" spans="1:15">
      <c r="A254" s="4" t="s">
        <v>54</v>
      </c>
      <c r="B254" s="4" t="s">
        <v>150</v>
      </c>
      <c r="C254" s="4">
        <v>0.125</v>
      </c>
      <c r="D254" s="13">
        <v>100</v>
      </c>
      <c r="E254" s="13">
        <v>91.304347826086953</v>
      </c>
      <c r="F254" s="13">
        <v>100</v>
      </c>
      <c r="G254" s="13"/>
      <c r="H254" s="13">
        <v>100</v>
      </c>
      <c r="I254" s="4"/>
      <c r="K254">
        <v>97.101449275362313</v>
      </c>
    </row>
    <row r="255" spans="1:15">
      <c r="A255" s="4" t="s">
        <v>54</v>
      </c>
      <c r="B255" s="4" t="s">
        <v>150</v>
      </c>
      <c r="C255" s="4">
        <v>0.25</v>
      </c>
      <c r="D255" s="13">
        <v>100</v>
      </c>
      <c r="E255" s="13">
        <v>100</v>
      </c>
      <c r="F255" s="13">
        <v>100</v>
      </c>
      <c r="G255" s="13"/>
      <c r="H255" s="13">
        <v>100</v>
      </c>
      <c r="I255" s="4"/>
      <c r="K255">
        <v>100</v>
      </c>
    </row>
    <row r="256" spans="1:15">
      <c r="A256" s="4" t="s">
        <v>54</v>
      </c>
      <c r="B256" s="4" t="s">
        <v>150</v>
      </c>
      <c r="C256" s="4">
        <v>5</v>
      </c>
      <c r="D256" s="13">
        <v>100</v>
      </c>
      <c r="E256" s="13">
        <v>96</v>
      </c>
      <c r="F256" s="13">
        <v>90.909090909090907</v>
      </c>
      <c r="G256" s="13"/>
      <c r="H256" s="13">
        <v>100</v>
      </c>
      <c r="I256" s="4"/>
      <c r="K256">
        <v>95.636363636363626</v>
      </c>
    </row>
    <row r="257" spans="1:11">
      <c r="A257" s="4" t="s">
        <v>54</v>
      </c>
      <c r="B257" s="4" t="s">
        <v>150</v>
      </c>
      <c r="C257" s="4">
        <v>1</v>
      </c>
      <c r="D257" s="13">
        <v>100</v>
      </c>
      <c r="E257" s="13">
        <v>100</v>
      </c>
      <c r="F257" s="13">
        <v>100</v>
      </c>
      <c r="G257" s="13"/>
      <c r="H257" s="13">
        <v>100</v>
      </c>
      <c r="I257" s="4"/>
      <c r="K257">
        <v>100</v>
      </c>
    </row>
    <row r="258" spans="1:11">
      <c r="A258" s="4" t="s">
        <v>54</v>
      </c>
      <c r="B258" s="4" t="s">
        <v>150</v>
      </c>
      <c r="C258" s="4">
        <v>1.4</v>
      </c>
      <c r="D258" s="13">
        <v>96</v>
      </c>
      <c r="E258" s="13">
        <v>100</v>
      </c>
      <c r="F258" s="13">
        <v>87.5</v>
      </c>
      <c r="G258" s="13"/>
      <c r="H258" s="13">
        <v>100</v>
      </c>
      <c r="I258" s="4"/>
      <c r="K258">
        <v>94.5</v>
      </c>
    </row>
    <row r="259" spans="1:11">
      <c r="A259" s="4" t="s">
        <v>54</v>
      </c>
      <c r="B259" s="4" t="s">
        <v>150</v>
      </c>
      <c r="C259" s="4">
        <v>2</v>
      </c>
      <c r="D259" s="13">
        <v>100</v>
      </c>
      <c r="E259" s="13">
        <v>100</v>
      </c>
      <c r="F259" s="13">
        <v>95.833333333333329</v>
      </c>
      <c r="G259" s="13"/>
      <c r="H259" s="13">
        <v>95.454545454545453</v>
      </c>
      <c r="I259" s="4"/>
      <c r="K259">
        <v>98.6111111111111</v>
      </c>
    </row>
    <row r="260" spans="1:11">
      <c r="A260" s="26" t="s">
        <v>54</v>
      </c>
      <c r="B260" s="26" t="s">
        <v>150</v>
      </c>
      <c r="C260" s="26">
        <v>2.8</v>
      </c>
      <c r="D260" s="28"/>
      <c r="E260" s="28"/>
      <c r="F260" s="28"/>
      <c r="G260" s="28"/>
      <c r="H260" s="28"/>
      <c r="I260" s="4"/>
      <c r="K260" t="e">
        <v>#DIV/0!</v>
      </c>
    </row>
    <row r="261" spans="1:11">
      <c r="A261" s="4" t="s">
        <v>54</v>
      </c>
      <c r="B261" s="4" t="s">
        <v>150</v>
      </c>
      <c r="C261" s="4">
        <v>4</v>
      </c>
      <c r="D261" s="13">
        <v>92</v>
      </c>
      <c r="E261" s="13">
        <v>92</v>
      </c>
      <c r="F261" s="13">
        <v>100</v>
      </c>
      <c r="G261" s="13"/>
      <c r="H261" s="13">
        <v>100</v>
      </c>
      <c r="I261" s="4"/>
      <c r="K261">
        <v>94.666666666666671</v>
      </c>
    </row>
    <row r="262" spans="1:11">
      <c r="A262" s="4" t="s">
        <v>54</v>
      </c>
      <c r="B262" s="4" t="s">
        <v>150</v>
      </c>
      <c r="C262" s="4">
        <v>5.6</v>
      </c>
      <c r="D262" s="13">
        <v>100</v>
      </c>
      <c r="E262" s="13">
        <v>100</v>
      </c>
      <c r="F262" s="13">
        <v>91.304347826086953</v>
      </c>
      <c r="G262" s="13"/>
      <c r="H262" s="13">
        <v>100</v>
      </c>
      <c r="I262" s="4"/>
      <c r="K262">
        <v>97.101449275362313</v>
      </c>
    </row>
    <row r="263" spans="1:11">
      <c r="A263" s="4" t="s">
        <v>54</v>
      </c>
      <c r="B263" s="4" t="s">
        <v>150</v>
      </c>
      <c r="C263" s="4">
        <v>8</v>
      </c>
      <c r="D263" s="13">
        <v>100</v>
      </c>
      <c r="E263" s="13">
        <v>100</v>
      </c>
      <c r="F263" s="13">
        <v>95.454545454545453</v>
      </c>
      <c r="G263" s="13"/>
      <c r="H263" s="13">
        <v>100</v>
      </c>
      <c r="I263" s="4"/>
      <c r="K263">
        <v>98.484848484848484</v>
      </c>
    </row>
    <row r="264" spans="1:11">
      <c r="A264" s="4" t="s">
        <v>54</v>
      </c>
      <c r="B264" s="4" t="s">
        <v>150</v>
      </c>
      <c r="C264" s="4">
        <v>16</v>
      </c>
      <c r="D264" s="13">
        <v>100</v>
      </c>
      <c r="E264" s="13">
        <v>100</v>
      </c>
      <c r="F264" s="13">
        <v>100</v>
      </c>
      <c r="G264" s="13"/>
      <c r="H264" s="13">
        <v>100</v>
      </c>
      <c r="I264" s="4"/>
      <c r="K264">
        <v>100</v>
      </c>
    </row>
    <row r="265" spans="1:11">
      <c r="A265" s="4" t="s">
        <v>54</v>
      </c>
      <c r="B265" s="4" t="s">
        <v>150</v>
      </c>
      <c r="C265" s="4">
        <v>32</v>
      </c>
      <c r="D265" s="13">
        <v>100</v>
      </c>
      <c r="E265" s="13">
        <v>100</v>
      </c>
      <c r="F265" s="13">
        <v>100</v>
      </c>
      <c r="G265" s="13"/>
      <c r="H265" s="13">
        <v>100</v>
      </c>
      <c r="I265" s="4"/>
      <c r="K265">
        <v>100</v>
      </c>
    </row>
    <row r="266" spans="1:11">
      <c r="A266" s="4" t="s">
        <v>57</v>
      </c>
      <c r="B266" s="4" t="s">
        <v>148</v>
      </c>
      <c r="C266" s="4">
        <v>0.125</v>
      </c>
      <c r="D266" s="13">
        <v>100</v>
      </c>
      <c r="E266" s="13">
        <v>89.285714285714292</v>
      </c>
      <c r="F266" s="13">
        <v>53.846153846153847</v>
      </c>
      <c r="G266" s="13"/>
      <c r="H266" s="13">
        <v>100</v>
      </c>
      <c r="I266" s="4"/>
      <c r="K266">
        <v>81.043956043956044</v>
      </c>
    </row>
    <row r="267" spans="1:11">
      <c r="A267" s="4" t="s">
        <v>57</v>
      </c>
      <c r="B267" s="4" t="s">
        <v>148</v>
      </c>
      <c r="C267" s="4">
        <v>0.25</v>
      </c>
      <c r="D267" s="13">
        <v>100</v>
      </c>
      <c r="E267" s="13">
        <v>100</v>
      </c>
      <c r="F267" s="13">
        <v>96.15384615384616</v>
      </c>
      <c r="G267" s="13"/>
      <c r="H267" s="13">
        <v>100</v>
      </c>
      <c r="I267" s="4"/>
      <c r="K267">
        <v>98.71794871794873</v>
      </c>
    </row>
    <row r="268" spans="1:11">
      <c r="A268" s="4" t="s">
        <v>57</v>
      </c>
      <c r="B268" s="4" t="s">
        <v>148</v>
      </c>
      <c r="C268" s="4">
        <v>5</v>
      </c>
      <c r="D268" s="13">
        <v>100</v>
      </c>
      <c r="E268" s="13">
        <v>100</v>
      </c>
      <c r="F268" s="13">
        <v>91.666666666666671</v>
      </c>
      <c r="G268" s="13"/>
      <c r="H268" s="13">
        <v>100</v>
      </c>
      <c r="I268" s="4"/>
      <c r="K268">
        <v>97.222222222222229</v>
      </c>
    </row>
    <row r="269" spans="1:11">
      <c r="A269" s="4" t="s">
        <v>57</v>
      </c>
      <c r="B269" s="4" t="s">
        <v>148</v>
      </c>
      <c r="C269" s="4">
        <v>1</v>
      </c>
      <c r="D269" s="13">
        <v>96.15384615384616</v>
      </c>
      <c r="E269" s="13">
        <v>100</v>
      </c>
      <c r="F269" s="13">
        <v>83.333333333333329</v>
      </c>
      <c r="G269" s="13"/>
      <c r="H269" s="13">
        <v>100</v>
      </c>
      <c r="I269" s="4"/>
      <c r="K269">
        <v>93.162393162393172</v>
      </c>
    </row>
    <row r="270" spans="1:11">
      <c r="A270" s="4" t="s">
        <v>57</v>
      </c>
      <c r="B270" s="4" t="s">
        <v>148</v>
      </c>
      <c r="C270" s="4">
        <v>1.4</v>
      </c>
      <c r="D270" s="13">
        <v>100</v>
      </c>
      <c r="E270" s="13">
        <v>100</v>
      </c>
      <c r="F270" s="13">
        <v>95.652173913043484</v>
      </c>
      <c r="G270" s="13"/>
      <c r="H270" s="13">
        <v>100</v>
      </c>
      <c r="I270" s="4"/>
      <c r="K270">
        <v>98.550724637681171</v>
      </c>
    </row>
    <row r="271" spans="1:11">
      <c r="A271" s="4" t="s">
        <v>57</v>
      </c>
      <c r="B271" s="4" t="s">
        <v>148</v>
      </c>
      <c r="C271" s="4">
        <v>2</v>
      </c>
      <c r="D271" s="13">
        <v>100</v>
      </c>
      <c r="E271" s="13">
        <v>100</v>
      </c>
      <c r="F271" s="13">
        <v>95.652173913043484</v>
      </c>
      <c r="G271" s="13"/>
      <c r="H271" s="13">
        <v>100</v>
      </c>
      <c r="I271" s="4"/>
      <c r="K271">
        <v>98.550724637681171</v>
      </c>
    </row>
    <row r="272" spans="1:11">
      <c r="A272" s="4" t="s">
        <v>57</v>
      </c>
      <c r="B272" s="4" t="s">
        <v>148</v>
      </c>
      <c r="C272" s="4">
        <v>2.8</v>
      </c>
      <c r="D272" s="13">
        <v>100</v>
      </c>
      <c r="E272" s="13">
        <v>100</v>
      </c>
      <c r="F272" s="13">
        <v>100</v>
      </c>
      <c r="G272" s="13"/>
      <c r="H272" s="13">
        <v>100</v>
      </c>
      <c r="I272" s="4"/>
      <c r="K272">
        <v>100</v>
      </c>
    </row>
    <row r="273" spans="1:11">
      <c r="A273" s="4" t="s">
        <v>57</v>
      </c>
      <c r="B273" s="4" t="s">
        <v>148</v>
      </c>
      <c r="C273" s="4">
        <v>4</v>
      </c>
      <c r="D273" s="13">
        <v>100</v>
      </c>
      <c r="E273" s="13">
        <v>100</v>
      </c>
      <c r="F273" s="13">
        <v>95.238095238095241</v>
      </c>
      <c r="G273" s="13"/>
      <c r="H273" s="13">
        <v>100</v>
      </c>
      <c r="I273" s="4"/>
      <c r="K273">
        <v>98.412698412698418</v>
      </c>
    </row>
    <row r="274" spans="1:11">
      <c r="A274" s="4" t="s">
        <v>57</v>
      </c>
      <c r="B274" s="4" t="s">
        <v>148</v>
      </c>
      <c r="C274" s="4">
        <v>5.6</v>
      </c>
      <c r="D274" s="13">
        <v>100</v>
      </c>
      <c r="E274" s="13">
        <v>95.652173913043484</v>
      </c>
      <c r="F274" s="13">
        <v>100</v>
      </c>
      <c r="G274" s="13"/>
      <c r="H274" s="13">
        <v>100</v>
      </c>
      <c r="I274" s="4"/>
      <c r="K274">
        <v>98.550724637681171</v>
      </c>
    </row>
    <row r="275" spans="1:11">
      <c r="A275" s="4" t="s">
        <v>57</v>
      </c>
      <c r="B275" s="4" t="s">
        <v>148</v>
      </c>
      <c r="C275" s="4">
        <v>8</v>
      </c>
      <c r="D275" s="13">
        <v>100</v>
      </c>
      <c r="E275" s="13">
        <v>100</v>
      </c>
      <c r="F275" s="13">
        <v>100</v>
      </c>
      <c r="G275" s="13"/>
      <c r="H275" s="13">
        <v>100</v>
      </c>
      <c r="I275" s="4"/>
      <c r="K275">
        <v>100</v>
      </c>
    </row>
    <row r="276" spans="1:11">
      <c r="A276" s="4" t="s">
        <v>57</v>
      </c>
      <c r="B276" s="4" t="s">
        <v>148</v>
      </c>
      <c r="C276" s="4">
        <v>16</v>
      </c>
      <c r="D276" s="13">
        <v>100</v>
      </c>
      <c r="E276" s="13">
        <v>100</v>
      </c>
      <c r="F276" s="13">
        <v>100</v>
      </c>
      <c r="G276" s="13"/>
      <c r="H276" s="13">
        <v>100</v>
      </c>
      <c r="I276" s="4"/>
      <c r="K276">
        <v>100</v>
      </c>
    </row>
    <row r="277" spans="1:11">
      <c r="A277" s="4" t="s">
        <v>57</v>
      </c>
      <c r="B277" s="4" t="s">
        <v>148</v>
      </c>
      <c r="C277" s="4">
        <v>32</v>
      </c>
      <c r="D277" s="13">
        <v>95.652173913043484</v>
      </c>
      <c r="E277" s="13">
        <v>95.238095238095241</v>
      </c>
      <c r="F277" s="13">
        <v>100</v>
      </c>
      <c r="G277" s="13"/>
      <c r="H277" s="13">
        <v>94.117647058823536</v>
      </c>
      <c r="I277" s="4"/>
      <c r="K277">
        <v>96.963423050379575</v>
      </c>
    </row>
    <row r="278" spans="1:11">
      <c r="A278" s="4" t="s">
        <v>57</v>
      </c>
      <c r="B278" s="4" t="s">
        <v>150</v>
      </c>
      <c r="C278" s="4">
        <v>0.125</v>
      </c>
      <c r="D278" s="13">
        <v>100</v>
      </c>
      <c r="E278" s="13">
        <v>96.15384615384616</v>
      </c>
      <c r="F278" s="13">
        <v>77.272727272727266</v>
      </c>
      <c r="G278" s="13"/>
      <c r="H278" s="13">
        <v>100</v>
      </c>
      <c r="I278" s="4"/>
      <c r="K278">
        <v>91.142191142191152</v>
      </c>
    </row>
    <row r="279" spans="1:11">
      <c r="A279" s="4" t="s">
        <v>57</v>
      </c>
      <c r="B279" s="4" t="s">
        <v>150</v>
      </c>
      <c r="C279" s="4">
        <v>0.25</v>
      </c>
      <c r="D279" s="13">
        <v>100</v>
      </c>
      <c r="E279" s="13">
        <v>100</v>
      </c>
      <c r="F279" s="13">
        <v>100</v>
      </c>
      <c r="G279" s="13"/>
      <c r="H279" s="13">
        <v>100</v>
      </c>
      <c r="I279" s="4"/>
      <c r="K279">
        <v>100</v>
      </c>
    </row>
    <row r="280" spans="1:11">
      <c r="A280" s="4" t="s">
        <v>57</v>
      </c>
      <c r="B280" s="4" t="s">
        <v>150</v>
      </c>
      <c r="C280" s="4">
        <v>5</v>
      </c>
      <c r="D280" s="13">
        <v>100</v>
      </c>
      <c r="E280" s="13">
        <v>100</v>
      </c>
      <c r="F280" s="13">
        <v>100</v>
      </c>
      <c r="G280" s="13"/>
      <c r="H280" s="13">
        <v>100</v>
      </c>
      <c r="I280" s="4"/>
      <c r="K280">
        <v>100</v>
      </c>
    </row>
    <row r="281" spans="1:11">
      <c r="A281" s="4" t="s">
        <v>57</v>
      </c>
      <c r="B281" s="4" t="s">
        <v>150</v>
      </c>
      <c r="C281" s="4">
        <v>1</v>
      </c>
      <c r="D281" s="13">
        <v>100</v>
      </c>
      <c r="E281" s="13">
        <v>100</v>
      </c>
      <c r="F281" s="13">
        <v>100</v>
      </c>
      <c r="G281" s="13"/>
      <c r="H281" s="13">
        <v>100</v>
      </c>
      <c r="I281" s="4"/>
      <c r="K281">
        <v>100</v>
      </c>
    </row>
    <row r="282" spans="1:11">
      <c r="A282" s="4" t="s">
        <v>57</v>
      </c>
      <c r="B282" s="4" t="s">
        <v>150</v>
      </c>
      <c r="C282" s="4">
        <v>1.4</v>
      </c>
      <c r="D282" s="13">
        <v>96</v>
      </c>
      <c r="E282" s="13">
        <v>100</v>
      </c>
      <c r="F282" s="13">
        <v>95.833333333333329</v>
      </c>
      <c r="G282" s="13"/>
      <c r="H282" s="13">
        <v>100</v>
      </c>
      <c r="I282" s="4"/>
      <c r="K282">
        <v>97.277777777777771</v>
      </c>
    </row>
    <row r="283" spans="1:11">
      <c r="A283" s="4" t="s">
        <v>57</v>
      </c>
      <c r="B283" s="4" t="s">
        <v>150</v>
      </c>
      <c r="C283" s="4">
        <v>2</v>
      </c>
      <c r="D283" s="13">
        <v>100</v>
      </c>
      <c r="E283" s="13">
        <v>100</v>
      </c>
      <c r="F283" s="13">
        <v>95.652173913043484</v>
      </c>
      <c r="G283" s="13"/>
      <c r="H283" s="13">
        <v>100</v>
      </c>
      <c r="I283" s="4"/>
      <c r="K283">
        <v>98.550724637681171</v>
      </c>
    </row>
    <row r="284" spans="1:11">
      <c r="A284" s="4" t="s">
        <v>57</v>
      </c>
      <c r="B284" s="4" t="s">
        <v>150</v>
      </c>
      <c r="C284" s="4">
        <v>2.8</v>
      </c>
      <c r="D284" s="13">
        <v>100</v>
      </c>
      <c r="E284" s="13">
        <v>100</v>
      </c>
      <c r="F284" s="13">
        <v>100</v>
      </c>
      <c r="G284" s="13"/>
      <c r="H284" s="13">
        <v>100</v>
      </c>
      <c r="I284" s="4"/>
      <c r="K284">
        <v>100</v>
      </c>
    </row>
    <row r="285" spans="1:11">
      <c r="A285" s="4" t="s">
        <v>57</v>
      </c>
      <c r="B285" s="4" t="s">
        <v>150</v>
      </c>
      <c r="C285" s="4">
        <v>4</v>
      </c>
      <c r="D285" s="13">
        <v>100</v>
      </c>
      <c r="E285" s="13">
        <v>100</v>
      </c>
      <c r="F285" s="13">
        <v>100</v>
      </c>
      <c r="G285" s="13"/>
      <c r="H285" s="13">
        <v>100</v>
      </c>
      <c r="I285" s="4"/>
      <c r="K285">
        <v>100</v>
      </c>
    </row>
    <row r="286" spans="1:11">
      <c r="A286" s="4" t="s">
        <v>57</v>
      </c>
      <c r="B286" s="4" t="s">
        <v>150</v>
      </c>
      <c r="C286" s="4">
        <v>5.6</v>
      </c>
      <c r="D286" s="13">
        <v>100</v>
      </c>
      <c r="E286" s="13">
        <v>100</v>
      </c>
      <c r="F286" s="13">
        <v>100</v>
      </c>
      <c r="G286" s="13"/>
      <c r="H286" s="13">
        <v>100</v>
      </c>
      <c r="I286" s="4"/>
      <c r="K286">
        <v>100</v>
      </c>
    </row>
    <row r="287" spans="1:11">
      <c r="A287" s="4" t="s">
        <v>57</v>
      </c>
      <c r="B287" s="4" t="s">
        <v>150</v>
      </c>
      <c r="C287" s="4">
        <v>8</v>
      </c>
      <c r="D287" s="13">
        <v>100</v>
      </c>
      <c r="E287" s="13">
        <v>100</v>
      </c>
      <c r="F287" s="13">
        <v>90.476190476190482</v>
      </c>
      <c r="G287" s="13"/>
      <c r="H287" s="13">
        <v>100</v>
      </c>
      <c r="I287" s="4"/>
      <c r="K287">
        <v>96.825396825396822</v>
      </c>
    </row>
    <row r="288" spans="1:11">
      <c r="A288" s="4" t="s">
        <v>57</v>
      </c>
      <c r="B288" s="4" t="s">
        <v>150</v>
      </c>
      <c r="C288" s="4">
        <v>16</v>
      </c>
      <c r="D288" s="13">
        <v>100</v>
      </c>
      <c r="E288" s="13">
        <v>100</v>
      </c>
      <c r="F288" s="13">
        <v>100</v>
      </c>
      <c r="G288" s="13"/>
      <c r="H288" s="13">
        <v>100</v>
      </c>
      <c r="I288" s="4"/>
      <c r="K288">
        <v>100</v>
      </c>
    </row>
    <row r="289" spans="1:15">
      <c r="A289" s="4" t="s">
        <v>57</v>
      </c>
      <c r="B289" s="4" t="s">
        <v>150</v>
      </c>
      <c r="C289" s="4">
        <v>32</v>
      </c>
      <c r="D289" s="13">
        <v>100</v>
      </c>
      <c r="E289" s="13">
        <v>100</v>
      </c>
      <c r="F289" s="13">
        <v>100</v>
      </c>
      <c r="G289" s="13"/>
      <c r="H289" s="13">
        <v>100</v>
      </c>
      <c r="I289" s="4"/>
      <c r="K289">
        <v>100</v>
      </c>
    </row>
    <row r="290" spans="1:15">
      <c r="A290" s="4" t="s">
        <v>60</v>
      </c>
      <c r="B290" s="4" t="s">
        <v>148</v>
      </c>
      <c r="C290" s="4">
        <v>0.125</v>
      </c>
      <c r="D290" s="13">
        <v>100</v>
      </c>
      <c r="E290" s="13">
        <v>84.615384615384613</v>
      </c>
      <c r="F290" s="13">
        <v>100</v>
      </c>
      <c r="G290" s="13"/>
      <c r="H290" s="13">
        <v>100</v>
      </c>
      <c r="I290" s="4"/>
      <c r="K290">
        <v>94.871794871794876</v>
      </c>
      <c r="L290">
        <v>98.76543209876543</v>
      </c>
      <c r="M290">
        <v>96.818613485280153</v>
      </c>
      <c r="O290">
        <v>100</v>
      </c>
    </row>
    <row r="291" spans="1:15">
      <c r="A291" s="4" t="s">
        <v>60</v>
      </c>
      <c r="B291" s="4" t="s">
        <v>148</v>
      </c>
      <c r="C291" s="4">
        <v>0.25</v>
      </c>
      <c r="D291" s="13">
        <v>96.296296296296291</v>
      </c>
      <c r="E291" s="13">
        <v>100</v>
      </c>
      <c r="F291" s="13">
        <v>100</v>
      </c>
      <c r="G291" s="13"/>
      <c r="H291" s="13">
        <v>100</v>
      </c>
      <c r="I291" s="4"/>
      <c r="K291">
        <v>98.76543209876543</v>
      </c>
      <c r="L291">
        <v>97.48338081671416</v>
      </c>
      <c r="M291">
        <v>98.124406457739795</v>
      </c>
      <c r="O291">
        <v>100</v>
      </c>
    </row>
    <row r="292" spans="1:15">
      <c r="A292" s="4" t="s">
        <v>60</v>
      </c>
      <c r="B292" s="4" t="s">
        <v>148</v>
      </c>
      <c r="C292" s="4">
        <v>5</v>
      </c>
      <c r="D292" s="13">
        <v>100</v>
      </c>
      <c r="E292" s="13">
        <v>96.15384615384616</v>
      </c>
      <c r="F292" s="13">
        <v>100</v>
      </c>
      <c r="G292" s="13"/>
      <c r="H292" s="13">
        <v>100</v>
      </c>
      <c r="I292" s="4"/>
      <c r="K292">
        <v>98.71794871794873</v>
      </c>
      <c r="L292">
        <v>90.76543209876543</v>
      </c>
      <c r="M292">
        <v>94.741690408357073</v>
      </c>
      <c r="O292">
        <v>100</v>
      </c>
    </row>
    <row r="293" spans="1:15">
      <c r="A293" s="4" t="s">
        <v>60</v>
      </c>
      <c r="B293" s="4" t="s">
        <v>148</v>
      </c>
      <c r="C293" s="4">
        <v>1</v>
      </c>
      <c r="D293" s="13">
        <v>88.461538461538467</v>
      </c>
      <c r="E293" s="13">
        <v>100</v>
      </c>
      <c r="F293" s="13">
        <v>88</v>
      </c>
      <c r="G293" s="13"/>
      <c r="H293" s="13">
        <v>100</v>
      </c>
      <c r="I293" s="4"/>
      <c r="K293">
        <v>92.153846153846146</v>
      </c>
      <c r="L293">
        <v>75.1111111111111</v>
      </c>
      <c r="M293">
        <v>83.632478632478623</v>
      </c>
      <c r="O293">
        <v>94.444444444444443</v>
      </c>
    </row>
    <row r="294" spans="1:15">
      <c r="A294" s="4" t="s">
        <v>60</v>
      </c>
      <c r="B294" s="4" t="s">
        <v>148</v>
      </c>
      <c r="C294" s="4">
        <v>1.4</v>
      </c>
      <c r="D294" s="13">
        <v>95.833333333333329</v>
      </c>
      <c r="E294" s="13">
        <v>100</v>
      </c>
      <c r="F294" s="13">
        <v>81.818181818181813</v>
      </c>
      <c r="G294" s="13"/>
      <c r="H294" s="13">
        <v>100</v>
      </c>
      <c r="I294" s="4"/>
      <c r="K294">
        <v>92.550505050505038</v>
      </c>
      <c r="L294" t="s">
        <v>153</v>
      </c>
      <c r="M294">
        <v>92.550505050505038</v>
      </c>
      <c r="O294">
        <v>100</v>
      </c>
    </row>
    <row r="295" spans="1:15">
      <c r="A295" s="4" t="s">
        <v>60</v>
      </c>
      <c r="B295" s="4" t="s">
        <v>148</v>
      </c>
      <c r="C295" s="4">
        <v>2</v>
      </c>
      <c r="D295" s="13">
        <v>28</v>
      </c>
      <c r="E295" s="13">
        <v>4</v>
      </c>
      <c r="F295" s="13">
        <v>4</v>
      </c>
      <c r="G295" s="13"/>
      <c r="H295" s="13">
        <v>100</v>
      </c>
      <c r="I295" s="4"/>
      <c r="K295">
        <v>12</v>
      </c>
      <c r="L295">
        <v>1.3333333333333333</v>
      </c>
      <c r="M295">
        <v>6.666666666666667</v>
      </c>
      <c r="O295">
        <v>94.117647058823536</v>
      </c>
    </row>
    <row r="296" spans="1:15">
      <c r="A296" s="4" t="s">
        <v>60</v>
      </c>
      <c r="B296" s="4" t="s">
        <v>148</v>
      </c>
      <c r="C296" s="4">
        <v>2.8</v>
      </c>
      <c r="D296" s="13">
        <v>0</v>
      </c>
      <c r="E296" s="13">
        <v>0</v>
      </c>
      <c r="F296" s="13">
        <v>0</v>
      </c>
      <c r="G296" s="13"/>
      <c r="H296" s="13">
        <v>82.352941176470594</v>
      </c>
      <c r="I296" s="4"/>
      <c r="K296">
        <v>0</v>
      </c>
      <c r="L296" t="s">
        <v>153</v>
      </c>
      <c r="M296">
        <v>0</v>
      </c>
      <c r="O296">
        <v>82.352941176470594</v>
      </c>
    </row>
    <row r="297" spans="1:15">
      <c r="A297" s="4" t="s">
        <v>60</v>
      </c>
      <c r="B297" s="4" t="s">
        <v>148</v>
      </c>
      <c r="C297" s="4">
        <v>4</v>
      </c>
      <c r="D297" s="13">
        <v>0</v>
      </c>
      <c r="E297" s="13">
        <v>0</v>
      </c>
      <c r="F297" s="13">
        <v>0</v>
      </c>
      <c r="G297" s="13"/>
      <c r="H297" s="13">
        <v>12.5</v>
      </c>
      <c r="I297" s="4"/>
      <c r="K297">
        <v>0</v>
      </c>
      <c r="L297">
        <v>0</v>
      </c>
      <c r="M297">
        <v>0</v>
      </c>
      <c r="O297">
        <v>6.25</v>
      </c>
    </row>
    <row r="298" spans="1:15">
      <c r="A298" s="26" t="s">
        <v>60</v>
      </c>
      <c r="B298" s="26" t="s">
        <v>148</v>
      </c>
      <c r="C298" s="26">
        <v>5.6</v>
      </c>
      <c r="D298" s="28"/>
      <c r="E298" s="28"/>
      <c r="F298" s="28"/>
      <c r="G298" s="28"/>
      <c r="H298" s="28"/>
      <c r="I298" s="4"/>
      <c r="K298" t="e">
        <v>#DIV/0!</v>
      </c>
      <c r="L298" t="s">
        <v>153</v>
      </c>
      <c r="M298" t="e">
        <v>#DIV/0!</v>
      </c>
      <c r="O298" t="e">
        <v>#DIV/0!</v>
      </c>
    </row>
    <row r="299" spans="1:15">
      <c r="A299" s="4" t="s">
        <v>60</v>
      </c>
      <c r="B299" s="4" t="s">
        <v>148</v>
      </c>
      <c r="C299" s="4">
        <v>8</v>
      </c>
      <c r="D299" s="13">
        <v>0</v>
      </c>
      <c r="E299" s="13">
        <v>0</v>
      </c>
      <c r="F299" s="13">
        <v>0</v>
      </c>
      <c r="G299" s="13"/>
      <c r="H299" s="13">
        <v>0</v>
      </c>
      <c r="I299" s="4"/>
      <c r="K299">
        <v>0</v>
      </c>
      <c r="L299">
        <v>0</v>
      </c>
      <c r="M299">
        <v>0</v>
      </c>
      <c r="O299">
        <v>0</v>
      </c>
    </row>
    <row r="300" spans="1:15">
      <c r="A300" s="4" t="s">
        <v>60</v>
      </c>
      <c r="B300" s="4" t="s">
        <v>148</v>
      </c>
      <c r="C300" s="4">
        <v>16</v>
      </c>
      <c r="D300" s="13">
        <v>0</v>
      </c>
      <c r="E300" s="13">
        <v>0</v>
      </c>
      <c r="F300" s="13">
        <v>0</v>
      </c>
      <c r="G300" s="13"/>
      <c r="H300" s="13">
        <v>0</v>
      </c>
      <c r="I300" s="4"/>
      <c r="K300">
        <v>0</v>
      </c>
      <c r="L300">
        <v>0</v>
      </c>
      <c r="M300">
        <v>0</v>
      </c>
      <c r="O300">
        <v>0</v>
      </c>
    </row>
    <row r="301" spans="1:15">
      <c r="A301" s="4" t="s">
        <v>60</v>
      </c>
      <c r="B301" s="4" t="s">
        <v>148</v>
      </c>
      <c r="C301" s="4">
        <v>32</v>
      </c>
      <c r="D301" s="13">
        <v>0</v>
      </c>
      <c r="E301" s="13">
        <v>0</v>
      </c>
      <c r="F301" s="13">
        <v>0</v>
      </c>
      <c r="G301" s="13"/>
      <c r="H301" s="13">
        <v>0</v>
      </c>
      <c r="I301" s="4"/>
      <c r="K301">
        <v>0</v>
      </c>
      <c r="L301">
        <v>0</v>
      </c>
      <c r="M301">
        <v>0</v>
      </c>
      <c r="O301">
        <v>0</v>
      </c>
    </row>
    <row r="302" spans="1:15">
      <c r="A302" s="4" t="s">
        <v>60</v>
      </c>
      <c r="B302" s="4" t="s">
        <v>150</v>
      </c>
      <c r="C302" s="4">
        <v>0.125</v>
      </c>
      <c r="D302" s="13">
        <v>96.296296296296291</v>
      </c>
      <c r="E302" s="13">
        <v>100</v>
      </c>
      <c r="F302" s="13">
        <v>100</v>
      </c>
      <c r="G302" s="13"/>
      <c r="H302" s="13">
        <v>100</v>
      </c>
      <c r="I302" s="4"/>
      <c r="K302">
        <v>98.76543209876543</v>
      </c>
    </row>
    <row r="303" spans="1:15">
      <c r="A303" s="4" t="s">
        <v>60</v>
      </c>
      <c r="B303" s="4" t="s">
        <v>150</v>
      </c>
      <c r="C303" s="4">
        <v>0.25</v>
      </c>
      <c r="D303" s="13">
        <v>100</v>
      </c>
      <c r="E303" s="13">
        <v>96.296296296296291</v>
      </c>
      <c r="F303" s="13">
        <v>96.15384615384616</v>
      </c>
      <c r="G303" s="13"/>
      <c r="H303" s="13">
        <v>100</v>
      </c>
      <c r="I303" s="4"/>
      <c r="K303">
        <v>97.48338081671416</v>
      </c>
    </row>
    <row r="304" spans="1:15">
      <c r="A304" s="4" t="s">
        <v>60</v>
      </c>
      <c r="B304" s="4" t="s">
        <v>150</v>
      </c>
      <c r="C304" s="4">
        <v>5</v>
      </c>
      <c r="D304" s="13">
        <v>96.296296296296291</v>
      </c>
      <c r="E304" s="13">
        <v>100</v>
      </c>
      <c r="F304" s="13">
        <v>76</v>
      </c>
      <c r="G304" s="13"/>
      <c r="H304" s="13">
        <v>100</v>
      </c>
      <c r="I304" s="4"/>
      <c r="K304">
        <v>90.76543209876543</v>
      </c>
    </row>
    <row r="305" spans="1:11">
      <c r="A305" s="4" t="s">
        <v>60</v>
      </c>
      <c r="B305" s="4" t="s">
        <v>150</v>
      </c>
      <c r="C305" s="4">
        <v>1</v>
      </c>
      <c r="D305" s="13">
        <v>92</v>
      </c>
      <c r="E305" s="13">
        <v>62.5</v>
      </c>
      <c r="F305" s="13">
        <v>70.833333333333329</v>
      </c>
      <c r="G305" s="13"/>
      <c r="H305" s="13">
        <v>88.888888888888886</v>
      </c>
      <c r="I305" s="4"/>
      <c r="K305">
        <v>75.1111111111111</v>
      </c>
    </row>
    <row r="306" spans="1:11">
      <c r="A306" s="26" t="s">
        <v>60</v>
      </c>
      <c r="B306" s="26" t="s">
        <v>150</v>
      </c>
      <c r="C306" s="26">
        <v>1.4</v>
      </c>
      <c r="D306" s="28"/>
      <c r="E306" s="28"/>
      <c r="F306" s="28"/>
      <c r="G306" s="28"/>
      <c r="H306" s="28"/>
      <c r="I306" s="4"/>
      <c r="K306" t="e">
        <v>#DIV/0!</v>
      </c>
    </row>
    <row r="307" spans="1:11">
      <c r="A307" s="4" t="s">
        <v>60</v>
      </c>
      <c r="B307" s="4" t="s">
        <v>150</v>
      </c>
      <c r="C307" s="4">
        <v>2</v>
      </c>
      <c r="D307" s="13">
        <v>0</v>
      </c>
      <c r="E307" s="13">
        <v>4</v>
      </c>
      <c r="F307" s="13">
        <v>0</v>
      </c>
      <c r="G307" s="13"/>
      <c r="H307" s="13">
        <v>88.235294117647058</v>
      </c>
      <c r="I307" s="4"/>
      <c r="K307">
        <v>1.3333333333333333</v>
      </c>
    </row>
    <row r="308" spans="1:11">
      <c r="A308" s="26" t="s">
        <v>60</v>
      </c>
      <c r="B308" s="26" t="s">
        <v>150</v>
      </c>
      <c r="C308" s="26">
        <v>2.8</v>
      </c>
      <c r="D308" s="28">
        <v>0</v>
      </c>
      <c r="E308" s="28">
        <v>0</v>
      </c>
      <c r="F308" s="28">
        <v>0</v>
      </c>
      <c r="G308" s="28">
        <v>0</v>
      </c>
      <c r="H308" s="28">
        <v>30.768999999999998</v>
      </c>
      <c r="I308" s="4"/>
      <c r="K308" t="e">
        <v>#DIV/0!</v>
      </c>
    </row>
    <row r="309" spans="1:11">
      <c r="A309" s="4" t="s">
        <v>60</v>
      </c>
      <c r="B309" s="4" t="s">
        <v>150</v>
      </c>
      <c r="C309" s="4">
        <v>4</v>
      </c>
      <c r="D309" s="13">
        <v>0</v>
      </c>
      <c r="E309" s="13">
        <v>0</v>
      </c>
      <c r="F309" s="13">
        <v>0</v>
      </c>
      <c r="G309" s="13"/>
      <c r="H309" s="13">
        <v>0</v>
      </c>
      <c r="I309" s="4"/>
      <c r="K309">
        <v>0</v>
      </c>
    </row>
    <row r="310" spans="1:11">
      <c r="A310" s="26" t="s">
        <v>60</v>
      </c>
      <c r="B310" s="26" t="s">
        <v>150</v>
      </c>
      <c r="C310" s="26">
        <v>5.6</v>
      </c>
      <c r="D310" s="28"/>
      <c r="E310" s="28"/>
      <c r="F310" s="28"/>
      <c r="G310" s="28"/>
      <c r="H310" s="28"/>
      <c r="I310" s="4"/>
      <c r="K310" t="e">
        <v>#DIV/0!</v>
      </c>
    </row>
    <row r="311" spans="1:11">
      <c r="A311" s="4" t="s">
        <v>60</v>
      </c>
      <c r="B311" s="4" t="s">
        <v>150</v>
      </c>
      <c r="C311" s="4">
        <v>8</v>
      </c>
      <c r="D311" s="13">
        <v>0</v>
      </c>
      <c r="E311" s="13">
        <v>0</v>
      </c>
      <c r="F311" s="13">
        <v>0</v>
      </c>
      <c r="G311" s="13"/>
      <c r="H311" s="13">
        <v>0</v>
      </c>
      <c r="I311" s="4"/>
      <c r="K311">
        <v>0</v>
      </c>
    </row>
    <row r="312" spans="1:11">
      <c r="A312" s="4" t="s">
        <v>60</v>
      </c>
      <c r="B312" s="4" t="s">
        <v>150</v>
      </c>
      <c r="C312" s="4">
        <v>16</v>
      </c>
      <c r="D312" s="13">
        <v>0</v>
      </c>
      <c r="E312" s="13">
        <v>0</v>
      </c>
      <c r="F312" s="13">
        <v>0</v>
      </c>
      <c r="G312" s="13"/>
      <c r="H312" s="13">
        <v>0</v>
      </c>
      <c r="I312" s="4"/>
      <c r="K312">
        <v>0</v>
      </c>
    </row>
    <row r="313" spans="1:11">
      <c r="A313" s="4" t="s">
        <v>60</v>
      </c>
      <c r="B313" s="4" t="s">
        <v>150</v>
      </c>
      <c r="C313" s="4">
        <v>32</v>
      </c>
      <c r="D313" s="13">
        <v>0</v>
      </c>
      <c r="E313" s="13">
        <v>0</v>
      </c>
      <c r="F313" s="13">
        <v>0</v>
      </c>
      <c r="G313" s="13"/>
      <c r="H313" s="13">
        <v>0</v>
      </c>
      <c r="I313" s="4"/>
      <c r="K313">
        <v>0</v>
      </c>
    </row>
    <row r="314" spans="1:11">
      <c r="A314" s="4" t="s">
        <v>189</v>
      </c>
      <c r="B314" s="4" t="s">
        <v>148</v>
      </c>
      <c r="C314" s="4">
        <v>0.125</v>
      </c>
      <c r="D314" s="13" t="s">
        <v>103</v>
      </c>
      <c r="E314" s="13" t="s">
        <v>103</v>
      </c>
      <c r="F314" s="13" t="s">
        <v>103</v>
      </c>
      <c r="G314" s="13" t="s">
        <v>103</v>
      </c>
      <c r="H314" s="36">
        <v>95.349000000000004</v>
      </c>
      <c r="I314" s="4"/>
    </row>
    <row r="315" spans="1:11">
      <c r="A315" s="4" t="s">
        <v>189</v>
      </c>
      <c r="B315" s="4" t="s">
        <v>148</v>
      </c>
      <c r="C315" s="4">
        <v>0.25</v>
      </c>
      <c r="D315" s="37">
        <v>100</v>
      </c>
      <c r="E315" s="37">
        <v>96.3</v>
      </c>
      <c r="F315" s="37">
        <v>88.9</v>
      </c>
      <c r="G315" s="37">
        <v>95</v>
      </c>
      <c r="H315" s="36">
        <v>100</v>
      </c>
      <c r="I315" s="4"/>
    </row>
    <row r="316" spans="1:11">
      <c r="A316" s="4" t="s">
        <v>189</v>
      </c>
      <c r="B316" s="4" t="s">
        <v>148</v>
      </c>
      <c r="C316" s="4">
        <v>0.5</v>
      </c>
      <c r="D316" s="13">
        <v>96</v>
      </c>
      <c r="E316" s="13">
        <v>96</v>
      </c>
      <c r="F316" s="13">
        <v>96</v>
      </c>
      <c r="G316" s="13">
        <v>96</v>
      </c>
      <c r="H316" s="36">
        <v>100</v>
      </c>
      <c r="I316" s="4"/>
    </row>
    <row r="317" spans="1:11">
      <c r="A317" s="4" t="s">
        <v>189</v>
      </c>
      <c r="B317" s="4" t="s">
        <v>148</v>
      </c>
      <c r="C317" s="4">
        <v>1</v>
      </c>
      <c r="D317" s="13">
        <v>100</v>
      </c>
      <c r="E317" s="13">
        <v>95</v>
      </c>
      <c r="F317" s="13">
        <v>80</v>
      </c>
      <c r="G317" s="13">
        <v>91.9</v>
      </c>
      <c r="H317" s="36">
        <v>100</v>
      </c>
      <c r="I317" s="4"/>
    </row>
    <row r="318" spans="1:11">
      <c r="A318" s="4" t="s">
        <v>189</v>
      </c>
      <c r="B318" s="4" t="s">
        <v>148</v>
      </c>
      <c r="C318" s="4">
        <v>1.4</v>
      </c>
      <c r="D318" s="13">
        <v>92</v>
      </c>
      <c r="E318" s="13">
        <v>100</v>
      </c>
      <c r="F318" s="13">
        <v>100</v>
      </c>
      <c r="G318" s="13">
        <v>97.3</v>
      </c>
      <c r="H318" s="36">
        <v>100</v>
      </c>
      <c r="I318" s="4"/>
    </row>
    <row r="319" spans="1:11">
      <c r="A319" s="4" t="s">
        <v>189</v>
      </c>
      <c r="B319" s="4" t="s">
        <v>148</v>
      </c>
      <c r="C319" s="4">
        <v>2</v>
      </c>
      <c r="D319" s="13">
        <v>100</v>
      </c>
      <c r="E319" s="13">
        <v>21.7</v>
      </c>
      <c r="F319" s="13">
        <v>8.6999999999999993</v>
      </c>
      <c r="G319" s="13">
        <v>42.6</v>
      </c>
      <c r="H319" s="36">
        <v>100</v>
      </c>
      <c r="I319" s="4"/>
    </row>
    <row r="320" spans="1:11">
      <c r="A320" s="4" t="s">
        <v>189</v>
      </c>
      <c r="B320" s="4" t="s">
        <v>148</v>
      </c>
      <c r="C320" s="4">
        <v>2.8</v>
      </c>
      <c r="D320" s="13">
        <v>0</v>
      </c>
      <c r="E320" s="13">
        <v>0</v>
      </c>
      <c r="F320" s="13">
        <v>0</v>
      </c>
      <c r="G320" s="13">
        <v>0</v>
      </c>
      <c r="H320" s="36">
        <v>86.206999999999994</v>
      </c>
      <c r="I320" s="4"/>
    </row>
    <row r="321" spans="1:9">
      <c r="A321" s="4" t="s">
        <v>189</v>
      </c>
      <c r="B321" s="4" t="s">
        <v>148</v>
      </c>
      <c r="C321" s="4">
        <v>4</v>
      </c>
      <c r="D321" s="13">
        <v>0</v>
      </c>
      <c r="E321" s="13">
        <v>0</v>
      </c>
      <c r="F321" s="13">
        <v>0</v>
      </c>
      <c r="G321" s="13">
        <v>0</v>
      </c>
      <c r="H321" s="36">
        <v>80.644999999999996</v>
      </c>
      <c r="I321" s="4"/>
    </row>
    <row r="322" spans="1:9">
      <c r="A322" s="4" t="s">
        <v>189</v>
      </c>
      <c r="B322" s="4" t="s">
        <v>148</v>
      </c>
      <c r="C322" s="4">
        <v>5.6</v>
      </c>
      <c r="D322" s="13" t="s">
        <v>103</v>
      </c>
      <c r="E322" s="13" t="s">
        <v>103</v>
      </c>
      <c r="F322" s="13" t="s">
        <v>103</v>
      </c>
      <c r="G322" s="13" t="s">
        <v>103</v>
      </c>
      <c r="H322" s="36">
        <v>0</v>
      </c>
      <c r="I322" s="4"/>
    </row>
    <row r="323" spans="1:9">
      <c r="A323" s="4" t="s">
        <v>189</v>
      </c>
      <c r="B323" s="4" t="s">
        <v>148</v>
      </c>
      <c r="C323" s="4">
        <v>8</v>
      </c>
      <c r="D323" s="13">
        <v>0</v>
      </c>
      <c r="E323" s="13">
        <v>0</v>
      </c>
      <c r="F323" s="13">
        <v>0</v>
      </c>
      <c r="G323" s="13">
        <v>0</v>
      </c>
      <c r="H323" s="36">
        <v>0</v>
      </c>
      <c r="I323" s="4"/>
    </row>
    <row r="324" spans="1:9">
      <c r="A324" s="4" t="s">
        <v>189</v>
      </c>
      <c r="B324" s="4" t="s">
        <v>148</v>
      </c>
      <c r="C324" s="4">
        <v>11.3</v>
      </c>
      <c r="D324" s="13" t="s">
        <v>103</v>
      </c>
      <c r="E324" s="13" t="s">
        <v>103</v>
      </c>
      <c r="F324" s="13" t="s">
        <v>103</v>
      </c>
      <c r="G324" s="13" t="s">
        <v>103</v>
      </c>
      <c r="H324" s="36">
        <v>0</v>
      </c>
      <c r="I324" s="4"/>
    </row>
    <row r="325" spans="1:9">
      <c r="A325" s="4" t="s">
        <v>189</v>
      </c>
      <c r="B325" s="4" t="s">
        <v>148</v>
      </c>
      <c r="C325" s="4">
        <v>16</v>
      </c>
      <c r="D325" s="13">
        <v>0</v>
      </c>
      <c r="E325" s="13">
        <v>0</v>
      </c>
      <c r="F325" s="13">
        <v>0</v>
      </c>
      <c r="G325" s="13">
        <v>0</v>
      </c>
      <c r="H325" s="36">
        <v>0</v>
      </c>
      <c r="I325" s="4"/>
    </row>
    <row r="326" spans="1:9">
      <c r="A326" s="4" t="s">
        <v>189</v>
      </c>
      <c r="B326" s="4" t="s">
        <v>148</v>
      </c>
      <c r="C326" s="4">
        <v>22.6</v>
      </c>
      <c r="D326" s="13" t="s">
        <v>103</v>
      </c>
      <c r="E326" s="13" t="s">
        <v>103</v>
      </c>
      <c r="F326" s="13" t="s">
        <v>103</v>
      </c>
      <c r="G326" s="13" t="s">
        <v>103</v>
      </c>
      <c r="H326" s="36">
        <v>0</v>
      </c>
      <c r="I326" s="4"/>
    </row>
    <row r="327" spans="1:9">
      <c r="A327" s="4" t="s">
        <v>189</v>
      </c>
      <c r="B327" s="4" t="s">
        <v>148</v>
      </c>
      <c r="C327" s="4">
        <v>32</v>
      </c>
      <c r="D327" s="13">
        <v>0</v>
      </c>
      <c r="E327" s="13">
        <v>0</v>
      </c>
      <c r="F327" s="13">
        <v>0</v>
      </c>
      <c r="G327" s="13">
        <v>0</v>
      </c>
      <c r="H327" s="36">
        <v>0</v>
      </c>
      <c r="I327" s="4"/>
    </row>
    <row r="328" spans="1:9">
      <c r="A328" s="4" t="s">
        <v>189</v>
      </c>
      <c r="B328" s="4" t="s">
        <v>150</v>
      </c>
      <c r="C328" s="4">
        <v>0.125</v>
      </c>
      <c r="D328" s="13">
        <v>91.5</v>
      </c>
      <c r="E328" s="13">
        <v>100</v>
      </c>
      <c r="F328" s="13">
        <v>95.7</v>
      </c>
      <c r="G328" s="13">
        <v>95.6</v>
      </c>
      <c r="H328" s="36">
        <v>100</v>
      </c>
      <c r="I328" s="4"/>
    </row>
    <row r="329" spans="1:9">
      <c r="A329" s="4" t="s">
        <v>189</v>
      </c>
      <c r="B329" s="4" t="s">
        <v>150</v>
      </c>
      <c r="C329" s="4">
        <v>0.25</v>
      </c>
      <c r="D329" s="13">
        <v>100</v>
      </c>
      <c r="E329" s="13">
        <v>100</v>
      </c>
      <c r="F329" s="13">
        <v>100</v>
      </c>
      <c r="G329" s="13">
        <v>100</v>
      </c>
      <c r="H329" s="36">
        <v>100</v>
      </c>
      <c r="I329" s="4"/>
    </row>
    <row r="330" spans="1:9">
      <c r="A330" s="4" t="s">
        <v>189</v>
      </c>
      <c r="B330" s="4" t="s">
        <v>150</v>
      </c>
      <c r="C330" s="4">
        <v>0.35</v>
      </c>
      <c r="D330" s="13">
        <v>100</v>
      </c>
      <c r="E330" s="13">
        <v>100</v>
      </c>
      <c r="F330" s="13">
        <v>100</v>
      </c>
      <c r="G330" s="13">
        <v>100</v>
      </c>
      <c r="H330" s="36">
        <v>100</v>
      </c>
      <c r="I330" s="4"/>
    </row>
    <row r="331" spans="1:9">
      <c r="A331" s="4" t="s">
        <v>189</v>
      </c>
      <c r="B331" s="4" t="s">
        <v>150</v>
      </c>
      <c r="C331" s="4">
        <v>0.5</v>
      </c>
      <c r="D331" s="13">
        <v>100</v>
      </c>
      <c r="E331" s="13">
        <v>96.3</v>
      </c>
      <c r="F331" s="13">
        <v>96.2</v>
      </c>
      <c r="G331" s="13">
        <v>97.5</v>
      </c>
      <c r="H331" s="36">
        <v>100</v>
      </c>
      <c r="I331" s="4"/>
    </row>
    <row r="332" spans="1:9">
      <c r="A332" s="4" t="s">
        <v>189</v>
      </c>
      <c r="B332" s="4" t="s">
        <v>150</v>
      </c>
      <c r="C332" s="4">
        <v>0.7</v>
      </c>
      <c r="D332" s="13">
        <v>100</v>
      </c>
      <c r="E332" s="13">
        <v>100</v>
      </c>
      <c r="F332" s="13">
        <v>100</v>
      </c>
      <c r="G332" s="13">
        <v>100</v>
      </c>
      <c r="H332" s="36">
        <v>100</v>
      </c>
      <c r="I332" s="4"/>
    </row>
    <row r="333" spans="1:9">
      <c r="A333" s="4" t="s">
        <v>189</v>
      </c>
      <c r="B333" s="4" t="s">
        <v>150</v>
      </c>
      <c r="C333" s="4">
        <v>1</v>
      </c>
      <c r="D333" s="13">
        <v>100</v>
      </c>
      <c r="E333" s="13">
        <v>95.8</v>
      </c>
      <c r="F333" s="13">
        <v>95.7</v>
      </c>
      <c r="G333" s="13">
        <v>97.3</v>
      </c>
      <c r="H333" s="36">
        <v>100</v>
      </c>
      <c r="I333" s="4"/>
    </row>
    <row r="334" spans="1:9">
      <c r="A334" s="4" t="s">
        <v>189</v>
      </c>
      <c r="B334" s="4" t="s">
        <v>150</v>
      </c>
      <c r="C334" s="4">
        <v>1.4</v>
      </c>
      <c r="D334" s="13">
        <v>100</v>
      </c>
      <c r="E334" s="13">
        <v>100</v>
      </c>
      <c r="F334" s="13">
        <v>75.5</v>
      </c>
      <c r="G334" s="13">
        <v>91.9</v>
      </c>
      <c r="H334" s="36">
        <v>93.938999999999993</v>
      </c>
      <c r="I334" s="4"/>
    </row>
    <row r="335" spans="1:9">
      <c r="A335" s="4" t="s">
        <v>189</v>
      </c>
      <c r="B335" s="4" t="s">
        <v>150</v>
      </c>
      <c r="C335" s="4">
        <v>2</v>
      </c>
      <c r="D335" s="13">
        <v>96.2</v>
      </c>
      <c r="E335" s="13">
        <v>100</v>
      </c>
      <c r="F335" s="13">
        <v>100</v>
      </c>
      <c r="G335" s="13">
        <v>98.7</v>
      </c>
      <c r="H335" s="36">
        <v>93.650999999999996</v>
      </c>
      <c r="I335" s="4"/>
    </row>
    <row r="336" spans="1:9">
      <c r="A336" s="4" t="s">
        <v>189</v>
      </c>
      <c r="B336" s="4" t="s">
        <v>150</v>
      </c>
      <c r="C336" s="4">
        <v>2.8</v>
      </c>
      <c r="D336" s="13">
        <v>95.8</v>
      </c>
      <c r="E336" s="13">
        <v>96</v>
      </c>
      <c r="F336" s="13">
        <v>91.7</v>
      </c>
      <c r="G336" s="13">
        <v>94.5</v>
      </c>
      <c r="H336" s="36">
        <v>100</v>
      </c>
      <c r="I336" s="4"/>
    </row>
    <row r="337" spans="1:9">
      <c r="A337" s="4" t="s">
        <v>189</v>
      </c>
      <c r="B337" s="4" t="s">
        <v>150</v>
      </c>
      <c r="C337" s="4">
        <v>4</v>
      </c>
      <c r="D337" s="13">
        <v>100</v>
      </c>
      <c r="E337" s="13">
        <v>100</v>
      </c>
      <c r="F337" s="13">
        <v>100</v>
      </c>
      <c r="G337" s="13">
        <v>100</v>
      </c>
      <c r="H337" s="36">
        <v>93.75</v>
      </c>
      <c r="I337" s="4"/>
    </row>
    <row r="338" spans="1:9">
      <c r="A338" s="4" t="s">
        <v>189</v>
      </c>
      <c r="B338" s="4" t="s">
        <v>150</v>
      </c>
      <c r="C338" s="4">
        <v>5.6</v>
      </c>
      <c r="D338" s="13">
        <v>100</v>
      </c>
      <c r="E338" s="13">
        <v>95.5</v>
      </c>
      <c r="F338" s="13">
        <v>72.7</v>
      </c>
      <c r="G338" s="13">
        <v>89.4</v>
      </c>
      <c r="H338" s="36">
        <v>100</v>
      </c>
      <c r="I338" s="4"/>
    </row>
    <row r="339" spans="1:9">
      <c r="A339" s="4" t="s">
        <v>189</v>
      </c>
      <c r="B339" s="4" t="s">
        <v>150</v>
      </c>
      <c r="C339" s="4">
        <v>8</v>
      </c>
      <c r="D339" s="13">
        <v>100</v>
      </c>
      <c r="E339" s="13">
        <v>91.3</v>
      </c>
      <c r="F339" s="13">
        <v>100</v>
      </c>
      <c r="G339" s="13">
        <v>97.2</v>
      </c>
      <c r="H339" s="36">
        <v>100</v>
      </c>
      <c r="I339" s="4"/>
    </row>
    <row r="340" spans="1:9">
      <c r="A340" s="4" t="s">
        <v>189</v>
      </c>
      <c r="B340" s="4" t="s">
        <v>150</v>
      </c>
      <c r="C340" s="4">
        <v>11.3</v>
      </c>
      <c r="D340" s="13">
        <v>100</v>
      </c>
      <c r="E340" s="13">
        <v>100</v>
      </c>
      <c r="F340" s="13">
        <v>100</v>
      </c>
      <c r="G340" s="13">
        <v>100</v>
      </c>
      <c r="H340" s="36">
        <v>100</v>
      </c>
      <c r="I340" s="4"/>
    </row>
    <row r="341" spans="1:9">
      <c r="A341" s="4" t="s">
        <v>189</v>
      </c>
      <c r="B341" s="4" t="s">
        <v>150</v>
      </c>
      <c r="C341" s="4">
        <v>16</v>
      </c>
      <c r="D341" s="13">
        <v>95.2</v>
      </c>
      <c r="E341" s="13">
        <v>95.2</v>
      </c>
      <c r="F341" s="13">
        <v>100</v>
      </c>
      <c r="G341" s="13">
        <v>97.2</v>
      </c>
      <c r="H341" s="36">
        <v>93.332999999999998</v>
      </c>
      <c r="I341" s="4"/>
    </row>
    <row r="342" spans="1:9">
      <c r="A342" s="4" t="s">
        <v>189</v>
      </c>
      <c r="B342" s="4" t="s">
        <v>150</v>
      </c>
      <c r="C342" s="4">
        <v>22.6</v>
      </c>
      <c r="D342" s="13">
        <v>100</v>
      </c>
      <c r="E342" s="13">
        <v>100</v>
      </c>
      <c r="F342" s="13">
        <v>100</v>
      </c>
      <c r="G342" s="13">
        <v>100</v>
      </c>
      <c r="H342" s="36">
        <v>100</v>
      </c>
      <c r="I342" s="4"/>
    </row>
    <row r="343" spans="1:9">
      <c r="A343" s="4" t="s">
        <v>189</v>
      </c>
      <c r="B343" s="4" t="s">
        <v>150</v>
      </c>
      <c r="C343" s="4">
        <v>32</v>
      </c>
      <c r="D343" s="13">
        <v>100</v>
      </c>
      <c r="E343" s="13">
        <v>100</v>
      </c>
      <c r="F343" s="13">
        <v>90.7</v>
      </c>
      <c r="G343" s="13">
        <v>96.9</v>
      </c>
      <c r="H343" s="36">
        <v>95.238</v>
      </c>
      <c r="I343" s="4"/>
    </row>
    <row r="344" spans="1:9">
      <c r="A344" s="4" t="s">
        <v>190</v>
      </c>
      <c r="B344" s="4" t="s">
        <v>148</v>
      </c>
      <c r="C344" s="4">
        <v>0.125</v>
      </c>
      <c r="D344" s="13">
        <v>100</v>
      </c>
      <c r="E344" s="13">
        <v>94.7</v>
      </c>
      <c r="F344" s="13">
        <v>78.900000000000006</v>
      </c>
      <c r="G344" s="13">
        <v>91.2</v>
      </c>
      <c r="H344" s="36">
        <v>94.203000000000003</v>
      </c>
      <c r="I344" s="4"/>
    </row>
    <row r="345" spans="1:9">
      <c r="A345" s="4" t="s">
        <v>190</v>
      </c>
      <c r="B345" s="4" t="s">
        <v>148</v>
      </c>
      <c r="C345" s="4">
        <v>0.25</v>
      </c>
      <c r="D345" s="13">
        <v>94.7</v>
      </c>
      <c r="E345" s="13">
        <v>84.2</v>
      </c>
      <c r="F345" s="13">
        <v>84.2</v>
      </c>
      <c r="G345" s="13">
        <v>87.7</v>
      </c>
      <c r="H345" s="36">
        <v>100</v>
      </c>
      <c r="I345" s="4"/>
    </row>
    <row r="346" spans="1:9">
      <c r="A346" s="4" t="s">
        <v>190</v>
      </c>
      <c r="B346" s="4" t="s">
        <v>148</v>
      </c>
      <c r="C346" s="4">
        <v>0.5</v>
      </c>
      <c r="D346" s="13">
        <v>100</v>
      </c>
      <c r="E346" s="13">
        <v>100</v>
      </c>
      <c r="F346" s="13">
        <v>80</v>
      </c>
      <c r="G346" s="13">
        <v>93.2</v>
      </c>
      <c r="H346" s="36">
        <v>94.444000000000003</v>
      </c>
      <c r="I346" s="4"/>
    </row>
    <row r="347" spans="1:9">
      <c r="A347" s="4" t="s">
        <v>190</v>
      </c>
      <c r="B347" s="4" t="s">
        <v>148</v>
      </c>
      <c r="C347" s="4">
        <v>1</v>
      </c>
      <c r="D347" s="13">
        <v>95.7</v>
      </c>
      <c r="E347" s="13">
        <v>100</v>
      </c>
      <c r="F347" s="13">
        <v>72.099999999999994</v>
      </c>
      <c r="G347" s="13">
        <v>89.8</v>
      </c>
      <c r="H347" s="36">
        <v>100</v>
      </c>
      <c r="I347" s="4"/>
    </row>
    <row r="348" spans="1:9">
      <c r="A348" s="4" t="s">
        <v>190</v>
      </c>
      <c r="B348" s="4" t="s">
        <v>148</v>
      </c>
      <c r="C348" s="4">
        <v>1.4</v>
      </c>
      <c r="D348" s="13">
        <v>90.5</v>
      </c>
      <c r="E348" s="13">
        <v>95</v>
      </c>
      <c r="F348" s="13">
        <v>100</v>
      </c>
      <c r="G348" s="13">
        <v>95.1</v>
      </c>
      <c r="H348" s="36">
        <v>93.22</v>
      </c>
      <c r="I348" s="4"/>
    </row>
    <row r="349" spans="1:9">
      <c r="A349" s="4" t="s">
        <v>190</v>
      </c>
      <c r="B349" s="4" t="s">
        <v>148</v>
      </c>
      <c r="C349" s="4">
        <v>2</v>
      </c>
      <c r="D349" s="13">
        <v>61.1</v>
      </c>
      <c r="E349" s="13">
        <v>73.7</v>
      </c>
      <c r="F349" s="13">
        <v>90.5</v>
      </c>
      <c r="G349" s="13">
        <v>75.900000000000006</v>
      </c>
      <c r="H349" s="36">
        <v>100</v>
      </c>
      <c r="I349" s="4"/>
    </row>
    <row r="350" spans="1:9">
      <c r="A350" s="4" t="s">
        <v>190</v>
      </c>
      <c r="B350" s="4" t="s">
        <v>148</v>
      </c>
      <c r="C350" s="4">
        <v>2.8</v>
      </c>
      <c r="D350" s="13">
        <v>47.4</v>
      </c>
      <c r="E350" s="13">
        <v>42.1</v>
      </c>
      <c r="F350" s="13">
        <v>47.4</v>
      </c>
      <c r="G350" s="13">
        <v>45.6</v>
      </c>
      <c r="H350" s="36">
        <v>100</v>
      </c>
      <c r="I350" s="4"/>
    </row>
    <row r="351" spans="1:9">
      <c r="A351" s="4" t="s">
        <v>190</v>
      </c>
      <c r="B351" s="4" t="s">
        <v>148</v>
      </c>
      <c r="C351" s="4">
        <v>4</v>
      </c>
      <c r="D351" s="13">
        <v>0</v>
      </c>
      <c r="E351" s="13">
        <v>0</v>
      </c>
      <c r="F351" s="13">
        <v>0</v>
      </c>
      <c r="G351" s="13">
        <v>0</v>
      </c>
      <c r="H351" s="36">
        <v>0</v>
      </c>
      <c r="I351" s="4"/>
    </row>
    <row r="352" spans="1:9">
      <c r="A352" s="4" t="s">
        <v>190</v>
      </c>
      <c r="B352" s="4" t="s">
        <v>148</v>
      </c>
      <c r="C352" s="4">
        <v>5.6</v>
      </c>
      <c r="D352" s="13">
        <v>0</v>
      </c>
      <c r="E352" s="13">
        <v>0</v>
      </c>
      <c r="F352" s="13">
        <v>0</v>
      </c>
      <c r="G352" s="13">
        <v>0</v>
      </c>
      <c r="H352" s="36" t="s">
        <v>103</v>
      </c>
      <c r="I352" s="4"/>
    </row>
    <row r="353" spans="1:9">
      <c r="A353" s="4" t="s">
        <v>190</v>
      </c>
      <c r="B353" s="4" t="s">
        <v>148</v>
      </c>
      <c r="C353" s="4">
        <v>8</v>
      </c>
      <c r="D353" s="13">
        <v>0</v>
      </c>
      <c r="E353" s="13">
        <v>0</v>
      </c>
      <c r="F353" s="13">
        <v>0</v>
      </c>
      <c r="G353" s="13">
        <v>0</v>
      </c>
      <c r="H353" s="36">
        <v>73.332999999999998</v>
      </c>
      <c r="I353" s="4"/>
    </row>
    <row r="354" spans="1:9">
      <c r="A354" s="4" t="s">
        <v>190</v>
      </c>
      <c r="B354" s="4" t="s">
        <v>148</v>
      </c>
      <c r="C354" s="4">
        <v>16</v>
      </c>
      <c r="D354" s="13">
        <v>0</v>
      </c>
      <c r="E354" s="13">
        <v>0</v>
      </c>
      <c r="F354" s="13">
        <v>0</v>
      </c>
      <c r="G354" s="13">
        <v>0</v>
      </c>
      <c r="H354" s="36">
        <v>87.302000000000007</v>
      </c>
      <c r="I354" s="4"/>
    </row>
    <row r="355" spans="1:9">
      <c r="A355" s="4" t="s">
        <v>190</v>
      </c>
      <c r="B355" s="4" t="s">
        <v>148</v>
      </c>
      <c r="C355" s="4">
        <v>32</v>
      </c>
      <c r="D355" s="13">
        <v>0</v>
      </c>
      <c r="E355" s="13">
        <v>0</v>
      </c>
      <c r="F355" s="13">
        <v>0</v>
      </c>
      <c r="G355" s="13">
        <v>0</v>
      </c>
      <c r="H355" s="36">
        <v>0</v>
      </c>
      <c r="I355" s="4"/>
    </row>
    <row r="356" spans="1:9">
      <c r="A356" s="4" t="s">
        <v>190</v>
      </c>
      <c r="B356" s="4" t="s">
        <v>150</v>
      </c>
      <c r="C356" s="4">
        <v>0.125</v>
      </c>
      <c r="D356" s="13">
        <v>100</v>
      </c>
      <c r="E356" s="13">
        <v>100</v>
      </c>
      <c r="F356" s="13">
        <v>100</v>
      </c>
      <c r="G356" s="13">
        <v>100</v>
      </c>
      <c r="H356" s="13">
        <v>89.188999999999993</v>
      </c>
      <c r="I356" s="4"/>
    </row>
    <row r="357" spans="1:9">
      <c r="A357" s="4" t="s">
        <v>190</v>
      </c>
      <c r="B357" s="4" t="s">
        <v>150</v>
      </c>
      <c r="C357" s="4">
        <v>0.25</v>
      </c>
      <c r="D357" s="13">
        <v>100</v>
      </c>
      <c r="E357" s="13">
        <v>100</v>
      </c>
      <c r="F357" s="13">
        <v>100</v>
      </c>
      <c r="G357" s="13">
        <v>100</v>
      </c>
      <c r="H357" s="36">
        <v>100</v>
      </c>
      <c r="I357" s="4"/>
    </row>
    <row r="358" spans="1:9">
      <c r="A358" s="4" t="s">
        <v>190</v>
      </c>
      <c r="B358" s="4" t="s">
        <v>150</v>
      </c>
      <c r="C358" s="4">
        <v>0.35</v>
      </c>
      <c r="D358" s="13">
        <v>100</v>
      </c>
      <c r="E358" s="13">
        <v>95.2</v>
      </c>
      <c r="F358" s="13">
        <v>95.2</v>
      </c>
      <c r="G358" s="13">
        <v>96.8</v>
      </c>
      <c r="H358" s="36">
        <v>100</v>
      </c>
      <c r="I358" s="4"/>
    </row>
    <row r="359" spans="1:9">
      <c r="A359" s="4" t="s">
        <v>190</v>
      </c>
      <c r="B359" s="4" t="s">
        <v>150</v>
      </c>
      <c r="C359" s="4">
        <v>0.5</v>
      </c>
      <c r="D359" s="13">
        <v>100</v>
      </c>
      <c r="E359" s="13">
        <v>85</v>
      </c>
      <c r="F359" s="13">
        <v>90.5</v>
      </c>
      <c r="G359" s="13">
        <v>91.8</v>
      </c>
      <c r="H359" s="36">
        <v>100</v>
      </c>
      <c r="I359" s="4"/>
    </row>
    <row r="360" spans="1:9">
      <c r="A360" s="4" t="s">
        <v>190</v>
      </c>
      <c r="B360" s="4" t="s">
        <v>150</v>
      </c>
      <c r="C360" s="4">
        <v>0.7</v>
      </c>
      <c r="D360" s="13">
        <v>95.2</v>
      </c>
      <c r="E360" s="13">
        <v>90.5</v>
      </c>
      <c r="F360" s="13">
        <v>76.7</v>
      </c>
      <c r="G360" s="13">
        <v>87.4</v>
      </c>
      <c r="H360" s="36">
        <v>94.03</v>
      </c>
      <c r="I360" s="4"/>
    </row>
    <row r="361" spans="1:9">
      <c r="A361" s="4" t="s">
        <v>190</v>
      </c>
      <c r="B361" s="4" t="s">
        <v>150</v>
      </c>
      <c r="C361" s="4">
        <v>1</v>
      </c>
      <c r="D361" s="13">
        <v>79.2</v>
      </c>
      <c r="E361" s="13">
        <v>100</v>
      </c>
      <c r="F361" s="13">
        <v>90.9</v>
      </c>
      <c r="G361" s="13">
        <v>87.3</v>
      </c>
      <c r="H361" s="36">
        <v>93.442999999999998</v>
      </c>
      <c r="I361" s="4"/>
    </row>
    <row r="362" spans="1:9">
      <c r="A362" s="4" t="s">
        <v>190</v>
      </c>
      <c r="B362" s="4" t="s">
        <v>150</v>
      </c>
      <c r="C362" s="4">
        <v>1.4</v>
      </c>
      <c r="D362" s="13">
        <v>95.7</v>
      </c>
      <c r="E362" s="13">
        <v>90.9</v>
      </c>
      <c r="F362" s="13">
        <v>95.6</v>
      </c>
      <c r="G362" s="13">
        <v>94.1</v>
      </c>
      <c r="H362" s="36">
        <v>86.885000000000005</v>
      </c>
      <c r="I362" s="4"/>
    </row>
    <row r="363" spans="1:9">
      <c r="A363" s="4" t="s">
        <v>190</v>
      </c>
      <c r="B363" s="4" t="s">
        <v>150</v>
      </c>
      <c r="C363" s="4">
        <v>2</v>
      </c>
      <c r="D363" s="13">
        <v>95.7</v>
      </c>
      <c r="E363" s="13">
        <v>95</v>
      </c>
      <c r="F363" s="13">
        <v>100</v>
      </c>
      <c r="G363" s="13">
        <v>97</v>
      </c>
      <c r="H363" s="36">
        <v>87.096999999999994</v>
      </c>
      <c r="I363" s="4"/>
    </row>
    <row r="364" spans="1:9">
      <c r="A364" s="4" t="s">
        <v>190</v>
      </c>
      <c r="B364" s="4" t="s">
        <v>150</v>
      </c>
      <c r="C364" s="4">
        <v>2.8</v>
      </c>
      <c r="D364" s="13">
        <v>63.3</v>
      </c>
      <c r="E364" s="13">
        <v>81.8</v>
      </c>
      <c r="F364" s="13">
        <v>87</v>
      </c>
      <c r="G364" s="13">
        <v>77</v>
      </c>
      <c r="H364" s="36">
        <v>86.441000000000003</v>
      </c>
      <c r="I364" s="4"/>
    </row>
    <row r="365" spans="1:9">
      <c r="A365" s="4" t="s">
        <v>190</v>
      </c>
      <c r="B365" s="4" t="s">
        <v>150</v>
      </c>
      <c r="C365" s="4">
        <v>4</v>
      </c>
      <c r="D365" s="13">
        <v>59</v>
      </c>
      <c r="E365" s="13">
        <v>77.3</v>
      </c>
      <c r="F365" s="13">
        <v>68.2</v>
      </c>
      <c r="G365" s="13">
        <v>68.2</v>
      </c>
      <c r="H365" s="36">
        <v>93.22</v>
      </c>
      <c r="I365" s="4"/>
    </row>
    <row r="366" spans="1:9">
      <c r="A366" s="4" t="s">
        <v>190</v>
      </c>
      <c r="B366" s="4" t="s">
        <v>150</v>
      </c>
      <c r="C366" s="4">
        <v>5.6</v>
      </c>
      <c r="D366" s="13">
        <v>72.7</v>
      </c>
      <c r="E366" s="13">
        <v>53.5</v>
      </c>
      <c r="F366" s="13">
        <v>68.400000000000006</v>
      </c>
      <c r="G366" s="13">
        <v>64.8</v>
      </c>
      <c r="H366" s="36">
        <v>100</v>
      </c>
      <c r="I366" s="4"/>
    </row>
    <row r="367" spans="1:9">
      <c r="A367" s="4" t="s">
        <v>190</v>
      </c>
      <c r="B367" s="4" t="s">
        <v>150</v>
      </c>
      <c r="C367" s="4">
        <v>8</v>
      </c>
      <c r="D367" s="13">
        <v>95.7</v>
      </c>
      <c r="E367" s="13">
        <v>79.2</v>
      </c>
      <c r="F367" s="13">
        <v>81.8</v>
      </c>
      <c r="G367" s="13">
        <v>85.5</v>
      </c>
      <c r="H367" s="36">
        <v>100</v>
      </c>
      <c r="I367" s="4"/>
    </row>
    <row r="368" spans="1:9">
      <c r="A368" s="4" t="s">
        <v>190</v>
      </c>
      <c r="B368" s="4" t="s">
        <v>150</v>
      </c>
      <c r="C368" s="4">
        <v>11.3</v>
      </c>
      <c r="D368" s="13">
        <v>91.3</v>
      </c>
      <c r="E368" s="13">
        <v>100</v>
      </c>
      <c r="F368" s="13">
        <v>100</v>
      </c>
      <c r="G368" s="13">
        <v>97.1</v>
      </c>
      <c r="H368" s="36">
        <v>100</v>
      </c>
      <c r="I368" s="4"/>
    </row>
    <row r="369" spans="1:9">
      <c r="A369" s="4" t="s">
        <v>190</v>
      </c>
      <c r="B369" s="4" t="s">
        <v>150</v>
      </c>
      <c r="C369" s="4">
        <v>16</v>
      </c>
      <c r="D369" s="13">
        <v>72.7</v>
      </c>
      <c r="E369" s="13">
        <v>81.8</v>
      </c>
      <c r="F369" s="13">
        <v>73.099999999999994</v>
      </c>
      <c r="G369" s="13">
        <v>75.7</v>
      </c>
      <c r="H369" s="13">
        <v>92.856999999999999</v>
      </c>
      <c r="I369" s="4"/>
    </row>
    <row r="370" spans="1:9">
      <c r="A370" s="4" t="s">
        <v>190</v>
      </c>
      <c r="B370" s="4" t="s">
        <v>150</v>
      </c>
      <c r="C370" s="4">
        <v>22.6</v>
      </c>
      <c r="D370" s="13">
        <v>95.5</v>
      </c>
      <c r="E370" s="13">
        <v>90.9</v>
      </c>
      <c r="F370" s="13">
        <v>81.8</v>
      </c>
      <c r="G370" s="13">
        <v>89.4</v>
      </c>
      <c r="H370" s="36">
        <v>100</v>
      </c>
      <c r="I370" s="4"/>
    </row>
    <row r="371" spans="1:9">
      <c r="A371" s="4" t="s">
        <v>190</v>
      </c>
      <c r="B371" s="4" t="s">
        <v>150</v>
      </c>
      <c r="C371" s="4">
        <v>32</v>
      </c>
      <c r="D371" s="13">
        <v>83.3</v>
      </c>
      <c r="E371" s="13">
        <v>85</v>
      </c>
      <c r="F371" s="13">
        <v>81</v>
      </c>
      <c r="G371" s="13">
        <v>83.1</v>
      </c>
      <c r="H371" s="36">
        <v>78.570999999999998</v>
      </c>
      <c r="I371" s="4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W18"/>
  <sheetViews>
    <sheetView workbookViewId="0">
      <pane xSplit="1" topLeftCell="B1" activePane="topRight" state="frozen"/>
      <selection pane="topRight" activeCell="J27" sqref="J27"/>
    </sheetView>
  </sheetViews>
  <sheetFormatPr defaultColWidth="8.85546875" defaultRowHeight="15"/>
  <cols>
    <col min="1" max="1" width="8.85546875" style="38"/>
    <col min="2" max="2" width="12" bestFit="1" customWidth="1"/>
    <col min="3" max="3" width="10.42578125" bestFit="1" customWidth="1"/>
    <col min="4" max="4" width="10" bestFit="1" customWidth="1"/>
    <col min="5" max="5" width="12" bestFit="1" customWidth="1"/>
    <col min="7" max="7" width="10" bestFit="1" customWidth="1"/>
    <col min="10" max="10" width="10" bestFit="1" customWidth="1"/>
    <col min="13" max="13" width="10" bestFit="1" customWidth="1"/>
    <col min="14" max="14" width="12" bestFit="1" customWidth="1"/>
    <col min="16" max="16" width="10" bestFit="1" customWidth="1"/>
    <col min="17" max="17" width="12" bestFit="1" customWidth="1"/>
    <col min="19" max="19" width="10" bestFit="1" customWidth="1"/>
    <col min="20" max="20" width="12" bestFit="1" customWidth="1"/>
    <col min="22" max="22" width="10" bestFit="1" customWidth="1"/>
    <col min="23" max="23" width="12" bestFit="1" customWidth="1"/>
    <col min="25" max="25" width="10" bestFit="1" customWidth="1"/>
    <col min="26" max="26" width="12" bestFit="1" customWidth="1"/>
    <col min="28" max="28" width="10" bestFit="1" customWidth="1"/>
    <col min="29" max="29" width="12" bestFit="1" customWidth="1"/>
    <col min="31" max="31" width="10" bestFit="1" customWidth="1"/>
    <col min="32" max="32" width="12" bestFit="1" customWidth="1"/>
    <col min="34" max="34" width="10" bestFit="1" customWidth="1"/>
    <col min="35" max="35" width="12" bestFit="1" customWidth="1"/>
    <col min="37" max="37" width="10" bestFit="1" customWidth="1"/>
    <col min="38" max="38" width="12" bestFit="1" customWidth="1"/>
    <col min="40" max="40" width="10" bestFit="1" customWidth="1"/>
    <col min="41" max="41" width="12" bestFit="1" customWidth="1"/>
    <col min="43" max="43" width="10" bestFit="1" customWidth="1"/>
    <col min="46" max="46" width="10" bestFit="1" customWidth="1"/>
    <col min="47" max="47" width="12" bestFit="1" customWidth="1"/>
    <col min="49" max="49" width="10" bestFit="1" customWidth="1"/>
    <col min="50" max="50" width="12" bestFit="1" customWidth="1"/>
    <col min="52" max="52" width="10" bestFit="1" customWidth="1"/>
    <col min="53" max="53" width="12" bestFit="1" customWidth="1"/>
    <col min="55" max="55" width="10" bestFit="1" customWidth="1"/>
    <col min="56" max="56" width="12" bestFit="1" customWidth="1"/>
    <col min="58" max="58" width="10" bestFit="1" customWidth="1"/>
    <col min="59" max="59" width="12" bestFit="1" customWidth="1"/>
    <col min="61" max="61" width="10" bestFit="1" customWidth="1"/>
    <col min="62" max="62" width="12" bestFit="1" customWidth="1"/>
    <col min="64" max="64" width="10" bestFit="1" customWidth="1"/>
    <col min="67" max="67" width="10" bestFit="1" customWidth="1"/>
    <col min="70" max="70" width="10" bestFit="1" customWidth="1"/>
    <col min="73" max="73" width="10" bestFit="1" customWidth="1"/>
    <col min="76" max="76" width="10" bestFit="1" customWidth="1"/>
    <col min="79" max="79" width="10" bestFit="1" customWidth="1"/>
    <col min="82" max="82" width="10" bestFit="1" customWidth="1"/>
    <col min="85" max="85" width="10" bestFit="1" customWidth="1"/>
    <col min="88" max="88" width="10" bestFit="1" customWidth="1"/>
    <col min="91" max="91" width="10" bestFit="1" customWidth="1"/>
    <col min="94" max="94" width="10" bestFit="1" customWidth="1"/>
    <col min="95" max="95" width="12.140625" bestFit="1" customWidth="1"/>
    <col min="97" max="97" width="10" bestFit="1" customWidth="1"/>
    <col min="98" max="98" width="12.42578125" bestFit="1" customWidth="1"/>
    <col min="100" max="100" width="10" bestFit="1" customWidth="1"/>
  </cols>
  <sheetData>
    <row r="1" spans="1:101" s="23" customFormat="1" ht="15.75" thickBot="1">
      <c r="A1" s="46"/>
      <c r="B1" s="91" t="s">
        <v>115</v>
      </c>
      <c r="C1" s="92"/>
      <c r="D1" s="93"/>
      <c r="E1" s="91" t="s">
        <v>114</v>
      </c>
      <c r="F1" s="92"/>
      <c r="G1" s="93"/>
      <c r="H1" s="91" t="s">
        <v>116</v>
      </c>
      <c r="I1" s="92"/>
      <c r="J1" s="93"/>
      <c r="K1" s="91" t="s">
        <v>117</v>
      </c>
      <c r="L1" s="92"/>
      <c r="M1" s="93"/>
      <c r="N1" s="91" t="s">
        <v>118</v>
      </c>
      <c r="O1" s="92"/>
      <c r="P1" s="93"/>
      <c r="Q1" s="91" t="s">
        <v>119</v>
      </c>
      <c r="R1" s="92"/>
      <c r="S1" s="93"/>
      <c r="T1" s="91" t="s">
        <v>120</v>
      </c>
      <c r="U1" s="92"/>
      <c r="V1" s="93"/>
      <c r="W1" s="91" t="s">
        <v>121</v>
      </c>
      <c r="X1" s="92"/>
      <c r="Y1" s="93"/>
      <c r="Z1" s="91" t="s">
        <v>122</v>
      </c>
      <c r="AA1" s="92"/>
      <c r="AB1" s="93"/>
      <c r="AC1" s="91" t="s">
        <v>123</v>
      </c>
      <c r="AD1" s="92"/>
      <c r="AE1" s="93"/>
      <c r="AF1" s="91" t="s">
        <v>124</v>
      </c>
      <c r="AG1" s="92"/>
      <c r="AH1" s="93"/>
      <c r="AI1" s="91" t="s">
        <v>125</v>
      </c>
      <c r="AJ1" s="92"/>
      <c r="AK1" s="93"/>
      <c r="AL1" s="91" t="s">
        <v>126</v>
      </c>
      <c r="AM1" s="92"/>
      <c r="AN1" s="93"/>
      <c r="AO1" s="91" t="s">
        <v>127</v>
      </c>
      <c r="AP1" s="92"/>
      <c r="AQ1" s="93"/>
      <c r="AR1" s="91" t="s">
        <v>128</v>
      </c>
      <c r="AS1" s="92"/>
      <c r="AT1" s="93"/>
      <c r="AU1" s="91" t="s">
        <v>129</v>
      </c>
      <c r="AV1" s="92"/>
      <c r="AW1" s="93"/>
      <c r="AX1" s="91" t="s">
        <v>130</v>
      </c>
      <c r="AY1" s="92"/>
      <c r="AZ1" s="93"/>
      <c r="BA1" s="91" t="s">
        <v>131</v>
      </c>
      <c r="BB1" s="92"/>
      <c r="BC1" s="93"/>
      <c r="BD1" s="91" t="s">
        <v>132</v>
      </c>
      <c r="BE1" s="92"/>
      <c r="BF1" s="93"/>
      <c r="BG1" s="91" t="s">
        <v>133</v>
      </c>
      <c r="BH1" s="92"/>
      <c r="BI1" s="93"/>
      <c r="BJ1" s="91" t="s">
        <v>134</v>
      </c>
      <c r="BK1" s="92"/>
      <c r="BL1" s="93"/>
      <c r="BM1" s="91" t="s">
        <v>135</v>
      </c>
      <c r="BN1" s="92"/>
      <c r="BO1" s="93"/>
      <c r="BP1" s="91" t="s">
        <v>136</v>
      </c>
      <c r="BQ1" s="92"/>
      <c r="BR1" s="93"/>
      <c r="BS1" s="91" t="s">
        <v>137</v>
      </c>
      <c r="BT1" s="92"/>
      <c r="BU1" s="93"/>
      <c r="BV1" s="91" t="s">
        <v>138</v>
      </c>
      <c r="BW1" s="92"/>
      <c r="BX1" s="93"/>
      <c r="BY1" s="91" t="s">
        <v>139</v>
      </c>
      <c r="BZ1" s="92"/>
      <c r="CA1" s="93"/>
      <c r="CB1" s="91" t="s">
        <v>9</v>
      </c>
      <c r="CC1" s="92"/>
      <c r="CD1" s="93"/>
      <c r="CE1" s="91" t="s">
        <v>12</v>
      </c>
      <c r="CF1" s="92"/>
      <c r="CG1" s="93"/>
      <c r="CH1" s="91" t="s">
        <v>15</v>
      </c>
      <c r="CI1" s="92"/>
      <c r="CJ1" s="93"/>
      <c r="CK1" s="91" t="s">
        <v>14</v>
      </c>
      <c r="CL1" s="92"/>
      <c r="CM1" s="93"/>
      <c r="CN1" s="91" t="s">
        <v>11</v>
      </c>
      <c r="CO1" s="92"/>
      <c r="CP1" s="93"/>
      <c r="CQ1" s="91" t="s">
        <v>8</v>
      </c>
      <c r="CR1" s="92"/>
      <c r="CS1" s="93"/>
      <c r="CT1" s="91" t="s">
        <v>10</v>
      </c>
      <c r="CU1" s="92"/>
      <c r="CV1" s="93"/>
      <c r="CW1" s="22"/>
    </row>
    <row r="2" spans="1:101">
      <c r="A2" s="47" t="s">
        <v>1</v>
      </c>
      <c r="B2" s="24" t="s">
        <v>77</v>
      </c>
      <c r="C2" s="9" t="s">
        <v>113</v>
      </c>
      <c r="D2" s="25" t="s">
        <v>112</v>
      </c>
      <c r="E2" s="24" t="s">
        <v>78</v>
      </c>
      <c r="F2" s="9" t="s">
        <v>113</v>
      </c>
      <c r="G2" s="25" t="s">
        <v>112</v>
      </c>
      <c r="H2" s="24" t="s">
        <v>79</v>
      </c>
      <c r="I2" s="9" t="s">
        <v>113</v>
      </c>
      <c r="J2" s="25" t="s">
        <v>112</v>
      </c>
      <c r="K2" s="24" t="s">
        <v>80</v>
      </c>
      <c r="L2" s="9" t="s">
        <v>113</v>
      </c>
      <c r="M2" s="25" t="s">
        <v>112</v>
      </c>
      <c r="N2" s="24" t="s">
        <v>81</v>
      </c>
      <c r="O2" s="9" t="s">
        <v>113</v>
      </c>
      <c r="P2" s="25" t="s">
        <v>112</v>
      </c>
      <c r="Q2" s="24" t="s">
        <v>82</v>
      </c>
      <c r="R2" s="9" t="s">
        <v>113</v>
      </c>
      <c r="S2" s="25" t="s">
        <v>112</v>
      </c>
      <c r="T2" s="24" t="s">
        <v>83</v>
      </c>
      <c r="U2" s="9" t="s">
        <v>113</v>
      </c>
      <c r="V2" s="25" t="s">
        <v>112</v>
      </c>
      <c r="W2" s="24" t="s">
        <v>84</v>
      </c>
      <c r="X2" s="9" t="s">
        <v>113</v>
      </c>
      <c r="Y2" s="25" t="s">
        <v>112</v>
      </c>
      <c r="Z2" s="24" t="s">
        <v>85</v>
      </c>
      <c r="AA2" s="9" t="s">
        <v>113</v>
      </c>
      <c r="AB2" s="25" t="s">
        <v>112</v>
      </c>
      <c r="AC2" s="24" t="s">
        <v>86</v>
      </c>
      <c r="AD2" s="9" t="s">
        <v>113</v>
      </c>
      <c r="AE2" s="25" t="s">
        <v>112</v>
      </c>
      <c r="AF2" s="24" t="s">
        <v>87</v>
      </c>
      <c r="AG2" s="9" t="s">
        <v>113</v>
      </c>
      <c r="AH2" s="25" t="s">
        <v>112</v>
      </c>
      <c r="AI2" s="24" t="s">
        <v>88</v>
      </c>
      <c r="AJ2" s="9" t="s">
        <v>113</v>
      </c>
      <c r="AK2" s="25" t="s">
        <v>112</v>
      </c>
      <c r="AL2" s="24" t="s">
        <v>89</v>
      </c>
      <c r="AM2" s="9" t="s">
        <v>113</v>
      </c>
      <c r="AN2" s="25" t="s">
        <v>112</v>
      </c>
      <c r="AO2" s="24" t="s">
        <v>90</v>
      </c>
      <c r="AP2" s="9" t="s">
        <v>113</v>
      </c>
      <c r="AQ2" s="25" t="s">
        <v>112</v>
      </c>
      <c r="AR2" s="24" t="s">
        <v>91</v>
      </c>
      <c r="AS2" s="9" t="s">
        <v>113</v>
      </c>
      <c r="AT2" s="25" t="s">
        <v>112</v>
      </c>
      <c r="AU2" s="24" t="s">
        <v>92</v>
      </c>
      <c r="AV2" s="9" t="s">
        <v>113</v>
      </c>
      <c r="AW2" s="25" t="s">
        <v>112</v>
      </c>
      <c r="AX2" s="24" t="s">
        <v>93</v>
      </c>
      <c r="AY2" s="9" t="s">
        <v>113</v>
      </c>
      <c r="AZ2" s="25" t="s">
        <v>112</v>
      </c>
      <c r="BA2" s="24" t="s">
        <v>94</v>
      </c>
      <c r="BB2" s="9" t="s">
        <v>113</v>
      </c>
      <c r="BC2" s="25" t="s">
        <v>112</v>
      </c>
      <c r="BD2" s="24" t="s">
        <v>95</v>
      </c>
      <c r="BE2" s="9" t="s">
        <v>113</v>
      </c>
      <c r="BF2" s="25" t="s">
        <v>112</v>
      </c>
      <c r="BG2" s="24" t="s">
        <v>96</v>
      </c>
      <c r="BH2" s="9" t="s">
        <v>113</v>
      </c>
      <c r="BI2" s="25" t="s">
        <v>112</v>
      </c>
      <c r="BJ2" s="24" t="s">
        <v>97</v>
      </c>
      <c r="BK2" s="9" t="s">
        <v>113</v>
      </c>
      <c r="BL2" s="25" t="s">
        <v>112</v>
      </c>
      <c r="BM2" s="24" t="s">
        <v>98</v>
      </c>
      <c r="BN2" s="9" t="s">
        <v>113</v>
      </c>
      <c r="BO2" s="25" t="s">
        <v>112</v>
      </c>
      <c r="BP2" s="24" t="s">
        <v>99</v>
      </c>
      <c r="BQ2" s="9" t="s">
        <v>113</v>
      </c>
      <c r="BR2" s="25" t="s">
        <v>112</v>
      </c>
      <c r="BS2" s="24" t="s">
        <v>100</v>
      </c>
      <c r="BT2" s="9" t="s">
        <v>113</v>
      </c>
      <c r="BU2" s="25" t="s">
        <v>112</v>
      </c>
      <c r="BV2" s="24" t="s">
        <v>101</v>
      </c>
      <c r="BW2" s="9" t="s">
        <v>113</v>
      </c>
      <c r="BX2" s="25" t="s">
        <v>112</v>
      </c>
      <c r="BY2" s="24" t="s">
        <v>102</v>
      </c>
      <c r="BZ2" s="9" t="s">
        <v>113</v>
      </c>
      <c r="CA2" s="25" t="s">
        <v>112</v>
      </c>
      <c r="CB2" s="24" t="s">
        <v>104</v>
      </c>
      <c r="CC2" s="9" t="s">
        <v>113</v>
      </c>
      <c r="CD2" s="25" t="s">
        <v>112</v>
      </c>
      <c r="CE2" s="24" t="s">
        <v>105</v>
      </c>
      <c r="CF2" s="9" t="s">
        <v>113</v>
      </c>
      <c r="CG2" s="25" t="s">
        <v>112</v>
      </c>
      <c r="CH2" s="24" t="s">
        <v>106</v>
      </c>
      <c r="CI2" s="9" t="s">
        <v>113</v>
      </c>
      <c r="CJ2" s="25" t="s">
        <v>112</v>
      </c>
      <c r="CK2" s="24" t="s">
        <v>107</v>
      </c>
      <c r="CL2" s="9" t="s">
        <v>113</v>
      </c>
      <c r="CM2" s="25" t="s">
        <v>112</v>
      </c>
      <c r="CN2" s="24" t="s">
        <v>108</v>
      </c>
      <c r="CO2" s="9" t="s">
        <v>113</v>
      </c>
      <c r="CP2" s="25" t="s">
        <v>112</v>
      </c>
      <c r="CQ2" s="24" t="s">
        <v>109</v>
      </c>
      <c r="CR2" s="9" t="s">
        <v>113</v>
      </c>
      <c r="CS2" s="25" t="s">
        <v>112</v>
      </c>
      <c r="CT2" s="24" t="s">
        <v>110</v>
      </c>
      <c r="CU2" s="9" t="s">
        <v>113</v>
      </c>
      <c r="CV2" s="25" t="s">
        <v>112</v>
      </c>
    </row>
    <row r="3" spans="1:101">
      <c r="A3" s="48">
        <v>0.125</v>
      </c>
      <c r="B3" s="8" t="s">
        <v>39</v>
      </c>
      <c r="C3" s="4">
        <v>10.92416667</v>
      </c>
      <c r="D3" s="11" t="s">
        <v>39</v>
      </c>
      <c r="E3" s="8" t="s">
        <v>39</v>
      </c>
      <c r="F3" s="4">
        <v>10.92416667</v>
      </c>
      <c r="G3" s="11" t="s">
        <v>39</v>
      </c>
      <c r="H3" s="8" t="s">
        <v>39</v>
      </c>
      <c r="I3" s="4">
        <v>10.92416667</v>
      </c>
      <c r="J3" s="11" t="s">
        <v>39</v>
      </c>
      <c r="K3" s="8" t="s">
        <v>39</v>
      </c>
      <c r="L3" s="4">
        <v>10.92416667</v>
      </c>
      <c r="M3" s="11" t="s">
        <v>39</v>
      </c>
      <c r="N3" s="8" t="s">
        <v>39</v>
      </c>
      <c r="O3" s="4">
        <v>10.92416667</v>
      </c>
      <c r="P3" s="11" t="s">
        <v>39</v>
      </c>
      <c r="Q3" s="8" t="s">
        <v>39</v>
      </c>
      <c r="R3" s="4">
        <v>10.92416667</v>
      </c>
      <c r="S3" s="11" t="s">
        <v>39</v>
      </c>
      <c r="T3" s="8" t="s">
        <v>39</v>
      </c>
      <c r="U3" s="4">
        <v>10.92416667</v>
      </c>
      <c r="V3" s="11" t="s">
        <v>39</v>
      </c>
      <c r="W3" s="8" t="s">
        <v>39</v>
      </c>
      <c r="X3" s="4">
        <v>10.92416667</v>
      </c>
      <c r="Y3" s="11" t="s">
        <v>39</v>
      </c>
      <c r="Z3" s="8" t="s">
        <v>39</v>
      </c>
      <c r="AA3" s="4">
        <v>10.92416667</v>
      </c>
      <c r="AB3" s="11" t="s">
        <v>39</v>
      </c>
      <c r="AC3" s="8" t="s">
        <v>39</v>
      </c>
      <c r="AD3" s="4">
        <v>10.92416667</v>
      </c>
      <c r="AE3" s="11" t="s">
        <v>39</v>
      </c>
      <c r="AF3" s="8" t="s">
        <v>39</v>
      </c>
      <c r="AG3" s="4">
        <v>10.92416667</v>
      </c>
      <c r="AH3" s="11" t="s">
        <v>39</v>
      </c>
      <c r="AI3" s="8" t="s">
        <v>39</v>
      </c>
      <c r="AJ3" s="4">
        <v>10.92416667</v>
      </c>
      <c r="AK3" s="11" t="s">
        <v>39</v>
      </c>
      <c r="AL3" s="8" t="s">
        <v>39</v>
      </c>
      <c r="AM3" s="4">
        <v>10.92416667</v>
      </c>
      <c r="AN3" s="11" t="s">
        <v>39</v>
      </c>
      <c r="AO3" s="8" t="s">
        <v>39</v>
      </c>
      <c r="AP3" s="4">
        <v>10.92416667</v>
      </c>
      <c r="AQ3" s="11" t="s">
        <v>39</v>
      </c>
      <c r="AR3" s="8" t="s">
        <v>39</v>
      </c>
      <c r="AS3" s="4">
        <v>10.92416667</v>
      </c>
      <c r="AT3" s="11" t="s">
        <v>39</v>
      </c>
      <c r="AU3" s="8" t="s">
        <v>39</v>
      </c>
      <c r="AV3" s="4">
        <v>10.92416667</v>
      </c>
      <c r="AW3" s="11" t="s">
        <v>39</v>
      </c>
      <c r="AX3" s="8" t="s">
        <v>39</v>
      </c>
      <c r="AY3" s="4">
        <v>10.92416667</v>
      </c>
      <c r="AZ3" s="11" t="s">
        <v>39</v>
      </c>
      <c r="BA3" s="8" t="s">
        <v>39</v>
      </c>
      <c r="BB3" s="4">
        <v>10.92416667</v>
      </c>
      <c r="BC3" s="11" t="s">
        <v>39</v>
      </c>
      <c r="BD3" s="3">
        <v>9.5162468054034317</v>
      </c>
      <c r="BE3" s="4">
        <v>10.92416667</v>
      </c>
      <c r="BF3" s="12">
        <f>(BD3/BE3*100)</f>
        <v>87.111878579599079</v>
      </c>
      <c r="BG3" s="3">
        <v>8.7745493677697066</v>
      </c>
      <c r="BH3" s="4">
        <v>10.92416667</v>
      </c>
      <c r="BI3" s="12">
        <f t="shared" ref="BI3:BI18" si="0">(BG3/BH3*100)</f>
        <v>80.322368129611363</v>
      </c>
      <c r="BJ3" s="3">
        <v>8.086021505376344</v>
      </c>
      <c r="BK3" s="4">
        <v>10.92416667</v>
      </c>
      <c r="BL3" s="12">
        <f t="shared" ref="BL3:BL18" si="1">(BJ3/BK3*100)</f>
        <v>74.019572839200777</v>
      </c>
      <c r="BM3" s="3">
        <v>9.1352298495155644</v>
      </c>
      <c r="BN3" s="4">
        <v>10.92416667</v>
      </c>
      <c r="BO3" s="12">
        <f t="shared" ref="BO3:BO18" si="2">(BM3/BN3*100)</f>
        <v>83.624043146492596</v>
      </c>
      <c r="BP3" s="3">
        <v>10.156774916013438</v>
      </c>
      <c r="BQ3" s="4">
        <v>10.92416667</v>
      </c>
      <c r="BR3" s="12">
        <f t="shared" ref="BR3:BR18" si="3">(BP3/BQ3*100)</f>
        <v>92.975283358739148</v>
      </c>
      <c r="BS3" s="3">
        <v>10.485380116959064</v>
      </c>
      <c r="BT3" s="4">
        <v>10.92416667</v>
      </c>
      <c r="BU3" s="12">
        <f t="shared" ref="BU3:BU18" si="4">(BS3/BT3*100)</f>
        <v>95.983340731646521</v>
      </c>
      <c r="BV3" s="3">
        <v>11.923230907817036</v>
      </c>
      <c r="BW3" s="4">
        <v>10.92416667</v>
      </c>
      <c r="BX3" s="12">
        <f t="shared" ref="BX3:BX12" si="5">(BV3/BW3*100)</f>
        <v>109.14545033957302</v>
      </c>
      <c r="BY3" s="3">
        <v>11.241071428571429</v>
      </c>
      <c r="BZ3" s="4">
        <v>10.92416667</v>
      </c>
      <c r="CA3" s="12">
        <f t="shared" ref="CA3:CA11" si="6">(BY3/BZ3*100)</f>
        <v>102.90095133244088</v>
      </c>
      <c r="CB3" s="3">
        <v>13.435500000000001</v>
      </c>
      <c r="CC3" s="4">
        <v>10.92416667</v>
      </c>
      <c r="CD3" s="12">
        <f t="shared" ref="CD3:CD12" si="7">(CB3/CC3*100)</f>
        <v>122.98878629247424</v>
      </c>
      <c r="CE3" s="3">
        <v>11.8825</v>
      </c>
      <c r="CF3" s="4">
        <v>10.92416667</v>
      </c>
      <c r="CG3" s="12">
        <f t="shared" ref="CG3:CG18" si="8">(CE3/CF3*100)</f>
        <v>108.7725989446113</v>
      </c>
      <c r="CH3" s="3">
        <v>12.031000000000001</v>
      </c>
      <c r="CI3" s="4">
        <v>10.92416667</v>
      </c>
      <c r="CJ3" s="12">
        <f t="shared" ref="CJ3:CJ18" si="9">(CH3/CI3*100)</f>
        <v>110.1319703684089</v>
      </c>
      <c r="CK3" s="3">
        <v>10.164999999999999</v>
      </c>
      <c r="CL3" s="4">
        <v>10.92416667</v>
      </c>
      <c r="CM3" s="12">
        <f t="shared" ref="CM3:CM18" si="10">(CK3/CL3*100)</f>
        <v>93.050575911800877</v>
      </c>
      <c r="CN3" s="3">
        <v>10.576499999999999</v>
      </c>
      <c r="CO3" s="4">
        <v>10.92416667</v>
      </c>
      <c r="CP3" s="12">
        <f t="shared" ref="CP3:CP18" si="11">(CN3/CO3*100)</f>
        <v>96.817453628250064</v>
      </c>
      <c r="CQ3" s="3">
        <v>14.0815</v>
      </c>
      <c r="CR3" s="4">
        <v>10.92416667</v>
      </c>
      <c r="CS3" s="12">
        <f t="shared" ref="CS3:CS16" si="12">(CQ3/CR3*100)</f>
        <v>128.90228083640179</v>
      </c>
      <c r="CT3" s="3">
        <v>13.0305</v>
      </c>
      <c r="CU3" s="4">
        <v>10.92416667</v>
      </c>
      <c r="CV3" s="12">
        <f t="shared" ref="CV3:CV18" si="13">(CT3/CU3*100)</f>
        <v>119.2814096821172</v>
      </c>
    </row>
    <row r="4" spans="1:101">
      <c r="A4" s="48">
        <v>0.25</v>
      </c>
      <c r="B4" s="8" t="s">
        <v>39</v>
      </c>
      <c r="C4" s="4">
        <v>14.952833330000001</v>
      </c>
      <c r="D4" s="11" t="s">
        <v>39</v>
      </c>
      <c r="E4" s="8" t="s">
        <v>39</v>
      </c>
      <c r="F4" s="4">
        <v>14.952833330000001</v>
      </c>
      <c r="G4" s="11" t="s">
        <v>39</v>
      </c>
      <c r="H4" s="8" t="s">
        <v>39</v>
      </c>
      <c r="I4" s="4">
        <v>14.952833330000001</v>
      </c>
      <c r="J4" s="11" t="s">
        <v>39</v>
      </c>
      <c r="K4" s="8" t="s">
        <v>39</v>
      </c>
      <c r="L4" s="4">
        <v>14.952833330000001</v>
      </c>
      <c r="M4" s="11" t="s">
        <v>39</v>
      </c>
      <c r="N4" s="8" t="s">
        <v>39</v>
      </c>
      <c r="O4" s="4">
        <v>14.952833330000001</v>
      </c>
      <c r="P4" s="11" t="s">
        <v>39</v>
      </c>
      <c r="Q4" s="8" t="s">
        <v>39</v>
      </c>
      <c r="R4" s="4">
        <v>14.952833330000001</v>
      </c>
      <c r="S4" s="11" t="s">
        <v>39</v>
      </c>
      <c r="T4" s="8" t="s">
        <v>39</v>
      </c>
      <c r="U4" s="4">
        <v>14.952833330000001</v>
      </c>
      <c r="V4" s="11" t="s">
        <v>39</v>
      </c>
      <c r="W4" s="8" t="s">
        <v>39</v>
      </c>
      <c r="X4" s="4">
        <v>14.952833330000001</v>
      </c>
      <c r="Y4" s="11" t="s">
        <v>39</v>
      </c>
      <c r="Z4" s="8" t="s">
        <v>39</v>
      </c>
      <c r="AA4" s="4">
        <v>14.952833330000001</v>
      </c>
      <c r="AB4" s="11" t="s">
        <v>39</v>
      </c>
      <c r="AC4" s="8" t="s">
        <v>39</v>
      </c>
      <c r="AD4" s="4">
        <v>14.952833330000001</v>
      </c>
      <c r="AE4" s="11" t="s">
        <v>39</v>
      </c>
      <c r="AF4" s="8" t="s">
        <v>39</v>
      </c>
      <c r="AG4" s="4">
        <v>14.952833330000001</v>
      </c>
      <c r="AH4" s="11" t="s">
        <v>39</v>
      </c>
      <c r="AI4" s="8" t="s">
        <v>39</v>
      </c>
      <c r="AJ4" s="4">
        <v>14.952833330000001</v>
      </c>
      <c r="AK4" s="11" t="s">
        <v>39</v>
      </c>
      <c r="AL4" s="8" t="s">
        <v>39</v>
      </c>
      <c r="AM4" s="4">
        <v>14.952833330000001</v>
      </c>
      <c r="AN4" s="11" t="s">
        <v>39</v>
      </c>
      <c r="AO4" s="8" t="s">
        <v>39</v>
      </c>
      <c r="AP4" s="4">
        <v>14.952833330000001</v>
      </c>
      <c r="AQ4" s="11" t="s">
        <v>39</v>
      </c>
      <c r="AR4" s="8" t="s">
        <v>39</v>
      </c>
      <c r="AS4" s="4">
        <v>14.952833330000001</v>
      </c>
      <c r="AT4" s="11" t="s">
        <v>39</v>
      </c>
      <c r="AU4" s="8" t="s">
        <v>39</v>
      </c>
      <c r="AV4" s="4">
        <v>14.952833330000001</v>
      </c>
      <c r="AW4" s="11" t="s">
        <v>39</v>
      </c>
      <c r="AX4" s="8" t="s">
        <v>39</v>
      </c>
      <c r="AY4" s="4">
        <v>14.952833330000001</v>
      </c>
      <c r="AZ4" s="11" t="s">
        <v>39</v>
      </c>
      <c r="BA4" s="8" t="s">
        <v>39</v>
      </c>
      <c r="BB4" s="4">
        <v>14.952833330000001</v>
      </c>
      <c r="BC4" s="11" t="s">
        <v>39</v>
      </c>
      <c r="BD4" s="3">
        <v>12.194005948295583</v>
      </c>
      <c r="BE4" s="4">
        <v>14.952833330000001</v>
      </c>
      <c r="BF4" s="12">
        <f>(BD4/BE4*100)</f>
        <v>81.549801828063195</v>
      </c>
      <c r="BG4" s="3">
        <v>11.832474226804123</v>
      </c>
      <c r="BH4" s="4">
        <v>14.952833330000001</v>
      </c>
      <c r="BI4" s="12">
        <f t="shared" si="0"/>
        <v>79.131987668614784</v>
      </c>
      <c r="BJ4" s="3">
        <v>11.287687220385139</v>
      </c>
      <c r="BK4" s="4">
        <v>14.952833330000001</v>
      </c>
      <c r="BL4" s="12">
        <f t="shared" si="1"/>
        <v>75.488617917906936</v>
      </c>
      <c r="BM4" s="3">
        <v>11.74481658692185</v>
      </c>
      <c r="BN4" s="4">
        <v>14.952833330000001</v>
      </c>
      <c r="BO4" s="12">
        <f t="shared" si="2"/>
        <v>78.545760042400275</v>
      </c>
      <c r="BP4" s="3">
        <v>13.697916666666668</v>
      </c>
      <c r="BQ4" s="4">
        <v>14.952833330000001</v>
      </c>
      <c r="BR4" s="12">
        <f t="shared" si="3"/>
        <v>91.607499156594073</v>
      </c>
      <c r="BS4" s="3">
        <v>13.5</v>
      </c>
      <c r="BT4" s="4">
        <v>14.952833330000001</v>
      </c>
      <c r="BU4" s="12">
        <f t="shared" si="4"/>
        <v>90.283892704901831</v>
      </c>
      <c r="BV4" s="3">
        <v>14.929433311786253</v>
      </c>
      <c r="BW4" s="4">
        <v>14.952833330000001</v>
      </c>
      <c r="BX4" s="12">
        <f t="shared" si="5"/>
        <v>99.843507797503506</v>
      </c>
      <c r="BY4" s="3">
        <v>14.756465517241381</v>
      </c>
      <c r="BZ4" s="4">
        <v>14.952833330000001</v>
      </c>
      <c r="CA4" s="12">
        <f t="shared" si="6"/>
        <v>98.686751812015146</v>
      </c>
      <c r="CB4" s="3">
        <v>17.0185</v>
      </c>
      <c r="CC4" s="4">
        <v>14.952833330000001</v>
      </c>
      <c r="CD4" s="12">
        <f t="shared" si="7"/>
        <v>113.8145502221016</v>
      </c>
      <c r="CE4" s="3">
        <v>16.735500000000002</v>
      </c>
      <c r="CF4" s="4">
        <v>14.952833330000001</v>
      </c>
      <c r="CG4" s="12">
        <f t="shared" si="8"/>
        <v>111.92193232317665</v>
      </c>
      <c r="CH4" s="3">
        <v>14.879</v>
      </c>
      <c r="CI4" s="4">
        <v>14.952833330000001</v>
      </c>
      <c r="CJ4" s="12">
        <f t="shared" si="9"/>
        <v>99.506225152313661</v>
      </c>
      <c r="CK4" s="3">
        <v>15.667</v>
      </c>
      <c r="CL4" s="4">
        <v>14.952833330000001</v>
      </c>
      <c r="CM4" s="12">
        <f t="shared" si="10"/>
        <v>104.77612940797756</v>
      </c>
      <c r="CN4" s="3">
        <v>14.3125</v>
      </c>
      <c r="CO4" s="4">
        <v>14.952833330000001</v>
      </c>
      <c r="CP4" s="12">
        <f t="shared" si="11"/>
        <v>95.71764550658574</v>
      </c>
      <c r="CQ4" s="3">
        <v>13.298500000000001</v>
      </c>
      <c r="CR4" s="4">
        <v>14.952833330000001</v>
      </c>
      <c r="CS4" s="12">
        <f t="shared" si="12"/>
        <v>88.936322010084226</v>
      </c>
      <c r="CT4" s="3">
        <v>13.222</v>
      </c>
      <c r="CU4" s="4">
        <v>14.952833330000001</v>
      </c>
      <c r="CV4" s="12">
        <f t="shared" si="13"/>
        <v>88.424713284756436</v>
      </c>
    </row>
    <row r="5" spans="1:101">
      <c r="A5" s="48">
        <v>0.35</v>
      </c>
      <c r="B5" s="8" t="s">
        <v>39</v>
      </c>
      <c r="C5" s="4" t="s">
        <v>103</v>
      </c>
      <c r="D5" s="11" t="s">
        <v>39</v>
      </c>
      <c r="E5" s="8" t="s">
        <v>39</v>
      </c>
      <c r="F5" s="4" t="s">
        <v>103</v>
      </c>
      <c r="G5" s="11" t="s">
        <v>39</v>
      </c>
      <c r="H5" s="8" t="s">
        <v>39</v>
      </c>
      <c r="I5" s="4" t="s">
        <v>103</v>
      </c>
      <c r="J5" s="11" t="s">
        <v>39</v>
      </c>
      <c r="K5" s="8" t="s">
        <v>39</v>
      </c>
      <c r="L5" s="4" t="s">
        <v>103</v>
      </c>
      <c r="M5" s="11" t="s">
        <v>39</v>
      </c>
      <c r="N5" s="8" t="s">
        <v>39</v>
      </c>
      <c r="O5" s="4" t="s">
        <v>103</v>
      </c>
      <c r="P5" s="11" t="s">
        <v>39</v>
      </c>
      <c r="Q5" s="8" t="s">
        <v>39</v>
      </c>
      <c r="R5" s="4" t="s">
        <v>103</v>
      </c>
      <c r="S5" s="11" t="s">
        <v>39</v>
      </c>
      <c r="T5" s="8" t="s">
        <v>39</v>
      </c>
      <c r="U5" s="4" t="s">
        <v>103</v>
      </c>
      <c r="V5" s="11" t="s">
        <v>39</v>
      </c>
      <c r="W5" s="8" t="s">
        <v>39</v>
      </c>
      <c r="X5" s="4" t="s">
        <v>103</v>
      </c>
      <c r="Y5" s="11" t="s">
        <v>39</v>
      </c>
      <c r="Z5" s="8" t="s">
        <v>39</v>
      </c>
      <c r="AA5" s="4" t="s">
        <v>103</v>
      </c>
      <c r="AB5" s="11" t="s">
        <v>39</v>
      </c>
      <c r="AC5" s="8" t="s">
        <v>39</v>
      </c>
      <c r="AD5" s="4" t="s">
        <v>103</v>
      </c>
      <c r="AE5" s="11" t="s">
        <v>39</v>
      </c>
      <c r="AF5" s="8" t="s">
        <v>39</v>
      </c>
      <c r="AG5" s="4" t="s">
        <v>103</v>
      </c>
      <c r="AH5" s="11" t="s">
        <v>39</v>
      </c>
      <c r="AI5" s="8" t="s">
        <v>39</v>
      </c>
      <c r="AJ5" s="4" t="s">
        <v>103</v>
      </c>
      <c r="AK5" s="11" t="s">
        <v>39</v>
      </c>
      <c r="AL5" s="8" t="s">
        <v>39</v>
      </c>
      <c r="AM5" s="4" t="s">
        <v>103</v>
      </c>
      <c r="AN5" s="11" t="s">
        <v>39</v>
      </c>
      <c r="AO5" s="8" t="s">
        <v>39</v>
      </c>
      <c r="AP5" s="4" t="s">
        <v>103</v>
      </c>
      <c r="AQ5" s="11" t="s">
        <v>39</v>
      </c>
      <c r="AR5" s="8" t="s">
        <v>39</v>
      </c>
      <c r="AS5" s="4" t="s">
        <v>103</v>
      </c>
      <c r="AT5" s="11" t="s">
        <v>39</v>
      </c>
      <c r="AU5" s="8" t="s">
        <v>39</v>
      </c>
      <c r="AV5" s="4" t="s">
        <v>103</v>
      </c>
      <c r="AW5" s="11" t="s">
        <v>39</v>
      </c>
      <c r="AX5" s="8" t="s">
        <v>39</v>
      </c>
      <c r="AY5" s="4" t="s">
        <v>103</v>
      </c>
      <c r="AZ5" s="11" t="s">
        <v>39</v>
      </c>
      <c r="BA5" s="8" t="s">
        <v>39</v>
      </c>
      <c r="BB5" s="4" t="s">
        <v>103</v>
      </c>
      <c r="BC5" s="11" t="s">
        <v>39</v>
      </c>
      <c r="BD5" s="8" t="s">
        <v>39</v>
      </c>
      <c r="BE5" s="4" t="s">
        <v>103</v>
      </c>
      <c r="BF5" s="11" t="s">
        <v>39</v>
      </c>
      <c r="BG5" s="8" t="s">
        <v>39</v>
      </c>
      <c r="BH5" s="4" t="s">
        <v>103</v>
      </c>
      <c r="BI5" s="11" t="s">
        <v>39</v>
      </c>
      <c r="BJ5" s="8" t="s">
        <v>39</v>
      </c>
      <c r="BK5" s="4" t="s">
        <v>103</v>
      </c>
      <c r="BL5" s="11" t="s">
        <v>39</v>
      </c>
      <c r="BM5" s="8" t="s">
        <v>39</v>
      </c>
      <c r="BN5" s="4" t="s">
        <v>103</v>
      </c>
      <c r="BO5" s="11" t="s">
        <v>39</v>
      </c>
      <c r="BP5" s="8" t="s">
        <v>39</v>
      </c>
      <c r="BQ5" s="4" t="s">
        <v>103</v>
      </c>
      <c r="BR5" s="11" t="s">
        <v>39</v>
      </c>
      <c r="BS5" s="8" t="s">
        <v>39</v>
      </c>
      <c r="BT5" s="4" t="s">
        <v>103</v>
      </c>
      <c r="BU5" s="11" t="s">
        <v>39</v>
      </c>
      <c r="BV5" s="8" t="s">
        <v>39</v>
      </c>
      <c r="BW5" s="4" t="s">
        <v>103</v>
      </c>
      <c r="BX5" s="11" t="s">
        <v>39</v>
      </c>
      <c r="BY5" s="8" t="s">
        <v>39</v>
      </c>
      <c r="BZ5" s="4" t="s">
        <v>103</v>
      </c>
      <c r="CA5" s="11" t="s">
        <v>39</v>
      </c>
      <c r="CB5" s="8" t="s">
        <v>39</v>
      </c>
      <c r="CC5" s="4" t="s">
        <v>103</v>
      </c>
      <c r="CD5" s="11" t="s">
        <v>39</v>
      </c>
      <c r="CE5" s="8" t="s">
        <v>39</v>
      </c>
      <c r="CF5" s="4" t="s">
        <v>103</v>
      </c>
      <c r="CG5" s="11" t="s">
        <v>39</v>
      </c>
      <c r="CH5" s="8" t="s">
        <v>39</v>
      </c>
      <c r="CI5" s="4" t="s">
        <v>103</v>
      </c>
      <c r="CJ5" s="11" t="s">
        <v>39</v>
      </c>
      <c r="CK5" s="8" t="s">
        <v>39</v>
      </c>
      <c r="CL5" s="4" t="s">
        <v>103</v>
      </c>
      <c r="CM5" s="11" t="s">
        <v>39</v>
      </c>
      <c r="CN5" s="8" t="s">
        <v>39</v>
      </c>
      <c r="CO5" s="4" t="s">
        <v>103</v>
      </c>
      <c r="CP5" s="11" t="s">
        <v>39</v>
      </c>
      <c r="CQ5" s="8" t="s">
        <v>39</v>
      </c>
      <c r="CR5" s="4" t="s">
        <v>103</v>
      </c>
      <c r="CS5" s="11" t="s">
        <v>39</v>
      </c>
      <c r="CT5" s="3">
        <v>14.379</v>
      </c>
      <c r="CU5" s="4" t="s">
        <v>103</v>
      </c>
      <c r="CV5" s="11" t="s">
        <v>39</v>
      </c>
    </row>
    <row r="6" spans="1:101">
      <c r="A6" s="48">
        <v>0.5</v>
      </c>
      <c r="B6" s="3">
        <v>15.002954035212099</v>
      </c>
      <c r="C6" s="4">
        <v>14.918442130000001</v>
      </c>
      <c r="D6" s="12">
        <f>(B6/C6*100)</f>
        <v>100.56649283132688</v>
      </c>
      <c r="E6" s="3">
        <v>13.687212107918404</v>
      </c>
      <c r="F6" s="4">
        <v>14.918442130000001</v>
      </c>
      <c r="G6" s="12">
        <f>(E6/F6*100)</f>
        <v>91.746926312059927</v>
      </c>
      <c r="H6" s="3">
        <v>14.908008658008701</v>
      </c>
      <c r="I6" s="4">
        <v>14.918442130000001</v>
      </c>
      <c r="J6" s="12">
        <f>(H6/I6*100)</f>
        <v>99.930063260624792</v>
      </c>
      <c r="K6" s="3">
        <v>18.505747126436784</v>
      </c>
      <c r="L6" s="4">
        <v>14.918442130000001</v>
      </c>
      <c r="M6" s="12">
        <f>(K6/L6*100)</f>
        <v>124.04610994349706</v>
      </c>
      <c r="N6" s="3">
        <v>15.141509433962266</v>
      </c>
      <c r="O6" s="4">
        <v>14.918442130000001</v>
      </c>
      <c r="P6" s="12">
        <f>(N6/O6*100)</f>
        <v>101.49524529450493</v>
      </c>
      <c r="Q6" s="3">
        <v>13.545454545454545</v>
      </c>
      <c r="R6" s="4">
        <v>14.918442130000001</v>
      </c>
      <c r="S6" s="12">
        <f>(Q6/R6*100)</f>
        <v>90.796709384390283</v>
      </c>
      <c r="T6" s="3">
        <v>13.102792513261935</v>
      </c>
      <c r="U6" s="4">
        <v>14.918442130000001</v>
      </c>
      <c r="V6" s="12">
        <f>(T6/U6*100)</f>
        <v>87.829495862125484</v>
      </c>
      <c r="W6" s="3">
        <v>12.427184466019417</v>
      </c>
      <c r="X6" s="4">
        <v>14.918442130000001</v>
      </c>
      <c r="Y6" s="12">
        <f>(W6/X6*100)</f>
        <v>83.300818930879998</v>
      </c>
      <c r="Z6" s="3">
        <v>16.30189551548775</v>
      </c>
      <c r="AA6" s="4">
        <v>14.918442130000001</v>
      </c>
      <c r="AB6" s="12">
        <f>(Z6/AA6*100)</f>
        <v>109.27344405958928</v>
      </c>
      <c r="AC6" s="3">
        <v>16.5</v>
      </c>
      <c r="AD6" s="4">
        <v>14.918442130000001</v>
      </c>
      <c r="AE6" s="12">
        <f>(AC6/AD6*100)</f>
        <v>110.60136076018013</v>
      </c>
      <c r="AF6" s="3" t="s">
        <v>103</v>
      </c>
      <c r="AG6" s="4">
        <v>14.918442130000001</v>
      </c>
      <c r="AH6" s="12" t="s">
        <v>103</v>
      </c>
      <c r="AI6" s="3">
        <v>15.848508330104611</v>
      </c>
      <c r="AJ6" s="4">
        <v>14.918442130000001</v>
      </c>
      <c r="AK6" s="12">
        <f>(AI6/AJ6*100)</f>
        <v>106.23433862597696</v>
      </c>
      <c r="AL6" s="3">
        <v>16.56448202959831</v>
      </c>
      <c r="AM6" s="4">
        <v>14.918442130000001</v>
      </c>
      <c r="AN6" s="12">
        <f t="shared" ref="AN6:AN16" si="14">(AL6/AM6*100)</f>
        <v>111.03359107643172</v>
      </c>
      <c r="AO6" s="3">
        <v>18.083333333333336</v>
      </c>
      <c r="AP6" s="4">
        <v>14.918442130000001</v>
      </c>
      <c r="AQ6" s="12">
        <f t="shared" ref="AQ6:AQ18" si="15">(AO6/AP6*100)</f>
        <v>121.21462265130853</v>
      </c>
      <c r="AR6" s="3">
        <v>14.990842490842491</v>
      </c>
      <c r="AS6" s="4">
        <v>14.918442130000001</v>
      </c>
      <c r="AT6" s="12">
        <f t="shared" ref="AT6:AT18" si="16">(AR6/AS6*100)</f>
        <v>100.48530778355801</v>
      </c>
      <c r="AU6" s="3">
        <v>14.204147926036983</v>
      </c>
      <c r="AV6" s="4">
        <v>14.918442130000001</v>
      </c>
      <c r="AW6" s="12">
        <f t="shared" ref="AW6:AW18" si="17">(AU6/AV6*100)</f>
        <v>95.212005397489733</v>
      </c>
      <c r="AX6" s="3">
        <v>13.314705090223537</v>
      </c>
      <c r="AY6" s="4">
        <v>14.918442130000001</v>
      </c>
      <c r="AZ6" s="12">
        <f t="shared" ref="AZ6:AZ18" si="18">(AX6/AY6*100)</f>
        <v>89.249969763589093</v>
      </c>
      <c r="BA6" s="3">
        <v>14.937428078250861</v>
      </c>
      <c r="BB6" s="4">
        <v>14.918442130000001</v>
      </c>
      <c r="BC6" s="12">
        <f t="shared" ref="BC6:BC18" si="19">(BA6/BB6*100)</f>
        <v>100.12726495223438</v>
      </c>
      <c r="BD6" s="3">
        <v>13.414772727272727</v>
      </c>
      <c r="BE6" s="4">
        <v>14.918442130000001</v>
      </c>
      <c r="BF6" s="12">
        <f t="shared" ref="BF6:BF18" si="20">(BD6/BE6*100)</f>
        <v>89.920734419691897</v>
      </c>
      <c r="BG6" s="3">
        <v>13.210177544386095</v>
      </c>
      <c r="BH6" s="4">
        <v>14.918442130000001</v>
      </c>
      <c r="BI6" s="12">
        <f t="shared" si="0"/>
        <v>88.549309835919814</v>
      </c>
      <c r="BJ6" s="3">
        <v>13.313238770685579</v>
      </c>
      <c r="BK6" s="4">
        <v>14.918442130000001</v>
      </c>
      <c r="BL6" s="12">
        <f t="shared" si="1"/>
        <v>89.240140858364398</v>
      </c>
      <c r="BM6" s="3">
        <v>12.515899122807017</v>
      </c>
      <c r="BN6" s="4">
        <v>14.918442130000001</v>
      </c>
      <c r="BO6" s="12">
        <f t="shared" si="2"/>
        <v>83.895483279975807</v>
      </c>
      <c r="BP6" s="3">
        <v>15.927197802197803</v>
      </c>
      <c r="BQ6" s="4">
        <v>14.918442130000001</v>
      </c>
      <c r="BR6" s="12">
        <f t="shared" si="3"/>
        <v>106.76180303149255</v>
      </c>
      <c r="BS6" s="3">
        <v>15.243055555555555</v>
      </c>
      <c r="BT6" s="4">
        <v>14.918442130000001</v>
      </c>
      <c r="BU6" s="12">
        <f t="shared" si="4"/>
        <v>102.17592039924045</v>
      </c>
      <c r="BV6" s="3">
        <v>16.717987804878049</v>
      </c>
      <c r="BW6" s="4">
        <v>14.918442130000001</v>
      </c>
      <c r="BX6" s="12">
        <f t="shared" si="5"/>
        <v>112.06255759949144</v>
      </c>
      <c r="BY6" s="3">
        <v>16.048360921778642</v>
      </c>
      <c r="BZ6" s="4">
        <v>14.918442130000001</v>
      </c>
      <c r="CA6" s="12">
        <f t="shared" si="6"/>
        <v>107.57397308601311</v>
      </c>
      <c r="CB6" s="3">
        <v>19.262999999999998</v>
      </c>
      <c r="CC6" s="4">
        <v>14.918442130000001</v>
      </c>
      <c r="CD6" s="12">
        <f t="shared" si="7"/>
        <v>129.12206135293027</v>
      </c>
      <c r="CE6" s="3">
        <v>16.866666666666671</v>
      </c>
      <c r="CF6" s="4">
        <v>14.918442130000001</v>
      </c>
      <c r="CG6" s="12">
        <f t="shared" si="8"/>
        <v>113.05916877707303</v>
      </c>
      <c r="CH6" s="3">
        <v>15.179</v>
      </c>
      <c r="CI6" s="4">
        <v>14.918442130000001</v>
      </c>
      <c r="CJ6" s="12">
        <f t="shared" si="9"/>
        <v>101.74654878659237</v>
      </c>
      <c r="CK6" s="3">
        <v>14.4</v>
      </c>
      <c r="CL6" s="4">
        <v>14.918442130000001</v>
      </c>
      <c r="CM6" s="12">
        <f t="shared" si="10"/>
        <v>96.524823936157205</v>
      </c>
      <c r="CN6" s="3">
        <v>12.866</v>
      </c>
      <c r="CO6" s="4">
        <v>14.918442130000001</v>
      </c>
      <c r="CP6" s="12">
        <f t="shared" si="11"/>
        <v>86.242248941847109</v>
      </c>
      <c r="CQ6" s="3">
        <v>15.653</v>
      </c>
      <c r="CR6" s="4">
        <v>14.918442130000001</v>
      </c>
      <c r="CS6" s="12">
        <f t="shared" si="12"/>
        <v>104.92382424115753</v>
      </c>
      <c r="CT6" s="3">
        <v>14.4345</v>
      </c>
      <c r="CU6" s="4">
        <v>14.918442130000001</v>
      </c>
      <c r="CV6" s="12">
        <f t="shared" si="13"/>
        <v>96.756081326837574</v>
      </c>
    </row>
    <row r="7" spans="1:101">
      <c r="A7" s="48">
        <v>0.7</v>
      </c>
      <c r="B7" s="8" t="s">
        <v>39</v>
      </c>
      <c r="C7" s="4" t="s">
        <v>103</v>
      </c>
      <c r="D7" s="11" t="s">
        <v>39</v>
      </c>
      <c r="E7" s="8" t="s">
        <v>39</v>
      </c>
      <c r="F7" s="4" t="s">
        <v>103</v>
      </c>
      <c r="G7" s="11" t="s">
        <v>39</v>
      </c>
      <c r="H7" s="8" t="s">
        <v>39</v>
      </c>
      <c r="I7" s="4" t="s">
        <v>103</v>
      </c>
      <c r="J7" s="11" t="s">
        <v>39</v>
      </c>
      <c r="K7" s="8" t="s">
        <v>39</v>
      </c>
      <c r="L7" s="4" t="s">
        <v>103</v>
      </c>
      <c r="M7" s="11" t="s">
        <v>39</v>
      </c>
      <c r="N7" s="8" t="s">
        <v>39</v>
      </c>
      <c r="O7" s="4" t="s">
        <v>103</v>
      </c>
      <c r="P7" s="11" t="s">
        <v>39</v>
      </c>
      <c r="Q7" s="8" t="s">
        <v>39</v>
      </c>
      <c r="R7" s="4" t="s">
        <v>103</v>
      </c>
      <c r="S7" s="11" t="s">
        <v>39</v>
      </c>
      <c r="T7" s="8" t="s">
        <v>39</v>
      </c>
      <c r="U7" s="4" t="s">
        <v>103</v>
      </c>
      <c r="V7" s="11" t="s">
        <v>39</v>
      </c>
      <c r="W7" s="8" t="s">
        <v>39</v>
      </c>
      <c r="X7" s="4" t="s">
        <v>103</v>
      </c>
      <c r="Y7" s="11" t="s">
        <v>39</v>
      </c>
      <c r="Z7" s="8" t="s">
        <v>39</v>
      </c>
      <c r="AA7" s="4" t="s">
        <v>103</v>
      </c>
      <c r="AB7" s="11" t="s">
        <v>39</v>
      </c>
      <c r="AC7" s="8" t="s">
        <v>39</v>
      </c>
      <c r="AD7" s="4" t="s">
        <v>103</v>
      </c>
      <c r="AE7" s="11" t="s">
        <v>39</v>
      </c>
      <c r="AF7" s="8" t="s">
        <v>39</v>
      </c>
      <c r="AG7" s="4" t="s">
        <v>103</v>
      </c>
      <c r="AH7" s="11" t="s">
        <v>39</v>
      </c>
      <c r="AI7" s="8" t="s">
        <v>39</v>
      </c>
      <c r="AJ7" s="4" t="s">
        <v>103</v>
      </c>
      <c r="AK7" s="11" t="s">
        <v>39</v>
      </c>
      <c r="AL7" s="8" t="s">
        <v>39</v>
      </c>
      <c r="AM7" s="4" t="s">
        <v>103</v>
      </c>
      <c r="AN7" s="11" t="s">
        <v>39</v>
      </c>
      <c r="AO7" s="8" t="s">
        <v>39</v>
      </c>
      <c r="AP7" s="4" t="s">
        <v>103</v>
      </c>
      <c r="AQ7" s="11" t="s">
        <v>39</v>
      </c>
      <c r="AR7" s="8" t="s">
        <v>39</v>
      </c>
      <c r="AS7" s="4" t="s">
        <v>103</v>
      </c>
      <c r="AT7" s="11" t="s">
        <v>39</v>
      </c>
      <c r="AU7" s="8" t="s">
        <v>39</v>
      </c>
      <c r="AV7" s="4" t="s">
        <v>103</v>
      </c>
      <c r="AW7" s="11" t="s">
        <v>39</v>
      </c>
      <c r="AX7" s="8" t="s">
        <v>39</v>
      </c>
      <c r="AY7" s="4" t="s">
        <v>103</v>
      </c>
      <c r="AZ7" s="11" t="s">
        <v>39</v>
      </c>
      <c r="BA7" s="8" t="s">
        <v>39</v>
      </c>
      <c r="BB7" s="4" t="s">
        <v>103</v>
      </c>
      <c r="BC7" s="11" t="s">
        <v>39</v>
      </c>
      <c r="BD7" s="8" t="s">
        <v>39</v>
      </c>
      <c r="BE7" s="4" t="s">
        <v>103</v>
      </c>
      <c r="BF7" s="11" t="s">
        <v>39</v>
      </c>
      <c r="BG7" s="8" t="s">
        <v>39</v>
      </c>
      <c r="BH7" s="4" t="s">
        <v>103</v>
      </c>
      <c r="BI7" s="11" t="s">
        <v>39</v>
      </c>
      <c r="BJ7" s="8" t="s">
        <v>39</v>
      </c>
      <c r="BK7" s="4" t="s">
        <v>103</v>
      </c>
      <c r="BL7" s="11" t="s">
        <v>39</v>
      </c>
      <c r="BM7" s="8" t="s">
        <v>39</v>
      </c>
      <c r="BN7" s="4" t="s">
        <v>103</v>
      </c>
      <c r="BO7" s="11" t="s">
        <v>39</v>
      </c>
      <c r="BP7" s="8" t="s">
        <v>39</v>
      </c>
      <c r="BQ7" s="4" t="s">
        <v>103</v>
      </c>
      <c r="BR7" s="11" t="s">
        <v>39</v>
      </c>
      <c r="BS7" s="8" t="s">
        <v>39</v>
      </c>
      <c r="BT7" s="4" t="s">
        <v>103</v>
      </c>
      <c r="BU7" s="11" t="s">
        <v>39</v>
      </c>
      <c r="BV7" s="8" t="s">
        <v>39</v>
      </c>
      <c r="BW7" s="4" t="s">
        <v>103</v>
      </c>
      <c r="BX7" s="11" t="s">
        <v>39</v>
      </c>
      <c r="BY7" s="8" t="s">
        <v>39</v>
      </c>
      <c r="BZ7" s="4" t="s">
        <v>103</v>
      </c>
      <c r="CA7" s="11" t="s">
        <v>39</v>
      </c>
      <c r="CB7" s="8" t="s">
        <v>39</v>
      </c>
      <c r="CC7" s="4" t="s">
        <v>103</v>
      </c>
      <c r="CD7" s="11" t="s">
        <v>39</v>
      </c>
      <c r="CE7" s="3">
        <v>19.890999999999998</v>
      </c>
      <c r="CF7" s="4" t="s">
        <v>103</v>
      </c>
      <c r="CG7" s="11" t="s">
        <v>39</v>
      </c>
      <c r="CH7" s="8" t="s">
        <v>39</v>
      </c>
      <c r="CI7" s="4" t="s">
        <v>103</v>
      </c>
      <c r="CJ7" s="11" t="s">
        <v>39</v>
      </c>
      <c r="CK7" s="8" t="s">
        <v>39</v>
      </c>
      <c r="CL7" s="4" t="s">
        <v>103</v>
      </c>
      <c r="CM7" s="11" t="s">
        <v>39</v>
      </c>
      <c r="CN7" s="8" t="s">
        <v>39</v>
      </c>
      <c r="CO7" s="4" t="s">
        <v>103</v>
      </c>
      <c r="CP7" s="11" t="s">
        <v>39</v>
      </c>
      <c r="CQ7" s="8" t="s">
        <v>39</v>
      </c>
      <c r="CR7" s="4" t="s">
        <v>103</v>
      </c>
      <c r="CS7" s="11" t="s">
        <v>39</v>
      </c>
      <c r="CT7" s="3">
        <v>14.73</v>
      </c>
      <c r="CU7" s="4" t="s">
        <v>103</v>
      </c>
      <c r="CV7" s="11" t="s">
        <v>39</v>
      </c>
    </row>
    <row r="8" spans="1:101">
      <c r="A8" s="48">
        <v>1</v>
      </c>
      <c r="B8" s="3">
        <v>15.599264705882353</v>
      </c>
      <c r="C8" s="4">
        <v>17.517359129999999</v>
      </c>
      <c r="D8" s="12">
        <f>(B8/C8*100)</f>
        <v>89.050321969863916</v>
      </c>
      <c r="E8" s="3">
        <v>14.254201680672269</v>
      </c>
      <c r="F8" s="4">
        <v>17.517359129999999</v>
      </c>
      <c r="G8" s="12">
        <f>(E8/F8*100)</f>
        <v>81.371864188482107</v>
      </c>
      <c r="H8" s="3">
        <v>18.800632911392405</v>
      </c>
      <c r="I8" s="4">
        <v>17.517359129999999</v>
      </c>
      <c r="J8" s="12">
        <f>(H8/I8*100)</f>
        <v>107.32572628025127</v>
      </c>
      <c r="K8" s="3">
        <v>15.334289813486372</v>
      </c>
      <c r="L8" s="4">
        <v>17.517359129999999</v>
      </c>
      <c r="M8" s="12">
        <f t="shared" ref="M8:M18" si="21">(K8/L8*100)</f>
        <v>87.537680193043883</v>
      </c>
      <c r="N8" s="3">
        <v>14.730851063829787</v>
      </c>
      <c r="O8" s="4">
        <v>17.517359129999999</v>
      </c>
      <c r="P8" s="12">
        <f t="shared" ref="P8:P16" si="22">(N8/O8*100)</f>
        <v>84.09287584109596</v>
      </c>
      <c r="Q8" s="3">
        <v>14.269684111268269</v>
      </c>
      <c r="R8" s="4">
        <v>17.517359129999999</v>
      </c>
      <c r="S8" s="12">
        <f t="shared" ref="S8:S18" si="23">(Q8/R8*100)</f>
        <v>81.460247548559963</v>
      </c>
      <c r="T8" s="3">
        <v>14.130184331797235</v>
      </c>
      <c r="U8" s="4">
        <v>17.517359129999999</v>
      </c>
      <c r="V8" s="12">
        <f t="shared" ref="V8:V18" si="24">(T8/U8*100)</f>
        <v>80.663895892835043</v>
      </c>
      <c r="W8" s="3">
        <v>12.463699494949495</v>
      </c>
      <c r="X8" s="4">
        <v>17.517359129999999</v>
      </c>
      <c r="Y8" s="12">
        <f t="shared" ref="Y8:Y16" si="25">(W8/X8*100)</f>
        <v>71.150562150685872</v>
      </c>
      <c r="Z8" s="3">
        <v>18.327484097389778</v>
      </c>
      <c r="AA8" s="4">
        <v>17.517359129999999</v>
      </c>
      <c r="AB8" s="12">
        <f t="shared" ref="AB8:AB18" si="26">(Z8/AA8*100)</f>
        <v>104.62469805738223</v>
      </c>
      <c r="AC8" s="3">
        <v>18.761077632045374</v>
      </c>
      <c r="AD8" s="4">
        <v>17.517359129999999</v>
      </c>
      <c r="AE8" s="12">
        <f t="shared" ref="AE8:AE18" si="27">(AC8/AD8*100)</f>
        <v>107.09992010105793</v>
      </c>
      <c r="AF8" s="3">
        <v>19.640396210163651</v>
      </c>
      <c r="AG8" s="4">
        <v>17.517359129999999</v>
      </c>
      <c r="AH8" s="12">
        <f t="shared" ref="AH8:AH18" si="28">(AF8/AG8*100)</f>
        <v>112.11961839914424</v>
      </c>
      <c r="AI8" s="3">
        <v>20.379746835443036</v>
      </c>
      <c r="AJ8" s="4">
        <v>17.517359129999999</v>
      </c>
      <c r="AK8" s="12">
        <f t="shared" ref="AK8:AK18" si="29">(AI8/AJ8*100)</f>
        <v>116.34029241622927</v>
      </c>
      <c r="AL8" s="3">
        <v>17.842617908407384</v>
      </c>
      <c r="AM8" s="4">
        <v>17.517359129999999</v>
      </c>
      <c r="AN8" s="12">
        <f t="shared" si="14"/>
        <v>101.85677975768819</v>
      </c>
      <c r="AO8" s="3">
        <v>17.6875</v>
      </c>
      <c r="AP8" s="4">
        <v>17.517359129999999</v>
      </c>
      <c r="AQ8" s="12">
        <f t="shared" si="15"/>
        <v>100.97127009121267</v>
      </c>
      <c r="AR8" s="3">
        <v>16.981012658227847</v>
      </c>
      <c r="AS8" s="4">
        <v>17.517359129999999</v>
      </c>
      <c r="AT8" s="12">
        <f t="shared" si="16"/>
        <v>96.938200171659375</v>
      </c>
      <c r="AU8" s="3">
        <v>15.963369963369964</v>
      </c>
      <c r="AV8" s="4">
        <v>17.517359129999999</v>
      </c>
      <c r="AW8" s="12">
        <f t="shared" si="17"/>
        <v>91.128861633208771</v>
      </c>
      <c r="AX8" s="3">
        <v>16.792318634423896</v>
      </c>
      <c r="AY8" s="4">
        <v>17.517359129999999</v>
      </c>
      <c r="AZ8" s="12">
        <f t="shared" si="18"/>
        <v>95.861017119102115</v>
      </c>
      <c r="BA8" s="3">
        <v>17.533208800332091</v>
      </c>
      <c r="BB8" s="4">
        <v>17.517359129999999</v>
      </c>
      <c r="BC8" s="12">
        <f t="shared" si="19"/>
        <v>100.09047979329799</v>
      </c>
      <c r="BD8" s="3">
        <v>15.547936259143157</v>
      </c>
      <c r="BE8" s="4">
        <v>17.517359129999999</v>
      </c>
      <c r="BF8" s="12">
        <f t="shared" si="20"/>
        <v>88.757307215994473</v>
      </c>
      <c r="BG8" s="3">
        <v>17.354166666666664</v>
      </c>
      <c r="BH8" s="4">
        <v>17.517359129999999</v>
      </c>
      <c r="BI8" s="12">
        <f t="shared" si="0"/>
        <v>99.068395743203936</v>
      </c>
      <c r="BJ8" s="3">
        <v>15.196629213483146</v>
      </c>
      <c r="BK8" s="4">
        <v>17.517359129999999</v>
      </c>
      <c r="BL8" s="12">
        <f t="shared" si="1"/>
        <v>86.751827719610986</v>
      </c>
      <c r="BM8" s="3">
        <v>15.265795206971678</v>
      </c>
      <c r="BN8" s="4">
        <v>17.517359129999999</v>
      </c>
      <c r="BO8" s="12">
        <f t="shared" si="2"/>
        <v>87.146670303902582</v>
      </c>
      <c r="BP8" s="3">
        <v>17.654320987654319</v>
      </c>
      <c r="BQ8" s="4">
        <v>17.517359129999999</v>
      </c>
      <c r="BR8" s="12">
        <f t="shared" si="3"/>
        <v>100.78186361675809</v>
      </c>
      <c r="BS8" s="3">
        <v>16.18181818181818</v>
      </c>
      <c r="BT8" s="4">
        <v>17.517359129999999</v>
      </c>
      <c r="BU8" s="12">
        <f t="shared" si="4"/>
        <v>92.375900166968734</v>
      </c>
      <c r="BV8" s="3">
        <v>17.425724637681157</v>
      </c>
      <c r="BW8" s="4">
        <v>17.517359129999999</v>
      </c>
      <c r="BX8" s="12">
        <f t="shared" si="5"/>
        <v>99.47689322552101</v>
      </c>
      <c r="BY8" s="3">
        <v>16.33847549909256</v>
      </c>
      <c r="BZ8" s="4">
        <v>17.517359129999999</v>
      </c>
      <c r="CA8" s="12">
        <f t="shared" si="6"/>
        <v>93.270197738376567</v>
      </c>
      <c r="CB8" s="3">
        <v>21.435499999999998</v>
      </c>
      <c r="CC8" s="4">
        <v>17.517359129999999</v>
      </c>
      <c r="CD8" s="12">
        <f t="shared" si="7"/>
        <v>122.3671892602227</v>
      </c>
      <c r="CE8" s="3">
        <v>18.7455</v>
      </c>
      <c r="CF8" s="4">
        <v>17.517359129999999</v>
      </c>
      <c r="CG8" s="12">
        <f t="shared" si="8"/>
        <v>107.01099327179233</v>
      </c>
      <c r="CH8" s="3">
        <v>17.667000000000002</v>
      </c>
      <c r="CI8" s="4">
        <v>17.517359129999999</v>
      </c>
      <c r="CJ8" s="12">
        <f t="shared" si="9"/>
        <v>100.85424331881015</v>
      </c>
      <c r="CK8" s="3">
        <v>14.722</v>
      </c>
      <c r="CL8" s="4">
        <v>17.517359129999999</v>
      </c>
      <c r="CM8" s="12">
        <f t="shared" si="10"/>
        <v>84.0423484541531</v>
      </c>
      <c r="CN8" s="3">
        <v>13.832999999999998</v>
      </c>
      <c r="CO8" s="4">
        <v>17.517359129999999</v>
      </c>
      <c r="CP8" s="12">
        <f t="shared" si="11"/>
        <v>78.967382568013832</v>
      </c>
      <c r="CQ8" s="3">
        <v>12.8</v>
      </c>
      <c r="CR8" s="4">
        <v>17.517359129999999</v>
      </c>
      <c r="CS8" s="12">
        <f t="shared" si="12"/>
        <v>73.070374963534817</v>
      </c>
      <c r="CT8" s="3">
        <v>16.514499999999998</v>
      </c>
      <c r="CU8" s="4">
        <v>17.517359129999999</v>
      </c>
      <c r="CV8" s="12">
        <f t="shared" si="13"/>
        <v>94.275055260569971</v>
      </c>
    </row>
    <row r="9" spans="1:101">
      <c r="A9" s="48">
        <v>1.4</v>
      </c>
      <c r="B9" s="3">
        <v>14.430496828752641</v>
      </c>
      <c r="C9" s="4">
        <v>17.869498879999998</v>
      </c>
      <c r="D9" s="12">
        <f>(B9/C9*100)</f>
        <v>80.754904911763489</v>
      </c>
      <c r="E9" s="3">
        <v>11.008608321377331</v>
      </c>
      <c r="F9" s="4">
        <v>17.869498879999998</v>
      </c>
      <c r="G9" s="12">
        <f>(E9/F9*100)</f>
        <v>61.605579402668354</v>
      </c>
      <c r="H9" s="3">
        <v>18.9375</v>
      </c>
      <c r="I9" s="4">
        <v>17.869498879999998</v>
      </c>
      <c r="J9" s="12">
        <f t="shared" ref="J9:J16" si="30">(H9/I9*100)</f>
        <v>105.97667079066966</v>
      </c>
      <c r="K9" s="3">
        <v>14.089939024390244</v>
      </c>
      <c r="L9" s="4">
        <v>17.869498879999998</v>
      </c>
      <c r="M9" s="12">
        <f t="shared" si="21"/>
        <v>78.849099904866748</v>
      </c>
      <c r="N9" s="3">
        <v>14.051994621246079</v>
      </c>
      <c r="O9" s="4">
        <v>17.869498879999998</v>
      </c>
      <c r="P9" s="12">
        <f t="shared" si="22"/>
        <v>78.63675817441883</v>
      </c>
      <c r="Q9" s="3">
        <v>15.443881960735894</v>
      </c>
      <c r="R9" s="4">
        <v>17.869498879999998</v>
      </c>
      <c r="S9" s="12">
        <f t="shared" si="23"/>
        <v>86.425937651900711</v>
      </c>
      <c r="T9" s="3">
        <v>11.718279569892474</v>
      </c>
      <c r="U9" s="4">
        <v>17.869498879999998</v>
      </c>
      <c r="V9" s="12">
        <f t="shared" si="24"/>
        <v>65.576990427011211</v>
      </c>
      <c r="W9" s="3">
        <v>12.561403508771928</v>
      </c>
      <c r="X9" s="4">
        <v>17.869498879999998</v>
      </c>
      <c r="Y9" s="12">
        <f t="shared" si="25"/>
        <v>70.295219765960937</v>
      </c>
      <c r="Z9" s="3">
        <v>18.533580183861083</v>
      </c>
      <c r="AA9" s="4">
        <v>17.869498879999998</v>
      </c>
      <c r="AB9" s="12">
        <f t="shared" si="26"/>
        <v>103.71628386627194</v>
      </c>
      <c r="AC9" s="3">
        <v>18.64130434782609</v>
      </c>
      <c r="AD9" s="4">
        <v>17.869498879999998</v>
      </c>
      <c r="AE9" s="12">
        <f t="shared" si="27"/>
        <v>104.31912205825714</v>
      </c>
      <c r="AF9" s="3">
        <v>19.768382352941174</v>
      </c>
      <c r="AG9" s="4">
        <v>17.869498879999998</v>
      </c>
      <c r="AH9" s="12">
        <f t="shared" si="28"/>
        <v>110.62639464986034</v>
      </c>
      <c r="AI9" s="3">
        <v>17.880149812734082</v>
      </c>
      <c r="AJ9" s="4">
        <v>17.869498879999998</v>
      </c>
      <c r="AK9" s="12">
        <f t="shared" si="29"/>
        <v>100.0596039810943</v>
      </c>
      <c r="AL9" s="3">
        <v>17.014880952380953</v>
      </c>
      <c r="AM9" s="4">
        <v>17.869498879999998</v>
      </c>
      <c r="AN9" s="12">
        <f t="shared" si="14"/>
        <v>95.217448830780839</v>
      </c>
      <c r="AO9" s="3">
        <v>19.957375833951076</v>
      </c>
      <c r="AP9" s="4">
        <v>17.869498879999998</v>
      </c>
      <c r="AQ9" s="12">
        <f t="shared" si="15"/>
        <v>111.68402632872869</v>
      </c>
      <c r="AR9" s="3">
        <v>17.411716676872828</v>
      </c>
      <c r="AS9" s="4">
        <v>17.869498879999998</v>
      </c>
      <c r="AT9" s="12">
        <f t="shared" si="16"/>
        <v>97.438192272758513</v>
      </c>
      <c r="AU9" s="3">
        <v>16.110201042442291</v>
      </c>
      <c r="AV9" s="4">
        <v>17.869498879999998</v>
      </c>
      <c r="AW9" s="12">
        <f t="shared" si="17"/>
        <v>90.154744409051347</v>
      </c>
      <c r="AX9" s="3">
        <v>15.974789915966387</v>
      </c>
      <c r="AY9" s="4">
        <v>17.869498879999998</v>
      </c>
      <c r="AZ9" s="12">
        <f t="shared" si="18"/>
        <v>89.396966435616065</v>
      </c>
      <c r="BA9" s="3">
        <v>16.418786692759294</v>
      </c>
      <c r="BB9" s="4">
        <v>17.869498879999998</v>
      </c>
      <c r="BC9" s="12">
        <f t="shared" si="19"/>
        <v>91.88162915489265</v>
      </c>
      <c r="BD9" s="3">
        <v>14.822916666666668</v>
      </c>
      <c r="BE9" s="4">
        <v>17.869498879999998</v>
      </c>
      <c r="BF9" s="12">
        <f t="shared" si="20"/>
        <v>82.950936487966402</v>
      </c>
      <c r="BG9" s="3">
        <v>15.997698659807771</v>
      </c>
      <c r="BH9" s="4">
        <v>17.869498879999998</v>
      </c>
      <c r="BI9" s="12">
        <f t="shared" si="0"/>
        <v>89.525166694589316</v>
      </c>
      <c r="BJ9" s="3">
        <v>13.839947406167822</v>
      </c>
      <c r="BK9" s="4">
        <v>17.869498879999998</v>
      </c>
      <c r="BL9" s="12">
        <f t="shared" si="1"/>
        <v>77.450114852732924</v>
      </c>
      <c r="BM9" s="3" t="s">
        <v>103</v>
      </c>
      <c r="BN9" s="4">
        <v>17.869498879999998</v>
      </c>
      <c r="BO9" s="12" t="s">
        <v>103</v>
      </c>
      <c r="BP9" s="3">
        <v>18.430735930735928</v>
      </c>
      <c r="BQ9" s="4">
        <v>17.869498879999998</v>
      </c>
      <c r="BR9" s="12">
        <f t="shared" si="3"/>
        <v>103.14075427914815</v>
      </c>
      <c r="BS9" s="3">
        <v>19.628876844324001</v>
      </c>
      <c r="BT9" s="4">
        <v>17.869498879999998</v>
      </c>
      <c r="BU9" s="12">
        <f t="shared" si="4"/>
        <v>109.84570399057549</v>
      </c>
      <c r="BV9" s="3">
        <v>14.600000000000001</v>
      </c>
      <c r="BW9" s="4">
        <v>17.869498879999998</v>
      </c>
      <c r="BX9" s="12">
        <f t="shared" si="5"/>
        <v>81.703466325744017</v>
      </c>
      <c r="BY9" s="3">
        <v>13.726190476190476</v>
      </c>
      <c r="BZ9" s="4">
        <v>17.869498879999998</v>
      </c>
      <c r="CA9" s="12">
        <f t="shared" si="6"/>
        <v>76.813516530971</v>
      </c>
      <c r="CB9" s="3">
        <v>17.9375</v>
      </c>
      <c r="CC9" s="4">
        <v>17.869498879999998</v>
      </c>
      <c r="CD9" s="12">
        <f t="shared" si="7"/>
        <v>100.38054296013925</v>
      </c>
      <c r="CE9" s="3">
        <v>17.508499999999998</v>
      </c>
      <c r="CF9" s="4">
        <v>17.869498879999998</v>
      </c>
      <c r="CG9" s="12">
        <f t="shared" si="8"/>
        <v>97.979804120841692</v>
      </c>
      <c r="CH9" s="8" t="s">
        <v>39</v>
      </c>
      <c r="CI9" s="4">
        <v>17.869498879999998</v>
      </c>
      <c r="CJ9" s="11" t="s">
        <v>39</v>
      </c>
      <c r="CK9" s="8" t="s">
        <v>39</v>
      </c>
      <c r="CL9" s="4">
        <v>17.869498879999998</v>
      </c>
      <c r="CM9" s="11" t="s">
        <v>39</v>
      </c>
      <c r="CN9" s="8" t="s">
        <v>39</v>
      </c>
      <c r="CO9" s="4">
        <v>17.869498879999998</v>
      </c>
      <c r="CP9" s="11" t="s">
        <v>39</v>
      </c>
      <c r="CQ9" s="3">
        <v>13.190999999999999</v>
      </c>
      <c r="CR9" s="4">
        <v>17.869498879999998</v>
      </c>
      <c r="CS9" s="12">
        <f t="shared" si="12"/>
        <v>73.818522212526645</v>
      </c>
      <c r="CT9" s="3">
        <v>17.222999999999999</v>
      </c>
      <c r="CU9" s="4">
        <v>17.869498879999998</v>
      </c>
      <c r="CV9" s="12">
        <f t="shared" si="13"/>
        <v>96.382109625225269</v>
      </c>
    </row>
    <row r="10" spans="1:101">
      <c r="A10" s="48">
        <v>2</v>
      </c>
      <c r="B10" s="3">
        <v>8.2256850346281247</v>
      </c>
      <c r="C10" s="4">
        <v>17.498767090000001</v>
      </c>
      <c r="D10" s="12">
        <f>(B10/C10*100)</f>
        <v>47.007226236692105</v>
      </c>
      <c r="E10" s="3">
        <v>12.574584050487665</v>
      </c>
      <c r="F10" s="4">
        <v>17.498767090000001</v>
      </c>
      <c r="G10" s="12">
        <f>(E10/F10*100)</f>
        <v>71.859828671436205</v>
      </c>
      <c r="H10" s="3">
        <v>8.7194337194337201</v>
      </c>
      <c r="I10" s="4">
        <v>17.498767090000001</v>
      </c>
      <c r="J10" s="12">
        <f t="shared" si="30"/>
        <v>49.828846081485388</v>
      </c>
      <c r="K10" s="3">
        <v>6.467661691542288</v>
      </c>
      <c r="L10" s="4">
        <v>17.498767090000001</v>
      </c>
      <c r="M10" s="12">
        <f t="shared" si="21"/>
        <v>36.960670761989597</v>
      </c>
      <c r="N10" s="3">
        <v>12.988179669030732</v>
      </c>
      <c r="O10" s="4">
        <v>17.498767090000001</v>
      </c>
      <c r="P10" s="12">
        <f t="shared" si="22"/>
        <v>74.223398724205381</v>
      </c>
      <c r="Q10" s="3">
        <v>13.855261568201037</v>
      </c>
      <c r="R10" s="4">
        <v>17.498767090000001</v>
      </c>
      <c r="S10" s="12">
        <f t="shared" si="23"/>
        <v>79.178501530652895</v>
      </c>
      <c r="T10" s="3">
        <v>4.5</v>
      </c>
      <c r="U10" s="4">
        <v>17.498767090000001</v>
      </c>
      <c r="V10" s="12">
        <f t="shared" si="24"/>
        <v>25.716097464784298</v>
      </c>
      <c r="W10" s="3">
        <v>5.6875</v>
      </c>
      <c r="X10" s="4">
        <v>17.498767090000001</v>
      </c>
      <c r="Y10" s="12">
        <f t="shared" si="25"/>
        <v>32.502289851324598</v>
      </c>
      <c r="Z10" s="3">
        <v>18.439588345362203</v>
      </c>
      <c r="AA10" s="4">
        <v>17.498767090000001</v>
      </c>
      <c r="AB10" s="12">
        <f t="shared" si="26"/>
        <v>105.37650024440781</v>
      </c>
      <c r="AC10" s="3">
        <v>18.273809523809526</v>
      </c>
      <c r="AD10" s="4">
        <v>17.498767090000001</v>
      </c>
      <c r="AE10" s="12">
        <f t="shared" si="27"/>
        <v>104.4291259482643</v>
      </c>
      <c r="AF10" s="3">
        <v>19.8125</v>
      </c>
      <c r="AG10" s="4">
        <v>17.498767090000001</v>
      </c>
      <c r="AH10" s="12">
        <f t="shared" si="28"/>
        <v>113.22226244911977</v>
      </c>
      <c r="AI10" s="3">
        <v>19.33142037302726</v>
      </c>
      <c r="AJ10" s="4">
        <v>17.498767090000001</v>
      </c>
      <c r="AK10" s="12">
        <f t="shared" si="29"/>
        <v>110.47304232121908</v>
      </c>
      <c r="AL10" s="3">
        <v>17.069078947368421</v>
      </c>
      <c r="AM10" s="4">
        <v>17.498767090000001</v>
      </c>
      <c r="AN10" s="12">
        <f t="shared" si="14"/>
        <v>97.544466187694255</v>
      </c>
      <c r="AO10" s="3">
        <v>15.9375</v>
      </c>
      <c r="AP10" s="4">
        <v>17.498767090000001</v>
      </c>
      <c r="AQ10" s="12">
        <f t="shared" si="15"/>
        <v>91.07784518777774</v>
      </c>
      <c r="AR10" s="3">
        <v>15.460755813953488</v>
      </c>
      <c r="AS10" s="4">
        <v>17.498767090000001</v>
      </c>
      <c r="AT10" s="12">
        <f t="shared" si="16"/>
        <v>88.353400753524099</v>
      </c>
      <c r="AU10" s="3">
        <v>16.104247104247104</v>
      </c>
      <c r="AV10" s="4">
        <v>17.498767090000001</v>
      </c>
      <c r="AW10" s="12">
        <f t="shared" si="17"/>
        <v>92.030752917730865</v>
      </c>
      <c r="AX10" s="3">
        <v>18.118918918918919</v>
      </c>
      <c r="AY10" s="4">
        <v>17.498767090000001</v>
      </c>
      <c r="AZ10" s="12">
        <f t="shared" si="18"/>
        <v>103.54397441676512</v>
      </c>
      <c r="BA10" s="3">
        <v>15.416666666666668</v>
      </c>
      <c r="BB10" s="4">
        <v>17.498767090000001</v>
      </c>
      <c r="BC10" s="12">
        <f t="shared" si="19"/>
        <v>88.101445018242515</v>
      </c>
      <c r="BD10" s="3">
        <v>16.010237880156581</v>
      </c>
      <c r="BE10" s="4">
        <v>17.498767090000001</v>
      </c>
      <c r="BF10" s="12">
        <f t="shared" si="20"/>
        <v>91.493519502330727</v>
      </c>
      <c r="BG10" s="3">
        <v>15.286990659266277</v>
      </c>
      <c r="BH10" s="4">
        <v>17.498767090000001</v>
      </c>
      <c r="BI10" s="12">
        <f t="shared" si="0"/>
        <v>87.360387052653067</v>
      </c>
      <c r="BJ10" s="3">
        <v>13.876404494382022</v>
      </c>
      <c r="BK10" s="4">
        <v>17.498767090000001</v>
      </c>
      <c r="BL10" s="12">
        <f t="shared" si="1"/>
        <v>79.29932676406645</v>
      </c>
      <c r="BM10" s="3">
        <v>15.365900383141764</v>
      </c>
      <c r="BN10" s="4">
        <v>17.498767090000001</v>
      </c>
      <c r="BO10" s="12">
        <f t="shared" si="2"/>
        <v>87.811331530453344</v>
      </c>
      <c r="BP10" s="3">
        <v>17.550829320492241</v>
      </c>
      <c r="BQ10" s="4">
        <v>17.498767090000001</v>
      </c>
      <c r="BR10" s="12">
        <f t="shared" si="3"/>
        <v>100.29751942079388</v>
      </c>
      <c r="BS10" s="3">
        <v>18.170715778474399</v>
      </c>
      <c r="BT10" s="4">
        <v>17.498767090000001</v>
      </c>
      <c r="BU10" s="12">
        <f t="shared" si="4"/>
        <v>103.83997732536481</v>
      </c>
      <c r="BV10" s="3">
        <v>11.674774774774775</v>
      </c>
      <c r="BW10" s="4">
        <v>17.498767090000001</v>
      </c>
      <c r="BX10" s="12">
        <f t="shared" si="5"/>
        <v>66.717699108336291</v>
      </c>
      <c r="BY10" s="3">
        <v>12.716216216216216</v>
      </c>
      <c r="BZ10" s="4">
        <v>17.498767090000001</v>
      </c>
      <c r="CA10" s="12">
        <f t="shared" si="6"/>
        <v>72.66921235544153</v>
      </c>
      <c r="CB10" s="3">
        <v>16.3125</v>
      </c>
      <c r="CC10" s="4">
        <v>17.498767090000001</v>
      </c>
      <c r="CD10" s="12">
        <f t="shared" si="7"/>
        <v>93.220853309843093</v>
      </c>
      <c r="CE10" s="3">
        <v>16.465499999999999</v>
      </c>
      <c r="CF10" s="4">
        <v>17.498767090000001</v>
      </c>
      <c r="CG10" s="12">
        <f t="shared" si="8"/>
        <v>94.095200623645752</v>
      </c>
      <c r="CH10" s="3">
        <v>15.96</v>
      </c>
      <c r="CI10" s="4">
        <v>17.498767090000001</v>
      </c>
      <c r="CJ10" s="12">
        <f t="shared" si="9"/>
        <v>91.20642567510167</v>
      </c>
      <c r="CK10" s="3">
        <v>16.161999999999999</v>
      </c>
      <c r="CL10" s="4">
        <v>17.498767090000001</v>
      </c>
      <c r="CM10" s="12">
        <f t="shared" si="10"/>
        <v>92.360792716854192</v>
      </c>
      <c r="CN10" s="3">
        <v>15.974</v>
      </c>
      <c r="CO10" s="4">
        <v>17.498767090000001</v>
      </c>
      <c r="CP10" s="12">
        <f t="shared" si="11"/>
        <v>91.28643131165876</v>
      </c>
      <c r="CQ10" s="3">
        <v>11.8125</v>
      </c>
      <c r="CR10" s="4">
        <v>17.498767090000001</v>
      </c>
      <c r="CS10" s="12">
        <f t="shared" si="12"/>
        <v>67.504755845058796</v>
      </c>
      <c r="CT10" s="3">
        <v>17.417000000000002</v>
      </c>
      <c r="CU10" s="4">
        <v>17.498767090000001</v>
      </c>
      <c r="CV10" s="12">
        <f t="shared" si="13"/>
        <v>99.532726565366275</v>
      </c>
    </row>
    <row r="11" spans="1:101">
      <c r="A11" s="48">
        <v>2.8</v>
      </c>
      <c r="B11" s="3">
        <v>5.2389345867606734</v>
      </c>
      <c r="C11" s="4">
        <v>17.835328189999998</v>
      </c>
      <c r="D11" s="12">
        <f>(B11/C11*100)</f>
        <v>29.373917490893525</v>
      </c>
      <c r="E11" s="3">
        <v>6.7878521126760569</v>
      </c>
      <c r="F11" s="4">
        <v>17.835328189999998</v>
      </c>
      <c r="G11" s="12">
        <f t="shared" ref="G11:G16" si="31">(E11/F11*100)</f>
        <v>38.058464864593319</v>
      </c>
      <c r="H11" s="3">
        <v>5.8701298701298708</v>
      </c>
      <c r="I11" s="4">
        <v>17.835328189999998</v>
      </c>
      <c r="J11" s="12">
        <f t="shared" si="30"/>
        <v>32.912934416430673</v>
      </c>
      <c r="K11" s="3">
        <v>4.3586497890295357</v>
      </c>
      <c r="L11" s="4">
        <v>17.835328189999998</v>
      </c>
      <c r="M11" s="12">
        <f t="shared" si="21"/>
        <v>24.438293159490978</v>
      </c>
      <c r="N11" s="3">
        <v>8.3661740558292284</v>
      </c>
      <c r="O11" s="4">
        <v>17.835328189999998</v>
      </c>
      <c r="P11" s="12">
        <f t="shared" si="22"/>
        <v>46.90787837882354</v>
      </c>
      <c r="Q11" s="3">
        <v>7.2582963156519469</v>
      </c>
      <c r="R11" s="4">
        <v>17.835328189999998</v>
      </c>
      <c r="S11" s="12">
        <f t="shared" si="23"/>
        <v>40.696174683915068</v>
      </c>
      <c r="T11" s="3">
        <v>4.5999999999999996</v>
      </c>
      <c r="U11" s="4">
        <v>17.835328189999998</v>
      </c>
      <c r="V11" s="12">
        <f t="shared" si="24"/>
        <v>25.791507456415356</v>
      </c>
      <c r="W11" s="3">
        <v>5.1960784313725483</v>
      </c>
      <c r="X11" s="4">
        <v>17.835328189999998</v>
      </c>
      <c r="Y11" s="12">
        <f t="shared" si="25"/>
        <v>29.133629479753065</v>
      </c>
      <c r="Z11" s="3">
        <v>18.77171021749335</v>
      </c>
      <c r="AA11" s="4">
        <v>17.835328189999998</v>
      </c>
      <c r="AB11" s="12">
        <f t="shared" si="26"/>
        <v>105.25015305307568</v>
      </c>
      <c r="AC11" s="3">
        <v>18.775218307738633</v>
      </c>
      <c r="AD11" s="4">
        <v>17.835328189999998</v>
      </c>
      <c r="AE11" s="12">
        <f t="shared" si="27"/>
        <v>105.26982238692764</v>
      </c>
      <c r="AF11" s="3">
        <v>20.070886075949367</v>
      </c>
      <c r="AG11" s="4">
        <v>17.835328189999998</v>
      </c>
      <c r="AH11" s="12">
        <f t="shared" si="28"/>
        <v>112.53443649667636</v>
      </c>
      <c r="AI11" s="3">
        <v>19.281700035124693</v>
      </c>
      <c r="AJ11" s="4">
        <v>17.835328189999998</v>
      </c>
      <c r="AK11" s="12">
        <f t="shared" si="29"/>
        <v>108.10958918006148</v>
      </c>
      <c r="AL11" s="3">
        <v>14.947368421052632</v>
      </c>
      <c r="AM11" s="4">
        <v>17.835328189999998</v>
      </c>
      <c r="AN11" s="12">
        <f t="shared" si="14"/>
        <v>83.807644366384011</v>
      </c>
      <c r="AO11" s="3">
        <v>14.814102564102564</v>
      </c>
      <c r="AP11" s="4">
        <v>17.835328189999998</v>
      </c>
      <c r="AQ11" s="12">
        <f t="shared" si="15"/>
        <v>83.060442770033291</v>
      </c>
      <c r="AR11" s="3">
        <v>17.137268847795163</v>
      </c>
      <c r="AS11" s="4">
        <v>17.835328189999998</v>
      </c>
      <c r="AT11" s="12">
        <f t="shared" si="16"/>
        <v>96.086086363152958</v>
      </c>
      <c r="AU11" s="3">
        <v>16.585960960960961</v>
      </c>
      <c r="AV11" s="4">
        <v>17.835328189999998</v>
      </c>
      <c r="AW11" s="12">
        <f t="shared" si="17"/>
        <v>92.994986042704056</v>
      </c>
      <c r="AX11" s="3">
        <v>15.06221198156682</v>
      </c>
      <c r="AY11" s="4">
        <v>17.835328189999998</v>
      </c>
      <c r="AZ11" s="12">
        <f t="shared" si="18"/>
        <v>84.451554920149874</v>
      </c>
      <c r="BA11" s="3">
        <v>15.050242550242551</v>
      </c>
      <c r="BB11" s="4">
        <v>17.835328189999998</v>
      </c>
      <c r="BC11" s="12">
        <f t="shared" si="19"/>
        <v>84.384444120747929</v>
      </c>
      <c r="BD11" s="3">
        <v>13.983506300963677</v>
      </c>
      <c r="BE11" s="4">
        <v>17.835328189999998</v>
      </c>
      <c r="BF11" s="12">
        <f t="shared" si="20"/>
        <v>78.403414571333869</v>
      </c>
      <c r="BG11" s="3">
        <v>15.723101265822784</v>
      </c>
      <c r="BH11" s="4">
        <v>17.835328189999998</v>
      </c>
      <c r="BI11" s="12">
        <f t="shared" si="0"/>
        <v>88.157061638139595</v>
      </c>
      <c r="BJ11" s="3">
        <v>14.55532212885154</v>
      </c>
      <c r="BK11" s="4">
        <v>17.835328189999998</v>
      </c>
      <c r="BL11" s="12">
        <f t="shared" si="1"/>
        <v>81.609499829739548</v>
      </c>
      <c r="BM11" s="3">
        <v>15.0625</v>
      </c>
      <c r="BN11" s="4">
        <v>17.835328189999998</v>
      </c>
      <c r="BO11" s="12">
        <f t="shared" si="2"/>
        <v>84.453169796142674</v>
      </c>
      <c r="BP11" s="3">
        <v>16.027006172839506</v>
      </c>
      <c r="BQ11" s="4">
        <v>17.835328189999998</v>
      </c>
      <c r="BR11" s="12">
        <f t="shared" si="3"/>
        <v>89.86101069800111</v>
      </c>
      <c r="BS11" s="3">
        <v>9.5121951219512209</v>
      </c>
      <c r="BT11" s="4">
        <v>17.835328189999998</v>
      </c>
      <c r="BU11" s="12">
        <f t="shared" si="4"/>
        <v>53.333445959713629</v>
      </c>
      <c r="BV11" s="3">
        <v>7.4107142857142856</v>
      </c>
      <c r="BW11" s="4">
        <v>17.835328189999998</v>
      </c>
      <c r="BX11" s="12">
        <f t="shared" si="5"/>
        <v>41.550759295079089</v>
      </c>
      <c r="BY11" s="3">
        <v>7.5</v>
      </c>
      <c r="BZ11" s="4">
        <v>17.835328189999998</v>
      </c>
      <c r="CA11" s="12">
        <f t="shared" si="6"/>
        <v>42.051370852851129</v>
      </c>
      <c r="CB11" s="3">
        <v>17.600000000000001</v>
      </c>
      <c r="CC11" s="4">
        <v>17.835328189999998</v>
      </c>
      <c r="CD11" s="12">
        <f t="shared" si="7"/>
        <v>98.680550268023993</v>
      </c>
      <c r="CE11" s="3">
        <v>16.451000000000001</v>
      </c>
      <c r="CF11" s="4">
        <v>17.835328189999998</v>
      </c>
      <c r="CG11" s="12">
        <f t="shared" si="8"/>
        <v>92.238280253367193</v>
      </c>
      <c r="CH11" s="8" t="s">
        <v>39</v>
      </c>
      <c r="CI11" s="4">
        <v>17.835328189999998</v>
      </c>
      <c r="CJ11" s="11" t="s">
        <v>39</v>
      </c>
      <c r="CK11" s="8" t="s">
        <v>39</v>
      </c>
      <c r="CL11" s="4">
        <v>17.835328189999998</v>
      </c>
      <c r="CM11" s="11" t="s">
        <v>39</v>
      </c>
      <c r="CN11" s="8" t="s">
        <v>39</v>
      </c>
      <c r="CO11" s="4">
        <v>17.835328189999998</v>
      </c>
      <c r="CP11" s="11" t="s">
        <v>39</v>
      </c>
      <c r="CQ11" s="3">
        <v>8.0019999999999989</v>
      </c>
      <c r="CR11" s="4">
        <v>17.835328189999998</v>
      </c>
      <c r="CS11" s="12">
        <f t="shared" si="12"/>
        <v>44.866009275268624</v>
      </c>
      <c r="CT11" s="3">
        <v>14.686</v>
      </c>
      <c r="CU11" s="4">
        <v>17.835328189999998</v>
      </c>
      <c r="CV11" s="12">
        <f t="shared" si="13"/>
        <v>82.342190979329558</v>
      </c>
    </row>
    <row r="12" spans="1:101">
      <c r="A12" s="48">
        <v>4</v>
      </c>
      <c r="B12" s="3">
        <v>5.9333333333333336</v>
      </c>
      <c r="C12" s="4">
        <v>17.069095359999999</v>
      </c>
      <c r="D12" s="12">
        <f>(B12/C12*100)</f>
        <v>34.760678338218234</v>
      </c>
      <c r="E12" s="3">
        <v>5.3797468354430382</v>
      </c>
      <c r="F12" s="4">
        <v>17.069095359999999</v>
      </c>
      <c r="G12" s="12">
        <f t="shared" si="31"/>
        <v>31.517468981103864</v>
      </c>
      <c r="H12" s="3">
        <v>7.4805194805194812</v>
      </c>
      <c r="I12" s="4">
        <v>17.069095359999999</v>
      </c>
      <c r="J12" s="12">
        <f t="shared" si="30"/>
        <v>43.824932269401081</v>
      </c>
      <c r="K12" s="3">
        <v>2.2610837438423648</v>
      </c>
      <c r="L12" s="4">
        <v>17.069095359999999</v>
      </c>
      <c r="M12" s="12">
        <f t="shared" si="21"/>
        <v>13.246652480136856</v>
      </c>
      <c r="N12" s="3">
        <v>3.6608623548922052</v>
      </c>
      <c r="O12" s="4">
        <v>17.069095359999999</v>
      </c>
      <c r="P12" s="12">
        <f t="shared" si="22"/>
        <v>21.447313273971922</v>
      </c>
      <c r="Q12" s="3">
        <v>2.8793103448275863</v>
      </c>
      <c r="R12" s="4">
        <v>17.069095359999999</v>
      </c>
      <c r="S12" s="12">
        <f t="shared" si="23"/>
        <v>16.868558550413926</v>
      </c>
      <c r="T12" s="3" t="s">
        <v>103</v>
      </c>
      <c r="U12" s="4">
        <v>17.069095359999999</v>
      </c>
      <c r="V12" s="12" t="s">
        <v>103</v>
      </c>
      <c r="W12" s="3" t="s">
        <v>103</v>
      </c>
      <c r="X12" s="4">
        <v>17.069095359999999</v>
      </c>
      <c r="Y12" s="12" t="s">
        <v>103</v>
      </c>
      <c r="Z12" s="3">
        <v>18.750326626600469</v>
      </c>
      <c r="AA12" s="4">
        <v>17.069095359999999</v>
      </c>
      <c r="AB12" s="12">
        <f t="shared" si="26"/>
        <v>109.84956279839115</v>
      </c>
      <c r="AC12" s="3">
        <v>18.392474005611486</v>
      </c>
      <c r="AD12" s="4">
        <v>17.069095359999999</v>
      </c>
      <c r="AE12" s="12">
        <f t="shared" si="27"/>
        <v>107.7530684415339</v>
      </c>
      <c r="AF12" s="3">
        <v>19.31689497716895</v>
      </c>
      <c r="AG12" s="4">
        <v>17.069095359999999</v>
      </c>
      <c r="AH12" s="12">
        <f t="shared" si="28"/>
        <v>113.16882687547978</v>
      </c>
      <c r="AI12" s="3">
        <v>17.432432432432432</v>
      </c>
      <c r="AJ12" s="4">
        <v>17.069095359999999</v>
      </c>
      <c r="AK12" s="12">
        <f t="shared" si="29"/>
        <v>102.12862524210793</v>
      </c>
      <c r="AL12" s="3">
        <v>15.428571428571427</v>
      </c>
      <c r="AM12" s="4">
        <v>17.069095359999999</v>
      </c>
      <c r="AN12" s="12">
        <f t="shared" si="14"/>
        <v>90.388922805639709</v>
      </c>
      <c r="AO12" s="3">
        <v>14.268388106416275</v>
      </c>
      <c r="AP12" s="4">
        <v>17.069095359999999</v>
      </c>
      <c r="AQ12" s="12">
        <f t="shared" si="15"/>
        <v>83.591940905392406</v>
      </c>
      <c r="AR12" s="8" t="s">
        <v>39</v>
      </c>
      <c r="AS12" s="4">
        <v>17.069095359999999</v>
      </c>
      <c r="AT12" s="11" t="s">
        <v>39</v>
      </c>
      <c r="AU12" s="3">
        <v>18.237075492104694</v>
      </c>
      <c r="AV12" s="4">
        <v>17.069095359999999</v>
      </c>
      <c r="AW12" s="12">
        <f t="shared" si="17"/>
        <v>106.84265983329004</v>
      </c>
      <c r="AX12" s="3">
        <v>14.926587301587301</v>
      </c>
      <c r="AY12" s="4">
        <v>17.069095359999999</v>
      </c>
      <c r="AZ12" s="12">
        <f t="shared" si="18"/>
        <v>87.448028069293656</v>
      </c>
      <c r="BA12" s="3">
        <v>14.657142857142857</v>
      </c>
      <c r="BB12" s="4">
        <v>17.069095359999999</v>
      </c>
      <c r="BC12" s="12">
        <f t="shared" si="19"/>
        <v>85.869476665357723</v>
      </c>
      <c r="BD12" s="3">
        <v>16.263975155279503</v>
      </c>
      <c r="BE12" s="4">
        <v>17.069095359999999</v>
      </c>
      <c r="BF12" s="12">
        <f t="shared" si="20"/>
        <v>95.283170034850073</v>
      </c>
      <c r="BG12" s="3">
        <v>16.175675675675677</v>
      </c>
      <c r="BH12" s="4">
        <v>17.069095359999999</v>
      </c>
      <c r="BI12" s="12">
        <f t="shared" si="0"/>
        <v>94.76586388744434</v>
      </c>
      <c r="BJ12" s="3">
        <v>10.147186147186147</v>
      </c>
      <c r="BK12" s="4">
        <v>17.069095359999999</v>
      </c>
      <c r="BL12" s="12">
        <f t="shared" si="1"/>
        <v>59.447709050622755</v>
      </c>
      <c r="BM12" s="3">
        <v>14.334094368340944</v>
      </c>
      <c r="BN12" s="4">
        <v>17.069095359999999</v>
      </c>
      <c r="BO12" s="12">
        <f t="shared" si="2"/>
        <v>83.976883754084</v>
      </c>
      <c r="BP12" s="3">
        <v>18.46153846153846</v>
      </c>
      <c r="BQ12" s="4">
        <v>17.069095359999999</v>
      </c>
      <c r="BR12" s="12">
        <f t="shared" si="3"/>
        <v>108.15768540845777</v>
      </c>
      <c r="BS12" s="3">
        <v>10.572908104553674</v>
      </c>
      <c r="BT12" s="4">
        <v>17.069095359999999</v>
      </c>
      <c r="BU12" s="12">
        <f t="shared" si="4"/>
        <v>61.941818717179366</v>
      </c>
      <c r="BV12" s="3">
        <v>2.75</v>
      </c>
      <c r="BW12" s="4">
        <v>17.069095359999999</v>
      </c>
      <c r="BX12" s="12">
        <f t="shared" si="5"/>
        <v>16.110988555634854</v>
      </c>
      <c r="BY12" s="3" t="s">
        <v>103</v>
      </c>
      <c r="BZ12" s="4">
        <v>17.069095359999999</v>
      </c>
      <c r="CA12" s="12" t="s">
        <v>103</v>
      </c>
      <c r="CB12" s="3">
        <v>14.9335</v>
      </c>
      <c r="CC12" s="4">
        <v>17.069095359999999</v>
      </c>
      <c r="CD12" s="12">
        <f t="shared" si="7"/>
        <v>87.488526398390235</v>
      </c>
      <c r="CE12" s="3">
        <v>16.259</v>
      </c>
      <c r="CF12" s="4">
        <v>17.069095359999999</v>
      </c>
      <c r="CG12" s="12">
        <f t="shared" si="8"/>
        <v>95.254022882206229</v>
      </c>
      <c r="CH12" s="3">
        <v>17.079000000000001</v>
      </c>
      <c r="CI12" s="4">
        <v>17.069095359999999</v>
      </c>
      <c r="CJ12" s="12">
        <f t="shared" si="9"/>
        <v>100.05802674243189</v>
      </c>
      <c r="CK12" s="3">
        <v>16.437999999999999</v>
      </c>
      <c r="CL12" s="4">
        <v>17.069095359999999</v>
      </c>
      <c r="CM12" s="12">
        <f t="shared" si="10"/>
        <v>96.302701773645722</v>
      </c>
      <c r="CN12" s="3">
        <v>16.628999999999998</v>
      </c>
      <c r="CO12" s="4">
        <v>17.069095359999999</v>
      </c>
      <c r="CP12" s="12">
        <f t="shared" si="11"/>
        <v>97.421683160600722</v>
      </c>
      <c r="CQ12" s="8" t="s">
        <v>39</v>
      </c>
      <c r="CR12" s="4">
        <v>17.069095359999999</v>
      </c>
      <c r="CS12" s="11" t="s">
        <v>39</v>
      </c>
      <c r="CT12" s="3">
        <v>11.563499999999999</v>
      </c>
      <c r="CU12" s="4">
        <v>17.069095359999999</v>
      </c>
      <c r="CV12" s="12">
        <f t="shared" si="13"/>
        <v>67.745242241121332</v>
      </c>
    </row>
    <row r="13" spans="1:101">
      <c r="A13" s="48">
        <v>5.6</v>
      </c>
      <c r="B13" s="8" t="s">
        <v>39</v>
      </c>
      <c r="C13" s="4" t="s">
        <v>103</v>
      </c>
      <c r="D13" s="11" t="s">
        <v>39</v>
      </c>
      <c r="E13" s="8" t="s">
        <v>39</v>
      </c>
      <c r="F13" s="4" t="s">
        <v>103</v>
      </c>
      <c r="G13" s="11" t="s">
        <v>39</v>
      </c>
      <c r="H13" s="8" t="s">
        <v>39</v>
      </c>
      <c r="I13" s="4" t="s">
        <v>103</v>
      </c>
      <c r="J13" s="11" t="s">
        <v>39</v>
      </c>
      <c r="K13" s="8" t="s">
        <v>39</v>
      </c>
      <c r="L13" s="4" t="s">
        <v>103</v>
      </c>
      <c r="M13" s="11" t="s">
        <v>39</v>
      </c>
      <c r="N13" s="8" t="s">
        <v>39</v>
      </c>
      <c r="O13" s="4" t="s">
        <v>103</v>
      </c>
      <c r="P13" s="11" t="s">
        <v>39</v>
      </c>
      <c r="Q13" s="8" t="s">
        <v>39</v>
      </c>
      <c r="R13" s="4" t="s">
        <v>103</v>
      </c>
      <c r="S13" s="11" t="s">
        <v>39</v>
      </c>
      <c r="T13" s="8" t="s">
        <v>39</v>
      </c>
      <c r="U13" s="4" t="s">
        <v>103</v>
      </c>
      <c r="V13" s="11" t="s">
        <v>39</v>
      </c>
      <c r="W13" s="8" t="s">
        <v>39</v>
      </c>
      <c r="X13" s="4" t="s">
        <v>103</v>
      </c>
      <c r="Y13" s="11" t="s">
        <v>39</v>
      </c>
      <c r="Z13" s="8" t="s">
        <v>39</v>
      </c>
      <c r="AA13" s="4" t="s">
        <v>103</v>
      </c>
      <c r="AB13" s="11" t="s">
        <v>39</v>
      </c>
      <c r="AC13" s="8" t="s">
        <v>39</v>
      </c>
      <c r="AD13" s="4" t="s">
        <v>103</v>
      </c>
      <c r="AE13" s="11" t="s">
        <v>39</v>
      </c>
      <c r="AF13" s="8" t="s">
        <v>39</v>
      </c>
      <c r="AG13" s="4" t="s">
        <v>103</v>
      </c>
      <c r="AH13" s="11" t="s">
        <v>39</v>
      </c>
      <c r="AI13" s="8" t="s">
        <v>39</v>
      </c>
      <c r="AJ13" s="4" t="s">
        <v>103</v>
      </c>
      <c r="AK13" s="11" t="s">
        <v>39</v>
      </c>
      <c r="AL13" s="8" t="s">
        <v>39</v>
      </c>
      <c r="AM13" s="4" t="s">
        <v>103</v>
      </c>
      <c r="AN13" s="11" t="s">
        <v>39</v>
      </c>
      <c r="AO13" s="8" t="s">
        <v>39</v>
      </c>
      <c r="AP13" s="4" t="s">
        <v>103</v>
      </c>
      <c r="AQ13" s="11" t="s">
        <v>39</v>
      </c>
      <c r="AR13" s="3">
        <v>15.431317393342709</v>
      </c>
      <c r="AS13" s="4" t="s">
        <v>103</v>
      </c>
      <c r="AT13" s="11" t="s">
        <v>39</v>
      </c>
      <c r="AU13" s="8" t="s">
        <v>39</v>
      </c>
      <c r="AV13" s="4" t="s">
        <v>103</v>
      </c>
      <c r="AW13" s="11" t="s">
        <v>39</v>
      </c>
      <c r="AX13" s="8" t="s">
        <v>39</v>
      </c>
      <c r="AY13" s="4" t="s">
        <v>103</v>
      </c>
      <c r="AZ13" s="11" t="s">
        <v>39</v>
      </c>
      <c r="BA13" s="8" t="s">
        <v>39</v>
      </c>
      <c r="BB13" s="4" t="s">
        <v>103</v>
      </c>
      <c r="BC13" s="11" t="s">
        <v>39</v>
      </c>
      <c r="BD13" s="3">
        <v>16.941825297989681</v>
      </c>
      <c r="BE13" s="4" t="s">
        <v>103</v>
      </c>
      <c r="BF13" s="11" t="s">
        <v>39</v>
      </c>
      <c r="BG13" s="3">
        <v>17.266666666666666</v>
      </c>
      <c r="BH13" s="4" t="s">
        <v>103</v>
      </c>
      <c r="BI13" s="11" t="s">
        <v>39</v>
      </c>
      <c r="BJ13" s="3">
        <v>11.721096096096096</v>
      </c>
      <c r="BK13" s="4" t="s">
        <v>103</v>
      </c>
      <c r="BL13" s="11" t="s">
        <v>39</v>
      </c>
      <c r="BM13" s="3">
        <v>14.215587044534413</v>
      </c>
      <c r="BN13" s="4" t="s">
        <v>103</v>
      </c>
      <c r="BO13" s="11" t="s">
        <v>39</v>
      </c>
      <c r="BP13" s="3">
        <v>10.632911392405063</v>
      </c>
      <c r="BQ13" s="4" t="s">
        <v>103</v>
      </c>
      <c r="BR13" s="11" t="s">
        <v>39</v>
      </c>
      <c r="BS13" s="3">
        <v>10.223041798384264</v>
      </c>
      <c r="BT13" s="4" t="s">
        <v>103</v>
      </c>
      <c r="BU13" s="11" t="s">
        <v>39</v>
      </c>
      <c r="BV13" s="3" t="s">
        <v>103</v>
      </c>
      <c r="BW13" s="4" t="s">
        <v>103</v>
      </c>
      <c r="BX13" s="12" t="s">
        <v>103</v>
      </c>
      <c r="BY13" s="3" t="s">
        <v>103</v>
      </c>
      <c r="BZ13" s="4" t="s">
        <v>103</v>
      </c>
      <c r="CA13" s="12" t="s">
        <v>103</v>
      </c>
      <c r="CB13" s="3" t="s">
        <v>103</v>
      </c>
      <c r="CC13" s="4" t="s">
        <v>103</v>
      </c>
      <c r="CD13" s="12" t="s">
        <v>103</v>
      </c>
      <c r="CE13" s="3">
        <v>16.8095</v>
      </c>
      <c r="CF13" s="4" t="s">
        <v>103</v>
      </c>
      <c r="CG13" s="11" t="s">
        <v>39</v>
      </c>
      <c r="CH13" s="8" t="s">
        <v>39</v>
      </c>
      <c r="CI13" s="4" t="s">
        <v>103</v>
      </c>
      <c r="CJ13" s="11" t="s">
        <v>39</v>
      </c>
      <c r="CK13" s="8" t="s">
        <v>39</v>
      </c>
      <c r="CL13" s="4" t="s">
        <v>103</v>
      </c>
      <c r="CM13" s="11" t="s">
        <v>39</v>
      </c>
      <c r="CN13" s="8" t="s">
        <v>39</v>
      </c>
      <c r="CO13" s="4" t="s">
        <v>103</v>
      </c>
      <c r="CP13" s="11" t="s">
        <v>39</v>
      </c>
      <c r="CQ13" s="8" t="s">
        <v>39</v>
      </c>
      <c r="CR13" s="4" t="s">
        <v>103</v>
      </c>
      <c r="CS13" s="11" t="s">
        <v>39</v>
      </c>
      <c r="CT13" s="3">
        <v>17.176500000000001</v>
      </c>
      <c r="CU13" s="4" t="s">
        <v>103</v>
      </c>
      <c r="CV13" s="11" t="s">
        <v>39</v>
      </c>
    </row>
    <row r="14" spans="1:101">
      <c r="A14" s="48">
        <v>8</v>
      </c>
      <c r="B14" s="3">
        <v>8.1627741130326257</v>
      </c>
      <c r="C14" s="4">
        <v>16.842527449999999</v>
      </c>
      <c r="D14" s="12">
        <f>(B14/C14*100)</f>
        <v>48.465256400889082</v>
      </c>
      <c r="E14" s="3">
        <v>6.344927536231884</v>
      </c>
      <c r="F14" s="4">
        <v>16.842527449999999</v>
      </c>
      <c r="G14" s="12">
        <f t="shared" si="31"/>
        <v>37.672062907826131</v>
      </c>
      <c r="H14" s="3">
        <v>13.20877531340405</v>
      </c>
      <c r="I14" s="4">
        <v>16.842527449999999</v>
      </c>
      <c r="J14" s="12">
        <f t="shared" si="30"/>
        <v>78.425137513455866</v>
      </c>
      <c r="K14" s="3">
        <v>7.5428571428571427</v>
      </c>
      <c r="L14" s="4">
        <v>16.842527449999999</v>
      </c>
      <c r="M14" s="12">
        <f t="shared" si="21"/>
        <v>44.784591654960572</v>
      </c>
      <c r="N14" s="3">
        <v>5.3461538461538467</v>
      </c>
      <c r="O14" s="4">
        <v>16.842527449999999</v>
      </c>
      <c r="P14" s="12">
        <f t="shared" si="22"/>
        <v>31.741992774094292</v>
      </c>
      <c r="Q14" s="3">
        <v>2.694581280788177</v>
      </c>
      <c r="R14" s="4">
        <v>16.842527449999999</v>
      </c>
      <c r="S14" s="12">
        <f t="shared" si="23"/>
        <v>15.99867531038625</v>
      </c>
      <c r="T14" s="3" t="s">
        <v>103</v>
      </c>
      <c r="U14" s="4">
        <v>16.842527449999999</v>
      </c>
      <c r="V14" s="12" t="s">
        <v>103</v>
      </c>
      <c r="W14" s="3">
        <v>4.3514554794520546</v>
      </c>
      <c r="X14" s="4">
        <v>16.842527449999999</v>
      </c>
      <c r="Y14" s="12">
        <f t="shared" si="25"/>
        <v>25.83611926636376</v>
      </c>
      <c r="Z14" s="3">
        <v>19.512195121951223</v>
      </c>
      <c r="AA14" s="4">
        <v>16.842527449999999</v>
      </c>
      <c r="AB14" s="12">
        <f t="shared" si="26"/>
        <v>115.8507544658995</v>
      </c>
      <c r="AC14" s="3">
        <v>18.404761904761905</v>
      </c>
      <c r="AD14" s="4">
        <v>16.842527449999999</v>
      </c>
      <c r="AE14" s="12">
        <f t="shared" si="27"/>
        <v>109.27553456213548</v>
      </c>
      <c r="AF14" s="3">
        <v>16.679852320675106</v>
      </c>
      <c r="AG14" s="4">
        <v>16.842527449999999</v>
      </c>
      <c r="AH14" s="12">
        <f t="shared" si="28"/>
        <v>99.034140631162259</v>
      </c>
      <c r="AI14" s="3">
        <v>19.303571428571431</v>
      </c>
      <c r="AJ14" s="4">
        <v>16.842527449999999</v>
      </c>
      <c r="AK14" s="12">
        <f t="shared" si="29"/>
        <v>114.61208233667703</v>
      </c>
      <c r="AL14" s="3">
        <v>16.142857142857142</v>
      </c>
      <c r="AM14" s="4">
        <v>16.842527449999999</v>
      </c>
      <c r="AN14" s="12">
        <f t="shared" si="14"/>
        <v>95.845811685805756</v>
      </c>
      <c r="AO14" s="3">
        <v>16.411392405063289</v>
      </c>
      <c r="AP14" s="4">
        <v>16.842527449999999</v>
      </c>
      <c r="AQ14" s="12">
        <f t="shared" si="15"/>
        <v>97.440199838078883</v>
      </c>
      <c r="AR14" s="3">
        <v>15.308002808002808</v>
      </c>
      <c r="AS14" s="4">
        <v>16.842527449999999</v>
      </c>
      <c r="AT14" s="12">
        <f t="shared" si="16"/>
        <v>90.88898832700319</v>
      </c>
      <c r="AU14" s="3">
        <v>15.056039850560399</v>
      </c>
      <c r="AV14" s="4">
        <v>16.842527449999999</v>
      </c>
      <c r="AW14" s="12">
        <f t="shared" si="17"/>
        <v>89.39299576774863</v>
      </c>
      <c r="AX14" s="3">
        <v>14.028571428571428</v>
      </c>
      <c r="AY14" s="4">
        <v>16.842527449999999</v>
      </c>
      <c r="AZ14" s="12">
        <f t="shared" si="18"/>
        <v>83.292554934036517</v>
      </c>
      <c r="BA14" s="3">
        <v>13.922294843863472</v>
      </c>
      <c r="BB14" s="4">
        <v>16.842527449999999</v>
      </c>
      <c r="BC14" s="12">
        <f t="shared" si="19"/>
        <v>82.661553529862132</v>
      </c>
      <c r="BD14" s="3">
        <v>16.865855663324016</v>
      </c>
      <c r="BE14" s="4">
        <v>16.842527449999999</v>
      </c>
      <c r="BF14" s="12">
        <f t="shared" si="20"/>
        <v>100.13850779458886</v>
      </c>
      <c r="BG14" s="3">
        <v>17.723809523809525</v>
      </c>
      <c r="BH14" s="4">
        <v>16.842527449999999</v>
      </c>
      <c r="BI14" s="12">
        <f t="shared" si="0"/>
        <v>105.23248114884044</v>
      </c>
      <c r="BJ14" s="3">
        <v>13.9375</v>
      </c>
      <c r="BK14" s="4">
        <v>16.842527449999999</v>
      </c>
      <c r="BL14" s="12">
        <f t="shared" si="1"/>
        <v>82.751831881384291</v>
      </c>
      <c r="BM14" s="3">
        <v>15</v>
      </c>
      <c r="BN14" s="4">
        <v>16.842527449999999</v>
      </c>
      <c r="BO14" s="12">
        <f t="shared" si="2"/>
        <v>89.060267495660227</v>
      </c>
      <c r="BP14" s="3">
        <v>19.352226720647771</v>
      </c>
      <c r="BQ14" s="4">
        <v>16.842527449999999</v>
      </c>
      <c r="BR14" s="12">
        <f t="shared" si="3"/>
        <v>114.90096589183693</v>
      </c>
      <c r="BS14" s="3">
        <v>17.946546207415771</v>
      </c>
      <c r="BT14" s="4">
        <v>16.842527449999999</v>
      </c>
      <c r="BU14" s="12">
        <f t="shared" si="4"/>
        <v>106.554947057045</v>
      </c>
      <c r="BV14" s="3" t="s">
        <v>103</v>
      </c>
      <c r="BW14" s="4">
        <v>16.842527449999999</v>
      </c>
      <c r="BX14" s="12" t="s">
        <v>103</v>
      </c>
      <c r="BY14" s="3" t="s">
        <v>103</v>
      </c>
      <c r="BZ14" s="4">
        <v>16.842527449999999</v>
      </c>
      <c r="CA14" s="12" t="s">
        <v>103</v>
      </c>
      <c r="CB14" s="3" t="s">
        <v>103</v>
      </c>
      <c r="CC14" s="4">
        <v>16.842527449999999</v>
      </c>
      <c r="CD14" s="12" t="s">
        <v>103</v>
      </c>
      <c r="CE14" s="3">
        <v>17.4665</v>
      </c>
      <c r="CF14" s="4">
        <v>16.842527449999999</v>
      </c>
      <c r="CG14" s="12">
        <f t="shared" si="8"/>
        <v>103.70474414752995</v>
      </c>
      <c r="CH14" s="3">
        <v>16.72</v>
      </c>
      <c r="CI14" s="4">
        <v>16.842527449999999</v>
      </c>
      <c r="CJ14" s="12">
        <f t="shared" si="9"/>
        <v>99.272511501829257</v>
      </c>
      <c r="CK14" s="3">
        <v>14.574</v>
      </c>
      <c r="CL14" s="4">
        <v>16.842527449999999</v>
      </c>
      <c r="CM14" s="12">
        <f t="shared" si="10"/>
        <v>86.530955898783475</v>
      </c>
      <c r="CN14" s="3">
        <v>18.4375</v>
      </c>
      <c r="CO14" s="4">
        <v>16.842527449999999</v>
      </c>
      <c r="CP14" s="12">
        <f t="shared" si="11"/>
        <v>109.46991213008236</v>
      </c>
      <c r="CQ14" s="3">
        <v>4.4820000000000002</v>
      </c>
      <c r="CR14" s="4">
        <v>16.842527449999999</v>
      </c>
      <c r="CS14" s="12">
        <f t="shared" si="12"/>
        <v>26.61120792770328</v>
      </c>
      <c r="CT14" s="3">
        <v>13.528499999999999</v>
      </c>
      <c r="CU14" s="4">
        <v>16.842527449999999</v>
      </c>
      <c r="CV14" s="12">
        <f t="shared" si="13"/>
        <v>80.323455254335954</v>
      </c>
    </row>
    <row r="15" spans="1:101">
      <c r="A15" s="48">
        <v>11.3</v>
      </c>
      <c r="B15" s="8" t="s">
        <v>39</v>
      </c>
      <c r="C15" s="4" t="s">
        <v>103</v>
      </c>
      <c r="D15" s="11" t="s">
        <v>39</v>
      </c>
      <c r="E15" s="8" t="s">
        <v>39</v>
      </c>
      <c r="F15" s="4" t="s">
        <v>103</v>
      </c>
      <c r="G15" s="11" t="s">
        <v>39</v>
      </c>
      <c r="H15" s="8" t="s">
        <v>39</v>
      </c>
      <c r="I15" s="4" t="s">
        <v>103</v>
      </c>
      <c r="J15" s="11" t="s">
        <v>39</v>
      </c>
      <c r="K15" s="8" t="s">
        <v>39</v>
      </c>
      <c r="L15" s="4" t="s">
        <v>103</v>
      </c>
      <c r="M15" s="11" t="s">
        <v>39</v>
      </c>
      <c r="N15" s="8" t="s">
        <v>39</v>
      </c>
      <c r="O15" s="4" t="s">
        <v>103</v>
      </c>
      <c r="P15" s="11" t="s">
        <v>39</v>
      </c>
      <c r="Q15" s="8" t="s">
        <v>39</v>
      </c>
      <c r="R15" s="4" t="s">
        <v>103</v>
      </c>
      <c r="S15" s="11" t="s">
        <v>39</v>
      </c>
      <c r="T15" s="8" t="s">
        <v>39</v>
      </c>
      <c r="U15" s="4" t="s">
        <v>103</v>
      </c>
      <c r="V15" s="11" t="s">
        <v>39</v>
      </c>
      <c r="W15" s="8" t="s">
        <v>39</v>
      </c>
      <c r="X15" s="4" t="s">
        <v>103</v>
      </c>
      <c r="Y15" s="11" t="s">
        <v>39</v>
      </c>
      <c r="Z15" s="8" t="s">
        <v>39</v>
      </c>
      <c r="AA15" s="4" t="s">
        <v>103</v>
      </c>
      <c r="AB15" s="11" t="s">
        <v>39</v>
      </c>
      <c r="AC15" s="8" t="s">
        <v>39</v>
      </c>
      <c r="AD15" s="4" t="s">
        <v>103</v>
      </c>
      <c r="AE15" s="11" t="s">
        <v>39</v>
      </c>
      <c r="AF15" s="8" t="s">
        <v>39</v>
      </c>
      <c r="AG15" s="4" t="s">
        <v>103</v>
      </c>
      <c r="AH15" s="11" t="s">
        <v>39</v>
      </c>
      <c r="AI15" s="8" t="s">
        <v>39</v>
      </c>
      <c r="AJ15" s="4" t="s">
        <v>103</v>
      </c>
      <c r="AK15" s="11" t="s">
        <v>39</v>
      </c>
      <c r="AL15" s="8" t="s">
        <v>39</v>
      </c>
      <c r="AM15" s="4" t="s">
        <v>103</v>
      </c>
      <c r="AN15" s="11" t="s">
        <v>39</v>
      </c>
      <c r="AO15" s="8" t="s">
        <v>39</v>
      </c>
      <c r="AP15" s="4" t="s">
        <v>103</v>
      </c>
      <c r="AQ15" s="11" t="s">
        <v>39</v>
      </c>
      <c r="AR15" s="8" t="s">
        <v>39</v>
      </c>
      <c r="AS15" s="4" t="s">
        <v>103</v>
      </c>
      <c r="AT15" s="11" t="s">
        <v>39</v>
      </c>
      <c r="AU15" s="8" t="s">
        <v>39</v>
      </c>
      <c r="AV15" s="4" t="s">
        <v>103</v>
      </c>
      <c r="AW15" s="11" t="s">
        <v>39</v>
      </c>
      <c r="AX15" s="8" t="s">
        <v>39</v>
      </c>
      <c r="AY15" s="4" t="s">
        <v>103</v>
      </c>
      <c r="AZ15" s="11" t="s">
        <v>39</v>
      </c>
      <c r="BA15" s="8" t="s">
        <v>39</v>
      </c>
      <c r="BB15" s="4" t="s">
        <v>103</v>
      </c>
      <c r="BC15" s="11" t="s">
        <v>39</v>
      </c>
      <c r="BD15" s="8" t="s">
        <v>39</v>
      </c>
      <c r="BE15" s="4" t="s">
        <v>103</v>
      </c>
      <c r="BF15" s="11" t="s">
        <v>39</v>
      </c>
      <c r="BG15" s="8" t="s">
        <v>39</v>
      </c>
      <c r="BH15" s="4" t="s">
        <v>103</v>
      </c>
      <c r="BI15" s="11" t="s">
        <v>39</v>
      </c>
      <c r="BJ15" s="8" t="s">
        <v>39</v>
      </c>
      <c r="BK15" s="4" t="s">
        <v>103</v>
      </c>
      <c r="BL15" s="11" t="s">
        <v>39</v>
      </c>
      <c r="BM15" s="8" t="s">
        <v>39</v>
      </c>
      <c r="BN15" s="4" t="s">
        <v>103</v>
      </c>
      <c r="BO15" s="11" t="s">
        <v>39</v>
      </c>
      <c r="BP15" s="8" t="s">
        <v>39</v>
      </c>
      <c r="BQ15" s="4" t="s">
        <v>103</v>
      </c>
      <c r="BR15" s="11" t="s">
        <v>39</v>
      </c>
      <c r="BS15" s="8" t="s">
        <v>39</v>
      </c>
      <c r="BT15" s="4" t="s">
        <v>103</v>
      </c>
      <c r="BU15" s="11" t="s">
        <v>39</v>
      </c>
      <c r="BV15" s="8" t="s">
        <v>39</v>
      </c>
      <c r="BW15" s="4" t="s">
        <v>103</v>
      </c>
      <c r="BX15" s="11" t="s">
        <v>39</v>
      </c>
      <c r="BY15" s="8" t="s">
        <v>39</v>
      </c>
      <c r="BZ15" s="4" t="s">
        <v>103</v>
      </c>
      <c r="CA15" s="11" t="s">
        <v>39</v>
      </c>
      <c r="CB15" s="8" t="s">
        <v>39</v>
      </c>
      <c r="CC15" s="4" t="s">
        <v>103</v>
      </c>
      <c r="CD15" s="11" t="s">
        <v>39</v>
      </c>
      <c r="CE15" s="3">
        <v>14.516</v>
      </c>
      <c r="CF15" s="4" t="s">
        <v>103</v>
      </c>
      <c r="CG15" s="11" t="s">
        <v>39</v>
      </c>
      <c r="CH15" s="8" t="s">
        <v>39</v>
      </c>
      <c r="CI15" s="4" t="s">
        <v>103</v>
      </c>
      <c r="CJ15" s="11" t="s">
        <v>39</v>
      </c>
      <c r="CK15" s="8" t="s">
        <v>39</v>
      </c>
      <c r="CL15" s="4" t="s">
        <v>103</v>
      </c>
      <c r="CM15" s="11" t="s">
        <v>39</v>
      </c>
      <c r="CN15" s="8" t="s">
        <v>39</v>
      </c>
      <c r="CO15" s="4" t="s">
        <v>103</v>
      </c>
      <c r="CP15" s="11" t="s">
        <v>39</v>
      </c>
      <c r="CQ15" s="8" t="s">
        <v>39</v>
      </c>
      <c r="CR15" s="4" t="s">
        <v>103</v>
      </c>
      <c r="CS15" s="11" t="s">
        <v>39</v>
      </c>
      <c r="CT15" s="3">
        <v>13.333</v>
      </c>
      <c r="CU15" s="4" t="s">
        <v>103</v>
      </c>
      <c r="CV15" s="11" t="s">
        <v>39</v>
      </c>
    </row>
    <row r="16" spans="1:101">
      <c r="A16" s="48">
        <v>16</v>
      </c>
      <c r="B16" s="3">
        <v>10.724789915966387</v>
      </c>
      <c r="C16" s="4">
        <v>15.79657057</v>
      </c>
      <c r="D16" s="12">
        <f>(B16/C16*100)</f>
        <v>67.893153570524561</v>
      </c>
      <c r="E16" s="3">
        <v>9.3372913992297821</v>
      </c>
      <c r="F16" s="4">
        <v>15.79657057</v>
      </c>
      <c r="G16" s="12">
        <f t="shared" si="31"/>
        <v>59.109610898473534</v>
      </c>
      <c r="H16" s="3">
        <v>9.3095238095238102</v>
      </c>
      <c r="I16" s="4">
        <v>15.79657057</v>
      </c>
      <c r="J16" s="12">
        <f t="shared" si="30"/>
        <v>58.933828505814787</v>
      </c>
      <c r="K16" s="3">
        <v>7.0571428571428569</v>
      </c>
      <c r="L16" s="4">
        <v>15.79657057</v>
      </c>
      <c r="M16" s="12">
        <f t="shared" si="21"/>
        <v>44.675157977297957</v>
      </c>
      <c r="N16" s="3">
        <v>5</v>
      </c>
      <c r="O16" s="4">
        <v>15.79657057</v>
      </c>
      <c r="P16" s="12">
        <f t="shared" si="22"/>
        <v>31.652439862458071</v>
      </c>
      <c r="Q16" s="3">
        <v>7.7510953825412869</v>
      </c>
      <c r="R16" s="4">
        <v>15.79657057</v>
      </c>
      <c r="S16" s="12">
        <f t="shared" si="23"/>
        <v>49.068216092812904</v>
      </c>
      <c r="T16" s="3">
        <v>6.5666666666666664</v>
      </c>
      <c r="U16" s="4">
        <v>15.79657057</v>
      </c>
      <c r="V16" s="12">
        <f t="shared" si="24"/>
        <v>41.57020435269493</v>
      </c>
      <c r="W16" s="3">
        <v>9.5977902694320605</v>
      </c>
      <c r="X16" s="4">
        <v>15.79657057</v>
      </c>
      <c r="Y16" s="12">
        <f t="shared" si="25"/>
        <v>60.758695863136701</v>
      </c>
      <c r="Z16" s="3">
        <v>18.896761133603242</v>
      </c>
      <c r="AA16" s="4">
        <v>15.79657057</v>
      </c>
      <c r="AB16" s="12">
        <f t="shared" si="26"/>
        <v>119.62571907532231</v>
      </c>
      <c r="AC16" s="3">
        <v>16.692834138486312</v>
      </c>
      <c r="AD16" s="4">
        <v>15.79657057</v>
      </c>
      <c r="AE16" s="12">
        <f t="shared" si="27"/>
        <v>105.673785740485</v>
      </c>
      <c r="AF16" s="3">
        <v>18.571428571428569</v>
      </c>
      <c r="AG16" s="4">
        <v>15.79657057</v>
      </c>
      <c r="AH16" s="12">
        <f t="shared" si="28"/>
        <v>117.56620520341568</v>
      </c>
      <c r="AI16" s="3">
        <v>17.889395194697599</v>
      </c>
      <c r="AJ16" s="4">
        <v>15.79657057</v>
      </c>
      <c r="AK16" s="12">
        <f t="shared" si="29"/>
        <v>113.24860111518242</v>
      </c>
      <c r="AL16" s="3">
        <v>14.101449275362318</v>
      </c>
      <c r="AM16" s="4">
        <v>15.79657057</v>
      </c>
      <c r="AN16" s="12">
        <f t="shared" si="14"/>
        <v>89.269055032381743</v>
      </c>
      <c r="AO16" s="3">
        <v>15.165075887967454</v>
      </c>
      <c r="AP16" s="4">
        <v>15.79657057</v>
      </c>
      <c r="AQ16" s="12">
        <f t="shared" si="15"/>
        <v>96.002330510700546</v>
      </c>
      <c r="AR16" s="3">
        <v>13.571428571428573</v>
      </c>
      <c r="AS16" s="4">
        <v>15.79657057</v>
      </c>
      <c r="AT16" s="12">
        <f t="shared" si="16"/>
        <v>85.913765340957625</v>
      </c>
      <c r="AU16" s="3">
        <v>14.659638554216867</v>
      </c>
      <c r="AV16" s="4">
        <v>15.79657057</v>
      </c>
      <c r="AW16" s="12">
        <f t="shared" si="17"/>
        <v>92.802665548544226</v>
      </c>
      <c r="AX16" s="3">
        <v>11.530075187969924</v>
      </c>
      <c r="AY16" s="4">
        <v>15.79657057</v>
      </c>
      <c r="AZ16" s="12">
        <f t="shared" si="18"/>
        <v>72.991002299367594</v>
      </c>
      <c r="BA16" s="3">
        <v>13.641640866873065</v>
      </c>
      <c r="BB16" s="4">
        <v>15.79657057</v>
      </c>
      <c r="BC16" s="12">
        <f t="shared" si="19"/>
        <v>86.358243432790019</v>
      </c>
      <c r="BD16" s="3">
        <v>14.438095238095237</v>
      </c>
      <c r="BE16" s="4">
        <v>15.79657057</v>
      </c>
      <c r="BF16" s="12">
        <f t="shared" si="20"/>
        <v>91.400188250450341</v>
      </c>
      <c r="BG16" s="3">
        <v>16.423780487804876</v>
      </c>
      <c r="BH16" s="4">
        <v>15.79657057</v>
      </c>
      <c r="BI16" s="12">
        <f t="shared" si="0"/>
        <v>103.97054484089124</v>
      </c>
      <c r="BJ16" s="3">
        <v>13.445616883116884</v>
      </c>
      <c r="BK16" s="4">
        <v>15.79657057</v>
      </c>
      <c r="BL16" s="12">
        <f t="shared" si="1"/>
        <v>85.117315961301614</v>
      </c>
      <c r="BM16" s="3">
        <v>13.545075640629825</v>
      </c>
      <c r="BN16" s="4">
        <v>15.79657057</v>
      </c>
      <c r="BO16" s="12">
        <f t="shared" si="2"/>
        <v>85.746938429496254</v>
      </c>
      <c r="BP16" s="3">
        <v>19.115068493150687</v>
      </c>
      <c r="BQ16" s="4">
        <v>15.79657057</v>
      </c>
      <c r="BR16" s="12">
        <f t="shared" si="3"/>
        <v>121.00771118924382</v>
      </c>
      <c r="BS16" s="3">
        <v>18.410714285714285</v>
      </c>
      <c r="BT16" s="4">
        <v>15.79657057</v>
      </c>
      <c r="BU16" s="12">
        <f t="shared" si="4"/>
        <v>116.54880535069381</v>
      </c>
      <c r="BV16" s="3" t="s">
        <v>103</v>
      </c>
      <c r="BW16" s="4">
        <v>15.79657057</v>
      </c>
      <c r="BX16" s="12" t="s">
        <v>103</v>
      </c>
      <c r="BY16" s="3" t="s">
        <v>103</v>
      </c>
      <c r="BZ16" s="4">
        <v>15.79657057</v>
      </c>
      <c r="CA16" s="12" t="s">
        <v>103</v>
      </c>
      <c r="CB16" s="3" t="s">
        <v>103</v>
      </c>
      <c r="CC16" s="4">
        <v>15.79657057</v>
      </c>
      <c r="CD16" s="12" t="s">
        <v>103</v>
      </c>
      <c r="CE16" s="3">
        <v>13.256500000000001</v>
      </c>
      <c r="CF16" s="4">
        <v>15.79657057</v>
      </c>
      <c r="CG16" s="12">
        <f t="shared" si="8"/>
        <v>83.920113807335085</v>
      </c>
      <c r="CH16" s="3">
        <v>16.04</v>
      </c>
      <c r="CI16" s="4">
        <v>15.79657057</v>
      </c>
      <c r="CJ16" s="12">
        <f t="shared" si="9"/>
        <v>101.5410270787655</v>
      </c>
      <c r="CK16" s="3">
        <v>12.398999999999999</v>
      </c>
      <c r="CL16" s="4">
        <v>15.79657057</v>
      </c>
      <c r="CM16" s="12">
        <f t="shared" si="10"/>
        <v>78.491720370923517</v>
      </c>
      <c r="CN16" s="3">
        <v>16.508000000000003</v>
      </c>
      <c r="CO16" s="4">
        <v>15.79657057</v>
      </c>
      <c r="CP16" s="12">
        <f t="shared" si="11"/>
        <v>104.50369544989158</v>
      </c>
      <c r="CQ16" s="3">
        <v>8.2780000000000005</v>
      </c>
      <c r="CR16" s="4">
        <v>15.79657057</v>
      </c>
      <c r="CS16" s="12">
        <f t="shared" si="12"/>
        <v>52.403779436285582</v>
      </c>
      <c r="CT16" s="3">
        <v>13.9405</v>
      </c>
      <c r="CU16" s="4">
        <v>15.79657057</v>
      </c>
      <c r="CV16" s="12">
        <f t="shared" si="13"/>
        <v>88.250167580519346</v>
      </c>
    </row>
    <row r="17" spans="1:100">
      <c r="A17" s="48">
        <v>22.6</v>
      </c>
      <c r="B17" s="8" t="s">
        <v>39</v>
      </c>
      <c r="C17" s="4" t="s">
        <v>103</v>
      </c>
      <c r="D17" s="11" t="s">
        <v>39</v>
      </c>
      <c r="E17" s="8" t="s">
        <v>39</v>
      </c>
      <c r="F17" s="4" t="s">
        <v>103</v>
      </c>
      <c r="G17" s="11" t="s">
        <v>39</v>
      </c>
      <c r="H17" s="8" t="s">
        <v>39</v>
      </c>
      <c r="I17" s="4" t="s">
        <v>103</v>
      </c>
      <c r="J17" s="11" t="s">
        <v>39</v>
      </c>
      <c r="K17" s="8" t="s">
        <v>39</v>
      </c>
      <c r="L17" s="4" t="s">
        <v>103</v>
      </c>
      <c r="M17" s="11" t="s">
        <v>39</v>
      </c>
      <c r="N17" s="8" t="s">
        <v>39</v>
      </c>
      <c r="O17" s="4" t="s">
        <v>103</v>
      </c>
      <c r="P17" s="11" t="s">
        <v>39</v>
      </c>
      <c r="Q17" s="8" t="s">
        <v>39</v>
      </c>
      <c r="R17" s="4" t="s">
        <v>103</v>
      </c>
      <c r="S17" s="11" t="s">
        <v>39</v>
      </c>
      <c r="T17" s="8" t="s">
        <v>39</v>
      </c>
      <c r="U17" s="4" t="s">
        <v>103</v>
      </c>
      <c r="V17" s="11" t="s">
        <v>39</v>
      </c>
      <c r="W17" s="8" t="s">
        <v>39</v>
      </c>
      <c r="X17" s="4" t="s">
        <v>103</v>
      </c>
      <c r="Y17" s="11" t="s">
        <v>39</v>
      </c>
      <c r="Z17" s="8" t="s">
        <v>39</v>
      </c>
      <c r="AA17" s="4" t="s">
        <v>103</v>
      </c>
      <c r="AB17" s="11" t="s">
        <v>39</v>
      </c>
      <c r="AC17" s="8" t="s">
        <v>39</v>
      </c>
      <c r="AD17" s="4" t="s">
        <v>103</v>
      </c>
      <c r="AE17" s="11" t="s">
        <v>39</v>
      </c>
      <c r="AF17" s="8" t="s">
        <v>39</v>
      </c>
      <c r="AG17" s="4" t="s">
        <v>103</v>
      </c>
      <c r="AH17" s="11" t="s">
        <v>39</v>
      </c>
      <c r="AI17" s="8" t="s">
        <v>39</v>
      </c>
      <c r="AJ17" s="4" t="s">
        <v>103</v>
      </c>
      <c r="AK17" s="11" t="s">
        <v>39</v>
      </c>
      <c r="AL17" s="8" t="s">
        <v>39</v>
      </c>
      <c r="AM17" s="4" t="s">
        <v>103</v>
      </c>
      <c r="AN17" s="11" t="s">
        <v>39</v>
      </c>
      <c r="AO17" s="8" t="s">
        <v>39</v>
      </c>
      <c r="AP17" s="4" t="s">
        <v>103</v>
      </c>
      <c r="AQ17" s="11" t="s">
        <v>39</v>
      </c>
      <c r="AR17" s="8" t="s">
        <v>39</v>
      </c>
      <c r="AS17" s="4" t="s">
        <v>103</v>
      </c>
      <c r="AT17" s="11" t="s">
        <v>39</v>
      </c>
      <c r="AU17" s="8" t="s">
        <v>39</v>
      </c>
      <c r="AV17" s="4" t="s">
        <v>103</v>
      </c>
      <c r="AW17" s="11" t="s">
        <v>39</v>
      </c>
      <c r="AX17" s="8" t="s">
        <v>39</v>
      </c>
      <c r="AY17" s="4" t="s">
        <v>103</v>
      </c>
      <c r="AZ17" s="11" t="s">
        <v>39</v>
      </c>
      <c r="BA17" s="8" t="s">
        <v>39</v>
      </c>
      <c r="BB17" s="4" t="s">
        <v>103</v>
      </c>
      <c r="BC17" s="11" t="s">
        <v>39</v>
      </c>
      <c r="BD17" s="8" t="s">
        <v>39</v>
      </c>
      <c r="BE17" s="4" t="s">
        <v>103</v>
      </c>
      <c r="BF17" s="11" t="s">
        <v>39</v>
      </c>
      <c r="BG17" s="8" t="s">
        <v>39</v>
      </c>
      <c r="BH17" s="4" t="s">
        <v>103</v>
      </c>
      <c r="BI17" s="11" t="s">
        <v>39</v>
      </c>
      <c r="BJ17" s="8" t="s">
        <v>39</v>
      </c>
      <c r="BK17" s="4" t="s">
        <v>103</v>
      </c>
      <c r="BL17" s="11" t="s">
        <v>39</v>
      </c>
      <c r="BM17" s="8" t="s">
        <v>39</v>
      </c>
      <c r="BN17" s="4" t="s">
        <v>103</v>
      </c>
      <c r="BO17" s="11" t="s">
        <v>39</v>
      </c>
      <c r="BP17" s="8" t="s">
        <v>39</v>
      </c>
      <c r="BQ17" s="4" t="s">
        <v>103</v>
      </c>
      <c r="BR17" s="11" t="s">
        <v>39</v>
      </c>
      <c r="BS17" s="8" t="s">
        <v>39</v>
      </c>
      <c r="BT17" s="4" t="s">
        <v>103</v>
      </c>
      <c r="BU17" s="11" t="s">
        <v>39</v>
      </c>
      <c r="BV17" s="8" t="s">
        <v>39</v>
      </c>
      <c r="BW17" s="4" t="s">
        <v>103</v>
      </c>
      <c r="BX17" s="11" t="s">
        <v>39</v>
      </c>
      <c r="BY17" s="8" t="s">
        <v>39</v>
      </c>
      <c r="BZ17" s="4" t="s">
        <v>103</v>
      </c>
      <c r="CA17" s="11" t="s">
        <v>39</v>
      </c>
      <c r="CB17" s="8" t="s">
        <v>39</v>
      </c>
      <c r="CC17" s="4" t="s">
        <v>103</v>
      </c>
      <c r="CD17" s="11" t="s">
        <v>39</v>
      </c>
      <c r="CE17" s="3">
        <v>10.8835</v>
      </c>
      <c r="CF17" s="4" t="s">
        <v>103</v>
      </c>
      <c r="CG17" s="11" t="s">
        <v>39</v>
      </c>
      <c r="CH17" s="8" t="s">
        <v>39</v>
      </c>
      <c r="CI17" s="4" t="s">
        <v>103</v>
      </c>
      <c r="CJ17" s="11" t="s">
        <v>39</v>
      </c>
      <c r="CK17" s="8" t="s">
        <v>39</v>
      </c>
      <c r="CL17" s="4" t="s">
        <v>103</v>
      </c>
      <c r="CM17" s="11" t="s">
        <v>39</v>
      </c>
      <c r="CN17" s="8" t="s">
        <v>39</v>
      </c>
      <c r="CO17" s="4" t="s">
        <v>103</v>
      </c>
      <c r="CP17" s="11" t="s">
        <v>39</v>
      </c>
      <c r="CQ17" s="8" t="s">
        <v>39</v>
      </c>
      <c r="CR17" s="4" t="s">
        <v>103</v>
      </c>
      <c r="CS17" s="11" t="s">
        <v>39</v>
      </c>
      <c r="CT17" s="3">
        <v>11.285499999999999</v>
      </c>
      <c r="CU17" s="4" t="s">
        <v>103</v>
      </c>
      <c r="CV17" s="11" t="s">
        <v>39</v>
      </c>
    </row>
    <row r="18" spans="1:100">
      <c r="A18" s="48">
        <v>32</v>
      </c>
      <c r="B18" s="3" t="s">
        <v>103</v>
      </c>
      <c r="C18" s="4">
        <v>10.943757229999999</v>
      </c>
      <c r="D18" s="12" t="s">
        <v>103</v>
      </c>
      <c r="E18" s="3" t="s">
        <v>103</v>
      </c>
      <c r="F18" s="4">
        <v>10.943757229999999</v>
      </c>
      <c r="G18" s="12" t="s">
        <v>103</v>
      </c>
      <c r="H18" s="3" t="s">
        <v>103</v>
      </c>
      <c r="I18" s="4">
        <v>10.943757229999999</v>
      </c>
      <c r="J18" s="12" t="s">
        <v>103</v>
      </c>
      <c r="K18" s="3">
        <v>4.2427884615384617</v>
      </c>
      <c r="L18" s="4">
        <v>10.943757229999999</v>
      </c>
      <c r="M18" s="12">
        <f t="shared" si="21"/>
        <v>38.769029432668276</v>
      </c>
      <c r="N18" s="3" t="s">
        <v>103</v>
      </c>
      <c r="O18" s="4">
        <v>10.943757229999999</v>
      </c>
      <c r="P18" s="11" t="s">
        <v>39</v>
      </c>
      <c r="Q18" s="3">
        <v>5.5882352941176476</v>
      </c>
      <c r="R18" s="4">
        <v>10.943757229999999</v>
      </c>
      <c r="S18" s="12">
        <f t="shared" si="23"/>
        <v>51.06322423526246</v>
      </c>
      <c r="T18" s="3">
        <v>2.666666666666667</v>
      </c>
      <c r="U18" s="4">
        <v>10.943757229999999</v>
      </c>
      <c r="V18" s="12">
        <f t="shared" si="24"/>
        <v>24.36701226665156</v>
      </c>
      <c r="W18" s="3" t="s">
        <v>103</v>
      </c>
      <c r="X18" s="4">
        <v>10.943757229999999</v>
      </c>
      <c r="Y18" s="12" t="s">
        <v>103</v>
      </c>
      <c r="Z18" s="3">
        <v>14.792349726775956</v>
      </c>
      <c r="AA18" s="4">
        <v>10.943757229999999</v>
      </c>
      <c r="AB18" s="12">
        <f t="shared" si="26"/>
        <v>135.16701271685611</v>
      </c>
      <c r="AC18" s="3">
        <v>13.207720588235293</v>
      </c>
      <c r="AD18" s="4">
        <v>10.943757229999999</v>
      </c>
      <c r="AE18" s="12">
        <f t="shared" si="27"/>
        <v>120.68725859551338</v>
      </c>
      <c r="AF18" s="3">
        <v>12.455233291298864</v>
      </c>
      <c r="AG18" s="4">
        <v>10.943757229999999</v>
      </c>
      <c r="AH18" s="12">
        <f t="shared" si="28"/>
        <v>113.81130839740736</v>
      </c>
      <c r="AI18" s="3">
        <v>12.997767857142858</v>
      </c>
      <c r="AJ18" s="4">
        <v>10.943757229999999</v>
      </c>
      <c r="AK18" s="12">
        <f t="shared" si="29"/>
        <v>118.76878830528351</v>
      </c>
      <c r="AL18" s="3" t="s">
        <v>103</v>
      </c>
      <c r="AM18" s="4">
        <v>10.943757229999999</v>
      </c>
      <c r="AN18" s="12" t="s">
        <v>103</v>
      </c>
      <c r="AO18" s="3">
        <v>10.472222222222221</v>
      </c>
      <c r="AP18" s="4">
        <v>10.943757229999999</v>
      </c>
      <c r="AQ18" s="12">
        <f t="shared" si="15"/>
        <v>95.691287755496219</v>
      </c>
      <c r="AR18" s="3">
        <v>11.126512096774192</v>
      </c>
      <c r="AS18" s="4">
        <v>10.943757229999999</v>
      </c>
      <c r="AT18" s="12">
        <f t="shared" si="16"/>
        <v>101.66994628017889</v>
      </c>
      <c r="AU18" s="3">
        <v>6.3934426229508201</v>
      </c>
      <c r="AV18" s="4">
        <v>10.943757229999999</v>
      </c>
      <c r="AW18" s="12">
        <f t="shared" si="17"/>
        <v>58.420910557340832</v>
      </c>
      <c r="AX18" s="3">
        <v>12.310810810810811</v>
      </c>
      <c r="AY18" s="4">
        <v>10.943757229999999</v>
      </c>
      <c r="AZ18" s="12">
        <f t="shared" si="18"/>
        <v>112.49162926479512</v>
      </c>
      <c r="BA18" s="3">
        <v>8.4268884268884268</v>
      </c>
      <c r="BB18" s="4">
        <v>10.943757229999999</v>
      </c>
      <c r="BC18" s="12">
        <f t="shared" si="19"/>
        <v>77.001785125385382</v>
      </c>
      <c r="BD18" s="3">
        <v>8.7142857142857135</v>
      </c>
      <c r="BE18" s="4">
        <v>10.943757229999999</v>
      </c>
      <c r="BF18" s="12">
        <f t="shared" si="20"/>
        <v>79.62791508566491</v>
      </c>
      <c r="BG18" s="3">
        <v>11.72567287784679</v>
      </c>
      <c r="BH18" s="4">
        <v>10.943757229999999</v>
      </c>
      <c r="BI18" s="12">
        <f t="shared" si="0"/>
        <v>107.14485556846358</v>
      </c>
      <c r="BJ18" s="3">
        <v>8.9907834101382491</v>
      </c>
      <c r="BK18" s="4">
        <v>10.943757229999999</v>
      </c>
      <c r="BL18" s="12">
        <f t="shared" si="1"/>
        <v>82.15444861561727</v>
      </c>
      <c r="BM18" s="3">
        <v>9.8666666666666671</v>
      </c>
      <c r="BN18" s="4">
        <v>10.943757229999999</v>
      </c>
      <c r="BO18" s="12">
        <f t="shared" si="2"/>
        <v>90.157945386610777</v>
      </c>
      <c r="BP18" s="3">
        <v>9.7857142857142847</v>
      </c>
      <c r="BQ18" s="4">
        <v>10.943757229999999</v>
      </c>
      <c r="BR18" s="12">
        <f t="shared" si="3"/>
        <v>89.418232514230269</v>
      </c>
      <c r="BS18" s="3">
        <v>10.642857142857142</v>
      </c>
      <c r="BT18" s="4">
        <v>10.943757229999999</v>
      </c>
      <c r="BU18" s="12">
        <f t="shared" si="4"/>
        <v>97.250486457082559</v>
      </c>
      <c r="BV18" s="3" t="s">
        <v>103</v>
      </c>
      <c r="BW18" s="4">
        <v>10.943757229999999</v>
      </c>
      <c r="BX18" s="12" t="s">
        <v>103</v>
      </c>
      <c r="BY18" s="3" t="s">
        <v>103</v>
      </c>
      <c r="BZ18" s="4">
        <v>10.943757229999999</v>
      </c>
      <c r="CA18" s="12" t="s">
        <v>103</v>
      </c>
      <c r="CB18" s="3" t="s">
        <v>103</v>
      </c>
      <c r="CC18" s="4">
        <v>10.943757229999999</v>
      </c>
      <c r="CD18" s="12" t="s">
        <v>103</v>
      </c>
      <c r="CE18" s="3">
        <v>5.992</v>
      </c>
      <c r="CF18" s="4">
        <v>10.943757229999999</v>
      </c>
      <c r="CG18" s="12">
        <f t="shared" si="8"/>
        <v>54.752676563166048</v>
      </c>
      <c r="CH18" s="3">
        <v>8.2859999999999996</v>
      </c>
      <c r="CI18" s="4">
        <v>10.943757229999999</v>
      </c>
      <c r="CJ18" s="12">
        <f t="shared" si="9"/>
        <v>75.714398865553051</v>
      </c>
      <c r="CK18" s="3">
        <v>6.5119999999999996</v>
      </c>
      <c r="CL18" s="4">
        <v>10.943757229999999</v>
      </c>
      <c r="CM18" s="12">
        <f t="shared" si="10"/>
        <v>59.504243955163105</v>
      </c>
      <c r="CN18" s="3">
        <v>9.5050000000000008</v>
      </c>
      <c r="CO18" s="4">
        <v>10.943757229999999</v>
      </c>
      <c r="CP18" s="12">
        <f t="shared" si="11"/>
        <v>86.853169347946164</v>
      </c>
      <c r="CQ18" s="3" t="s">
        <v>103</v>
      </c>
      <c r="CR18" s="4">
        <v>10.943757229999999</v>
      </c>
      <c r="CS18" s="12" t="s">
        <v>103</v>
      </c>
      <c r="CT18" s="3">
        <v>9.0665000000000013</v>
      </c>
      <c r="CU18" s="4">
        <v>10.943757229999999</v>
      </c>
      <c r="CV18" s="12">
        <f t="shared" si="13"/>
        <v>82.846318768348652</v>
      </c>
    </row>
  </sheetData>
  <mergeCells count="33">
    <mergeCell ref="CN1:CP1"/>
    <mergeCell ref="CQ1:CS1"/>
    <mergeCell ref="CT1:CV1"/>
    <mergeCell ref="BV1:BX1"/>
    <mergeCell ref="BY1:CA1"/>
    <mergeCell ref="CB1:CD1"/>
    <mergeCell ref="CE1:CG1"/>
    <mergeCell ref="CH1:CJ1"/>
    <mergeCell ref="CK1:CM1"/>
    <mergeCell ref="BS1:BU1"/>
    <mergeCell ref="AL1:AN1"/>
    <mergeCell ref="AO1:AQ1"/>
    <mergeCell ref="AR1:AT1"/>
    <mergeCell ref="AU1:AW1"/>
    <mergeCell ref="AX1:AZ1"/>
    <mergeCell ref="BA1:BC1"/>
    <mergeCell ref="BD1:BF1"/>
    <mergeCell ref="BG1:BI1"/>
    <mergeCell ref="BJ1:BL1"/>
    <mergeCell ref="BM1:BO1"/>
    <mergeCell ref="BP1:BR1"/>
    <mergeCell ref="AI1:AK1"/>
    <mergeCell ref="B1:D1"/>
    <mergeCell ref="E1:G1"/>
    <mergeCell ref="H1:J1"/>
    <mergeCell ref="K1:M1"/>
    <mergeCell ref="N1:P1"/>
    <mergeCell ref="Q1:S1"/>
    <mergeCell ref="T1:V1"/>
    <mergeCell ref="W1:Y1"/>
    <mergeCell ref="Z1:AB1"/>
    <mergeCell ref="AC1:AE1"/>
    <mergeCell ref="AF1:AH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3:P45"/>
  <sheetViews>
    <sheetView workbookViewId="0">
      <selection activeCell="A9" sqref="A9"/>
    </sheetView>
  </sheetViews>
  <sheetFormatPr defaultColWidth="8.85546875" defaultRowHeight="15"/>
  <sheetData>
    <row r="3" spans="1:16" ht="21">
      <c r="A3" s="85" t="s">
        <v>282</v>
      </c>
    </row>
    <row r="5" spans="1:16">
      <c r="B5" t="s">
        <v>237</v>
      </c>
      <c r="C5">
        <v>4</v>
      </c>
      <c r="D5">
        <v>1</v>
      </c>
      <c r="E5" s="35"/>
      <c r="F5" s="35"/>
      <c r="G5" s="35"/>
      <c r="H5" s="35"/>
      <c r="I5" s="35"/>
      <c r="J5" s="35"/>
      <c r="K5" s="35"/>
      <c r="L5" s="35"/>
      <c r="M5" s="35" t="s">
        <v>272</v>
      </c>
      <c r="N5" s="35"/>
    </row>
    <row r="9" spans="1:16" ht="21">
      <c r="A9" s="85" t="s">
        <v>283</v>
      </c>
    </row>
    <row r="10" spans="1:16">
      <c r="C10" s="32"/>
      <c r="E10" s="29"/>
      <c r="F10" s="34"/>
      <c r="H10" s="29"/>
      <c r="I10" s="34"/>
      <c r="K10" s="29"/>
      <c r="L10" s="35"/>
      <c r="N10" s="29"/>
      <c r="O10" s="35"/>
    </row>
    <row r="11" spans="1:16">
      <c r="B11" t="s">
        <v>237</v>
      </c>
      <c r="C11" s="77">
        <v>0.125</v>
      </c>
      <c r="D11" s="4"/>
      <c r="E11" s="30"/>
      <c r="F11" s="26" t="e">
        <f t="shared" ref="F11:F12" si="0">D11/(D11+E11)*100</f>
        <v>#DIV/0!</v>
      </c>
      <c r="G11" s="4"/>
      <c r="H11" s="30"/>
      <c r="I11" s="26" t="e">
        <f t="shared" ref="I11:I25" si="1">G11/(G11+H11)*100</f>
        <v>#DIV/0!</v>
      </c>
      <c r="J11" s="4"/>
      <c r="K11" s="30"/>
      <c r="L11" s="26" t="e">
        <f t="shared" ref="L11:L25" si="2">J11/(J11+K11)*100</f>
        <v>#DIV/0!</v>
      </c>
      <c r="M11" s="4"/>
      <c r="N11" s="30"/>
      <c r="O11" s="26" t="e">
        <f t="shared" ref="O11:O12" si="3">AVERAGE(F11,I11,L11)</f>
        <v>#DIV/0!</v>
      </c>
    </row>
    <row r="12" spans="1:16">
      <c r="B12" t="s">
        <v>237</v>
      </c>
      <c r="C12" s="77">
        <v>0.25</v>
      </c>
      <c r="D12" s="4"/>
      <c r="E12" s="30"/>
      <c r="F12" s="26" t="e">
        <f t="shared" si="0"/>
        <v>#DIV/0!</v>
      </c>
      <c r="G12" s="4"/>
      <c r="H12" s="30"/>
      <c r="I12" s="26" t="e">
        <f t="shared" si="1"/>
        <v>#DIV/0!</v>
      </c>
      <c r="J12" s="4"/>
      <c r="K12" s="30"/>
      <c r="L12" s="26" t="e">
        <f t="shared" si="2"/>
        <v>#DIV/0!</v>
      </c>
      <c r="M12" s="4"/>
      <c r="N12" s="30"/>
      <c r="O12" s="26" t="e">
        <f t="shared" si="3"/>
        <v>#DIV/0!</v>
      </c>
      <c r="P12" t="s">
        <v>273</v>
      </c>
    </row>
    <row r="13" spans="1:16">
      <c r="B13" t="s">
        <v>237</v>
      </c>
      <c r="C13" s="4">
        <v>0.35</v>
      </c>
      <c r="D13" s="4"/>
      <c r="E13" s="30"/>
      <c r="F13" s="26" t="e">
        <f>D13/(D13+E13)*100</f>
        <v>#DIV/0!</v>
      </c>
      <c r="G13" s="4"/>
      <c r="H13" s="30"/>
      <c r="I13" s="26" t="e">
        <f t="shared" si="1"/>
        <v>#DIV/0!</v>
      </c>
      <c r="J13" s="4"/>
      <c r="K13" s="4"/>
      <c r="L13" s="26" t="e">
        <f t="shared" si="2"/>
        <v>#DIV/0!</v>
      </c>
      <c r="M13" s="4"/>
      <c r="N13" s="30"/>
      <c r="O13" s="26" t="e">
        <f>AVERAGE(F13,I13,L13)</f>
        <v>#DIV/0!</v>
      </c>
    </row>
    <row r="14" spans="1:16">
      <c r="B14" t="s">
        <v>237</v>
      </c>
      <c r="C14" s="77">
        <v>0.5</v>
      </c>
      <c r="D14" s="4"/>
      <c r="E14" s="30"/>
      <c r="F14" s="26" t="e">
        <f t="shared" ref="F14:F25" si="4">D14/(D14+E14)*100</f>
        <v>#DIV/0!</v>
      </c>
      <c r="G14" s="4"/>
      <c r="H14" s="30"/>
      <c r="I14" s="26" t="e">
        <f t="shared" si="1"/>
        <v>#DIV/0!</v>
      </c>
      <c r="J14" s="4"/>
      <c r="K14" s="30"/>
      <c r="L14" s="26" t="e">
        <f t="shared" si="2"/>
        <v>#DIV/0!</v>
      </c>
      <c r="M14" s="4"/>
      <c r="N14" s="30"/>
      <c r="O14" s="26" t="e">
        <f t="shared" ref="O14:O25" si="5">AVERAGE(F14,I14,L14)</f>
        <v>#DIV/0!</v>
      </c>
      <c r="P14" t="s">
        <v>273</v>
      </c>
    </row>
    <row r="15" spans="1:16">
      <c r="B15" t="s">
        <v>237</v>
      </c>
      <c r="C15" s="4">
        <v>0.7</v>
      </c>
      <c r="D15" s="4"/>
      <c r="E15" s="30"/>
      <c r="F15" s="26" t="e">
        <f t="shared" si="4"/>
        <v>#DIV/0!</v>
      </c>
      <c r="G15" s="4"/>
      <c r="H15" s="30"/>
      <c r="I15" s="26" t="e">
        <f t="shared" si="1"/>
        <v>#DIV/0!</v>
      </c>
      <c r="J15" s="4"/>
      <c r="K15" s="30"/>
      <c r="L15" s="26" t="e">
        <f t="shared" si="2"/>
        <v>#DIV/0!</v>
      </c>
      <c r="M15" s="4"/>
      <c r="N15" s="30"/>
      <c r="O15" s="26" t="e">
        <f t="shared" si="5"/>
        <v>#DIV/0!</v>
      </c>
      <c r="P15" t="s">
        <v>273</v>
      </c>
    </row>
    <row r="16" spans="1:16">
      <c r="B16" t="s">
        <v>237</v>
      </c>
      <c r="C16" s="4">
        <v>1</v>
      </c>
      <c r="D16" s="4"/>
      <c r="E16" s="30"/>
      <c r="F16" s="26" t="e">
        <f t="shared" si="4"/>
        <v>#DIV/0!</v>
      </c>
      <c r="G16" s="4"/>
      <c r="H16" s="30"/>
      <c r="I16" s="26" t="e">
        <f t="shared" si="1"/>
        <v>#DIV/0!</v>
      </c>
      <c r="J16" s="4"/>
      <c r="K16" s="30"/>
      <c r="L16" s="26" t="e">
        <f t="shared" si="2"/>
        <v>#DIV/0!</v>
      </c>
      <c r="M16" s="4"/>
      <c r="N16" s="30"/>
      <c r="O16" s="26" t="e">
        <f t="shared" si="5"/>
        <v>#DIV/0!</v>
      </c>
    </row>
    <row r="17" spans="1:16">
      <c r="B17" t="s">
        <v>237</v>
      </c>
      <c r="C17" s="4">
        <v>1.4</v>
      </c>
      <c r="D17" s="4"/>
      <c r="E17" s="30"/>
      <c r="F17" s="26" t="e">
        <f t="shared" si="4"/>
        <v>#DIV/0!</v>
      </c>
      <c r="G17" s="4"/>
      <c r="H17" s="30"/>
      <c r="I17" s="26" t="e">
        <f t="shared" si="1"/>
        <v>#DIV/0!</v>
      </c>
      <c r="J17" s="4"/>
      <c r="K17" s="30"/>
      <c r="L17" s="26" t="e">
        <f t="shared" si="2"/>
        <v>#DIV/0!</v>
      </c>
      <c r="M17" s="4"/>
      <c r="N17" s="30"/>
      <c r="O17" s="26" t="e">
        <f t="shared" si="5"/>
        <v>#DIV/0!</v>
      </c>
      <c r="P17" t="s">
        <v>273</v>
      </c>
    </row>
    <row r="18" spans="1:16">
      <c r="B18" t="s">
        <v>237</v>
      </c>
      <c r="C18" s="4">
        <v>2</v>
      </c>
      <c r="D18" s="4"/>
      <c r="E18" s="30"/>
      <c r="F18" s="26" t="e">
        <f t="shared" si="4"/>
        <v>#DIV/0!</v>
      </c>
      <c r="G18" s="4"/>
      <c r="H18" s="30"/>
      <c r="I18" s="26" t="e">
        <f t="shared" si="1"/>
        <v>#DIV/0!</v>
      </c>
      <c r="J18" s="4"/>
      <c r="K18" s="30"/>
      <c r="L18" s="26" t="e">
        <f t="shared" si="2"/>
        <v>#DIV/0!</v>
      </c>
      <c r="M18" s="4"/>
      <c r="N18" s="30"/>
      <c r="O18" s="26" t="e">
        <f t="shared" si="5"/>
        <v>#DIV/0!</v>
      </c>
      <c r="P18" t="s">
        <v>273</v>
      </c>
    </row>
    <row r="19" spans="1:16">
      <c r="B19" t="s">
        <v>237</v>
      </c>
      <c r="C19" s="4">
        <v>2.8</v>
      </c>
      <c r="D19" s="4"/>
      <c r="E19" s="30"/>
      <c r="F19" s="26" t="e">
        <f t="shared" si="4"/>
        <v>#DIV/0!</v>
      </c>
      <c r="G19" s="4"/>
      <c r="H19" s="30"/>
      <c r="I19" s="26" t="e">
        <f t="shared" si="1"/>
        <v>#DIV/0!</v>
      </c>
      <c r="J19" s="4"/>
      <c r="K19" s="30"/>
      <c r="L19" s="26" t="e">
        <f t="shared" si="2"/>
        <v>#DIV/0!</v>
      </c>
      <c r="M19" s="4"/>
      <c r="N19" s="30"/>
      <c r="O19" s="26" t="e">
        <f t="shared" si="5"/>
        <v>#DIV/0!</v>
      </c>
      <c r="P19" t="s">
        <v>273</v>
      </c>
    </row>
    <row r="20" spans="1:16">
      <c r="B20" t="s">
        <v>237</v>
      </c>
      <c r="C20" s="4">
        <v>4</v>
      </c>
      <c r="D20" s="4"/>
      <c r="E20" s="30"/>
      <c r="F20" s="26" t="e">
        <f t="shared" si="4"/>
        <v>#DIV/0!</v>
      </c>
      <c r="G20" s="4"/>
      <c r="H20" s="30"/>
      <c r="I20" s="26" t="e">
        <f t="shared" si="1"/>
        <v>#DIV/0!</v>
      </c>
      <c r="J20" s="4"/>
      <c r="K20" s="30"/>
      <c r="L20" s="26" t="e">
        <f t="shared" si="2"/>
        <v>#DIV/0!</v>
      </c>
      <c r="M20" s="4"/>
      <c r="N20" s="30"/>
      <c r="O20" s="26" t="e">
        <f t="shared" si="5"/>
        <v>#DIV/0!</v>
      </c>
      <c r="P20" t="s">
        <v>273</v>
      </c>
    </row>
    <row r="21" spans="1:16">
      <c r="B21" t="s">
        <v>237</v>
      </c>
      <c r="C21" s="4">
        <v>5.6</v>
      </c>
      <c r="D21" s="4"/>
      <c r="E21" s="30"/>
      <c r="F21" s="26" t="e">
        <f t="shared" si="4"/>
        <v>#DIV/0!</v>
      </c>
      <c r="G21" s="4"/>
      <c r="H21" s="30"/>
      <c r="I21" s="26" t="e">
        <f t="shared" si="1"/>
        <v>#DIV/0!</v>
      </c>
      <c r="J21" s="4"/>
      <c r="K21" s="30"/>
      <c r="L21" s="26" t="e">
        <f t="shared" si="2"/>
        <v>#DIV/0!</v>
      </c>
      <c r="M21" s="4"/>
      <c r="N21" s="30"/>
      <c r="O21" s="26" t="e">
        <f t="shared" si="5"/>
        <v>#DIV/0!</v>
      </c>
      <c r="P21" t="s">
        <v>273</v>
      </c>
    </row>
    <row r="22" spans="1:16">
      <c r="B22" t="s">
        <v>237</v>
      </c>
      <c r="C22" s="4">
        <v>8</v>
      </c>
      <c r="D22" s="4"/>
      <c r="E22" s="30"/>
      <c r="F22" s="26" t="e">
        <f t="shared" si="4"/>
        <v>#DIV/0!</v>
      </c>
      <c r="G22" s="4"/>
      <c r="H22" s="30"/>
      <c r="I22" s="26" t="e">
        <f t="shared" si="1"/>
        <v>#DIV/0!</v>
      </c>
      <c r="J22" s="4"/>
      <c r="K22" s="30"/>
      <c r="L22" s="26" t="e">
        <f t="shared" si="2"/>
        <v>#DIV/0!</v>
      </c>
      <c r="M22" s="4"/>
      <c r="N22" s="30"/>
      <c r="O22" s="26" t="e">
        <f t="shared" si="5"/>
        <v>#DIV/0!</v>
      </c>
      <c r="P22" t="s">
        <v>273</v>
      </c>
    </row>
    <row r="23" spans="1:16">
      <c r="B23" t="s">
        <v>237</v>
      </c>
      <c r="C23" s="4">
        <v>11.3</v>
      </c>
      <c r="D23" s="4"/>
      <c r="E23" s="30"/>
      <c r="F23" s="26" t="e">
        <f t="shared" si="4"/>
        <v>#DIV/0!</v>
      </c>
      <c r="G23" s="4"/>
      <c r="H23" s="30"/>
      <c r="I23" s="26" t="e">
        <f t="shared" si="1"/>
        <v>#DIV/0!</v>
      </c>
      <c r="J23" s="4"/>
      <c r="K23" s="30"/>
      <c r="L23" s="26" t="e">
        <f t="shared" si="2"/>
        <v>#DIV/0!</v>
      </c>
      <c r="M23" s="4"/>
      <c r="N23" s="30"/>
      <c r="O23" s="26" t="e">
        <f t="shared" si="5"/>
        <v>#DIV/0!</v>
      </c>
      <c r="P23" t="s">
        <v>273</v>
      </c>
    </row>
    <row r="24" spans="1:16">
      <c r="B24" t="s">
        <v>237</v>
      </c>
      <c r="C24" s="4">
        <v>16</v>
      </c>
      <c r="D24" s="4"/>
      <c r="E24" s="30"/>
      <c r="F24" s="26" t="e">
        <f t="shared" si="4"/>
        <v>#DIV/0!</v>
      </c>
      <c r="G24" s="4"/>
      <c r="H24" s="30"/>
      <c r="I24" s="26" t="e">
        <f t="shared" si="1"/>
        <v>#DIV/0!</v>
      </c>
      <c r="J24" s="4"/>
      <c r="K24" s="30"/>
      <c r="L24" s="26" t="e">
        <f t="shared" si="2"/>
        <v>#DIV/0!</v>
      </c>
      <c r="M24" s="4"/>
      <c r="N24" s="30"/>
      <c r="O24" s="26" t="e">
        <f t="shared" si="5"/>
        <v>#DIV/0!</v>
      </c>
      <c r="P24" t="s">
        <v>273</v>
      </c>
    </row>
    <row r="25" spans="1:16">
      <c r="B25" t="s">
        <v>237</v>
      </c>
      <c r="C25" s="4">
        <v>22.6</v>
      </c>
      <c r="D25" s="4"/>
      <c r="E25" s="30"/>
      <c r="F25" s="26" t="e">
        <f t="shared" si="4"/>
        <v>#DIV/0!</v>
      </c>
      <c r="G25" s="4"/>
      <c r="H25" s="30"/>
      <c r="I25" s="26" t="e">
        <f t="shared" si="1"/>
        <v>#DIV/0!</v>
      </c>
      <c r="J25" s="4"/>
      <c r="K25" s="30"/>
      <c r="L25" s="26" t="e">
        <f t="shared" si="2"/>
        <v>#DIV/0!</v>
      </c>
      <c r="M25" s="4"/>
      <c r="N25" s="30"/>
      <c r="O25" s="26" t="e">
        <f t="shared" si="5"/>
        <v>#DIV/0!</v>
      </c>
      <c r="P25" t="s">
        <v>273</v>
      </c>
    </row>
    <row r="26" spans="1:16"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</row>
    <row r="28" spans="1:16" ht="21">
      <c r="A28" s="85" t="s">
        <v>283</v>
      </c>
    </row>
    <row r="29" spans="1:16"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</row>
    <row r="30" spans="1:16">
      <c r="C30" s="32"/>
      <c r="E30" s="29"/>
      <c r="F30" s="34"/>
      <c r="H30" s="29"/>
      <c r="I30" s="34"/>
      <c r="K30" s="29"/>
      <c r="L30" s="35"/>
      <c r="N30" s="29"/>
      <c r="O30" s="35"/>
    </row>
    <row r="31" spans="1:16">
      <c r="B31" t="s">
        <v>238</v>
      </c>
      <c r="C31" s="77">
        <v>0.125</v>
      </c>
      <c r="D31" s="4">
        <v>18</v>
      </c>
      <c r="E31" s="30"/>
      <c r="F31" s="26">
        <f t="shared" ref="F31:F32" si="6">D31/(D31+E31)*100</f>
        <v>100</v>
      </c>
      <c r="G31" s="4">
        <v>19</v>
      </c>
      <c r="H31" s="30"/>
      <c r="I31" s="26">
        <f t="shared" ref="I31:I45" si="7">G31/(G31+H31)*100</f>
        <v>100</v>
      </c>
      <c r="J31" s="4">
        <v>15</v>
      </c>
      <c r="K31" s="30"/>
      <c r="L31" s="26">
        <f t="shared" ref="L31:L45" si="8">J31/(J31+K31)*100</f>
        <v>100</v>
      </c>
      <c r="M31" s="4"/>
      <c r="N31" s="30"/>
      <c r="O31" s="26">
        <f t="shared" ref="O31:O32" si="9">AVERAGE(F31,I31,L31)</f>
        <v>100</v>
      </c>
    </row>
    <row r="32" spans="1:16">
      <c r="B32" t="s">
        <v>238</v>
      </c>
      <c r="C32" s="77">
        <v>0.25</v>
      </c>
      <c r="D32" s="4"/>
      <c r="E32" s="30"/>
      <c r="F32" s="26" t="e">
        <f t="shared" si="6"/>
        <v>#DIV/0!</v>
      </c>
      <c r="G32" s="4"/>
      <c r="H32" s="30"/>
      <c r="I32" s="26" t="e">
        <f t="shared" si="7"/>
        <v>#DIV/0!</v>
      </c>
      <c r="J32" s="4"/>
      <c r="K32" s="30"/>
      <c r="L32" s="26" t="e">
        <f t="shared" si="8"/>
        <v>#DIV/0!</v>
      </c>
      <c r="M32" s="4"/>
      <c r="N32" s="30"/>
      <c r="O32" s="26" t="e">
        <f t="shared" si="9"/>
        <v>#DIV/0!</v>
      </c>
      <c r="P32" t="s">
        <v>275</v>
      </c>
    </row>
    <row r="33" spans="2:16">
      <c r="B33" t="s">
        <v>238</v>
      </c>
      <c r="C33" s="4">
        <v>0.35</v>
      </c>
      <c r="D33" s="4"/>
      <c r="E33" s="30"/>
      <c r="F33" s="26" t="e">
        <f>D33/(D33+E33)*100</f>
        <v>#DIV/0!</v>
      </c>
      <c r="G33" s="4"/>
      <c r="H33" s="30"/>
      <c r="I33" s="26" t="e">
        <f t="shared" si="7"/>
        <v>#DIV/0!</v>
      </c>
      <c r="J33" s="4"/>
      <c r="K33" s="4"/>
      <c r="L33" s="26" t="e">
        <f t="shared" si="8"/>
        <v>#DIV/0!</v>
      </c>
      <c r="M33" s="4"/>
      <c r="N33" s="30"/>
      <c r="O33" s="26" t="e">
        <f>AVERAGE(F33,I33,L33)</f>
        <v>#DIV/0!</v>
      </c>
      <c r="P33" t="s">
        <v>275</v>
      </c>
    </row>
    <row r="34" spans="2:16">
      <c r="B34" t="s">
        <v>238</v>
      </c>
      <c r="C34" s="77">
        <v>0.5</v>
      </c>
      <c r="D34" s="4"/>
      <c r="E34" s="30"/>
      <c r="F34" s="26" t="e">
        <f t="shared" ref="F34:F45" si="10">D34/(D34+E34)*100</f>
        <v>#DIV/0!</v>
      </c>
      <c r="G34" s="4"/>
      <c r="H34" s="30"/>
      <c r="I34" s="26" t="e">
        <f t="shared" si="7"/>
        <v>#DIV/0!</v>
      </c>
      <c r="J34" s="4"/>
      <c r="K34" s="30"/>
      <c r="L34" s="26" t="e">
        <f t="shared" si="8"/>
        <v>#DIV/0!</v>
      </c>
      <c r="M34" s="4"/>
      <c r="N34" s="30"/>
      <c r="O34" s="26" t="e">
        <f t="shared" ref="O34:O45" si="11">AVERAGE(F34,I34,L34)</f>
        <v>#DIV/0!</v>
      </c>
      <c r="P34" t="s">
        <v>275</v>
      </c>
    </row>
    <row r="35" spans="2:16">
      <c r="B35" t="s">
        <v>238</v>
      </c>
      <c r="C35" s="4">
        <v>0.7</v>
      </c>
      <c r="D35" s="4">
        <v>19</v>
      </c>
      <c r="E35" s="30">
        <v>0</v>
      </c>
      <c r="F35" s="26">
        <f t="shared" si="10"/>
        <v>100</v>
      </c>
      <c r="G35" s="4">
        <v>20</v>
      </c>
      <c r="H35" s="30">
        <v>0</v>
      </c>
      <c r="I35" s="26">
        <f t="shared" si="7"/>
        <v>100</v>
      </c>
      <c r="J35" s="4">
        <v>18</v>
      </c>
      <c r="K35" s="30">
        <v>2</v>
      </c>
      <c r="L35" s="26">
        <f t="shared" si="8"/>
        <v>90</v>
      </c>
      <c r="M35" s="4">
        <v>58</v>
      </c>
      <c r="N35" s="30">
        <v>2</v>
      </c>
      <c r="O35" s="26">
        <f t="shared" si="11"/>
        <v>96.666666666666671</v>
      </c>
    </row>
    <row r="36" spans="2:16">
      <c r="B36" t="s">
        <v>238</v>
      </c>
      <c r="C36" s="4">
        <v>1</v>
      </c>
      <c r="D36" s="4"/>
      <c r="E36" s="30"/>
      <c r="F36" s="26" t="e">
        <f t="shared" si="10"/>
        <v>#DIV/0!</v>
      </c>
      <c r="G36" s="4"/>
      <c r="H36" s="30"/>
      <c r="I36" s="26" t="e">
        <f t="shared" si="7"/>
        <v>#DIV/0!</v>
      </c>
      <c r="J36" s="4"/>
      <c r="K36" s="30"/>
      <c r="L36" s="26" t="e">
        <f t="shared" si="8"/>
        <v>#DIV/0!</v>
      </c>
      <c r="M36" s="4"/>
      <c r="N36" s="30"/>
      <c r="O36" s="26" t="e">
        <f t="shared" si="11"/>
        <v>#DIV/0!</v>
      </c>
      <c r="P36" t="s">
        <v>275</v>
      </c>
    </row>
    <row r="37" spans="2:16">
      <c r="B37" t="s">
        <v>238</v>
      </c>
      <c r="C37" s="4">
        <v>1.4</v>
      </c>
      <c r="D37" s="4"/>
      <c r="E37" s="30"/>
      <c r="F37" s="26" t="e">
        <f t="shared" si="10"/>
        <v>#DIV/0!</v>
      </c>
      <c r="G37" s="4"/>
      <c r="H37" s="30"/>
      <c r="I37" s="26" t="e">
        <f t="shared" si="7"/>
        <v>#DIV/0!</v>
      </c>
      <c r="J37" s="4"/>
      <c r="K37" s="30"/>
      <c r="L37" s="26" t="e">
        <f t="shared" si="8"/>
        <v>#DIV/0!</v>
      </c>
      <c r="M37" s="4"/>
      <c r="N37" s="30"/>
      <c r="O37" s="26" t="e">
        <f t="shared" si="11"/>
        <v>#DIV/0!</v>
      </c>
      <c r="P37" t="s">
        <v>275</v>
      </c>
    </row>
    <row r="38" spans="2:16">
      <c r="B38" t="s">
        <v>238</v>
      </c>
      <c r="C38" s="4">
        <v>2</v>
      </c>
      <c r="D38" s="4"/>
      <c r="E38" s="30"/>
      <c r="F38" s="26" t="e">
        <f t="shared" si="10"/>
        <v>#DIV/0!</v>
      </c>
      <c r="G38" s="4"/>
      <c r="H38" s="30"/>
      <c r="I38" s="26" t="e">
        <f t="shared" si="7"/>
        <v>#DIV/0!</v>
      </c>
      <c r="J38" s="4"/>
      <c r="K38" s="30"/>
      <c r="L38" s="26" t="e">
        <f t="shared" si="8"/>
        <v>#DIV/0!</v>
      </c>
      <c r="M38" s="4"/>
      <c r="N38" s="30"/>
      <c r="O38" s="26" t="e">
        <f t="shared" si="11"/>
        <v>#DIV/0!</v>
      </c>
      <c r="P38" t="s">
        <v>275</v>
      </c>
    </row>
    <row r="39" spans="2:16">
      <c r="B39" t="s">
        <v>238</v>
      </c>
      <c r="C39" s="4">
        <v>2.8</v>
      </c>
      <c r="D39" s="4"/>
      <c r="E39" s="30"/>
      <c r="F39" s="26" t="e">
        <f t="shared" si="10"/>
        <v>#DIV/0!</v>
      </c>
      <c r="G39" s="4"/>
      <c r="H39" s="30"/>
      <c r="I39" s="26" t="e">
        <f t="shared" si="7"/>
        <v>#DIV/0!</v>
      </c>
      <c r="J39" s="4"/>
      <c r="K39" s="30"/>
      <c r="L39" s="26" t="e">
        <f t="shared" si="8"/>
        <v>#DIV/0!</v>
      </c>
      <c r="M39" s="4"/>
      <c r="N39" s="30"/>
      <c r="O39" s="26" t="e">
        <f t="shared" si="11"/>
        <v>#DIV/0!</v>
      </c>
      <c r="P39" t="s">
        <v>275</v>
      </c>
    </row>
    <row r="40" spans="2:16">
      <c r="B40" t="s">
        <v>238</v>
      </c>
      <c r="C40" s="4">
        <v>4</v>
      </c>
      <c r="D40" s="4"/>
      <c r="E40" s="30"/>
      <c r="F40" s="26" t="e">
        <f t="shared" si="10"/>
        <v>#DIV/0!</v>
      </c>
      <c r="G40" s="4"/>
      <c r="H40" s="30"/>
      <c r="I40" s="26" t="e">
        <f t="shared" si="7"/>
        <v>#DIV/0!</v>
      </c>
      <c r="J40" s="4"/>
      <c r="K40" s="30"/>
      <c r="L40" s="26" t="e">
        <f t="shared" si="8"/>
        <v>#DIV/0!</v>
      </c>
      <c r="M40" s="4"/>
      <c r="N40" s="30"/>
      <c r="O40" s="26" t="e">
        <f t="shared" si="11"/>
        <v>#DIV/0!</v>
      </c>
      <c r="P40" t="s">
        <v>275</v>
      </c>
    </row>
    <row r="41" spans="2:16">
      <c r="B41" t="s">
        <v>238</v>
      </c>
      <c r="C41" s="4">
        <v>5.6</v>
      </c>
      <c r="D41" s="4">
        <v>17.5</v>
      </c>
      <c r="E41" s="30">
        <v>1</v>
      </c>
      <c r="F41" s="26">
        <f t="shared" si="10"/>
        <v>94.594594594594597</v>
      </c>
      <c r="G41" s="4">
        <v>18.5</v>
      </c>
      <c r="H41" s="30">
        <v>0</v>
      </c>
      <c r="I41" s="26">
        <f t="shared" si="7"/>
        <v>100</v>
      </c>
      <c r="J41" s="4">
        <v>17</v>
      </c>
      <c r="K41" s="30">
        <v>1</v>
      </c>
      <c r="L41" s="26">
        <f t="shared" si="8"/>
        <v>94.444444444444443</v>
      </c>
      <c r="M41" s="4">
        <v>53</v>
      </c>
      <c r="N41" s="30">
        <v>2</v>
      </c>
      <c r="O41" s="26">
        <f t="shared" si="11"/>
        <v>96.346346346346351</v>
      </c>
    </row>
    <row r="42" spans="2:16">
      <c r="B42" t="s">
        <v>238</v>
      </c>
      <c r="C42" s="4">
        <v>8</v>
      </c>
      <c r="D42" s="4"/>
      <c r="E42" s="30"/>
      <c r="F42" s="26" t="e">
        <f t="shared" si="10"/>
        <v>#DIV/0!</v>
      </c>
      <c r="G42" s="4"/>
      <c r="H42" s="30"/>
      <c r="I42" s="26" t="e">
        <f t="shared" si="7"/>
        <v>#DIV/0!</v>
      </c>
      <c r="J42" s="4"/>
      <c r="K42" s="30"/>
      <c r="L42" s="26" t="e">
        <f t="shared" si="8"/>
        <v>#DIV/0!</v>
      </c>
      <c r="M42" s="4"/>
      <c r="N42" s="30"/>
      <c r="O42" s="26" t="e">
        <f t="shared" si="11"/>
        <v>#DIV/0!</v>
      </c>
      <c r="P42" t="s">
        <v>275</v>
      </c>
    </row>
    <row r="43" spans="2:16">
      <c r="B43" t="s">
        <v>238</v>
      </c>
      <c r="C43" s="4">
        <v>11.3</v>
      </c>
      <c r="D43" s="4">
        <v>19</v>
      </c>
      <c r="E43" s="30">
        <v>0</v>
      </c>
      <c r="F43" s="26">
        <f t="shared" si="10"/>
        <v>100</v>
      </c>
      <c r="G43" s="4">
        <v>19.5</v>
      </c>
      <c r="H43" s="30">
        <v>0</v>
      </c>
      <c r="I43" s="26">
        <f t="shared" si="7"/>
        <v>100</v>
      </c>
      <c r="J43" s="4">
        <v>20</v>
      </c>
      <c r="K43" s="30">
        <v>0</v>
      </c>
      <c r="L43" s="26">
        <f t="shared" si="8"/>
        <v>100</v>
      </c>
      <c r="M43" s="4">
        <v>58.5</v>
      </c>
      <c r="N43" s="30">
        <v>0</v>
      </c>
      <c r="O43" s="26">
        <f t="shared" si="11"/>
        <v>100</v>
      </c>
    </row>
    <row r="44" spans="2:16">
      <c r="B44" t="s">
        <v>238</v>
      </c>
      <c r="C44" s="4">
        <v>16</v>
      </c>
      <c r="D44" s="4"/>
      <c r="E44" s="30"/>
      <c r="F44" s="26" t="e">
        <f t="shared" si="10"/>
        <v>#DIV/0!</v>
      </c>
      <c r="G44" s="4"/>
      <c r="H44" s="30"/>
      <c r="I44" s="26" t="e">
        <f t="shared" si="7"/>
        <v>#DIV/0!</v>
      </c>
      <c r="J44" s="4"/>
      <c r="K44" s="30"/>
      <c r="L44" s="26" t="e">
        <f t="shared" si="8"/>
        <v>#DIV/0!</v>
      </c>
      <c r="M44" s="4"/>
      <c r="N44" s="30"/>
      <c r="O44" s="26" t="e">
        <f t="shared" si="11"/>
        <v>#DIV/0!</v>
      </c>
      <c r="P44" t="s">
        <v>275</v>
      </c>
    </row>
    <row r="45" spans="2:16">
      <c r="B45" t="s">
        <v>238</v>
      </c>
      <c r="C45" s="4">
        <v>22.6</v>
      </c>
      <c r="D45" s="4"/>
      <c r="E45" s="30"/>
      <c r="F45" s="26" t="e">
        <f t="shared" si="10"/>
        <v>#DIV/0!</v>
      </c>
      <c r="G45" s="4"/>
      <c r="H45" s="30"/>
      <c r="I45" s="26" t="e">
        <f t="shared" si="7"/>
        <v>#DIV/0!</v>
      </c>
      <c r="J45" s="4"/>
      <c r="K45" s="30"/>
      <c r="L45" s="26" t="e">
        <f t="shared" si="8"/>
        <v>#DIV/0!</v>
      </c>
      <c r="M45" s="4"/>
      <c r="N45" s="30"/>
      <c r="O45" s="26" t="e">
        <f t="shared" si="11"/>
        <v>#DIV/0!</v>
      </c>
      <c r="P45" t="s">
        <v>275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Animal ID</vt:lpstr>
      <vt:lpstr>Synaptic Counts</vt:lpstr>
      <vt:lpstr>Synapse Normatives</vt:lpstr>
      <vt:lpstr>Synapse &amp; IHC Raw Data</vt:lpstr>
      <vt:lpstr>OHC Raw Data</vt:lpstr>
      <vt:lpstr>Hair Cell Survival</vt:lpstr>
      <vt:lpstr>Synapse Percent Survival</vt:lpstr>
      <vt:lpstr>corrupted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Troy</dc:creator>
  <cp:lastModifiedBy>Mackey, Chase (NKI)</cp:lastModifiedBy>
  <dcterms:created xsi:type="dcterms:W3CDTF">2019-07-24T15:16:25Z</dcterms:created>
  <dcterms:modified xsi:type="dcterms:W3CDTF">2024-07-03T18:27:19Z</dcterms:modified>
</cp:coreProperties>
</file>