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uperponny/Documents/EVRAZIA/CRM/Документы для генерации/"/>
    </mc:Choice>
  </mc:AlternateContent>
  <xr:revisionPtr revIDLastSave="0" documentId="13_ncr:1_{69826F8D-EE67-5742-8929-AEAF38AA44E1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M4" i="1"/>
  <c r="H4" i="1"/>
  <c r="Q4" i="1" l="1"/>
  <c r="S4" i="1" l="1"/>
  <c r="P4" i="1"/>
  <c r="V4" i="1" l="1"/>
  <c r="R4" i="1"/>
  <c r="S5" i="1" s="1"/>
</calcChain>
</file>

<file path=xl/sharedStrings.xml><?xml version="1.0" encoding="utf-8"?>
<sst xmlns="http://schemas.openxmlformats.org/spreadsheetml/2006/main" count="30" uniqueCount="30">
  <si>
    <t>Характеристики товара</t>
  </si>
  <si>
    <t>Закупка</t>
  </si>
  <si>
    <t>Накладные  расходы</t>
  </si>
  <si>
    <t>Себестоимость</t>
  </si>
  <si>
    <t>Бренд</t>
  </si>
  <si>
    <t>Артикул</t>
  </si>
  <si>
    <t>Код ТН ВЭД</t>
  </si>
  <si>
    <t>Номенклатура</t>
  </si>
  <si>
    <t>Количество</t>
  </si>
  <si>
    <t>Фасовка</t>
  </si>
  <si>
    <t>Вес</t>
  </si>
  <si>
    <t>Закупочная  цена</t>
  </si>
  <si>
    <t xml:space="preserve">Стоимость Закупки </t>
  </si>
  <si>
    <t>Логистика</t>
  </si>
  <si>
    <t>Пошлина</t>
  </si>
  <si>
    <t>Акциз</t>
  </si>
  <si>
    <t>НДС</t>
  </si>
  <si>
    <t>Расходы на таможенное оформление</t>
  </si>
  <si>
    <t>Расходы на разрешительные документы</t>
  </si>
  <si>
    <t>Сбс шт</t>
  </si>
  <si>
    <t>Сбс всего</t>
  </si>
  <si>
    <t>Цена шт</t>
  </si>
  <si>
    <t>Цена всего</t>
  </si>
  <si>
    <t>Наценка</t>
  </si>
  <si>
    <t>Профит</t>
  </si>
  <si>
    <t>HIFAX X 1956 A</t>
  </si>
  <si>
    <t>легенда</t>
  </si>
  <si>
    <t>ручной ввод / загрузка из эксель</t>
  </si>
  <si>
    <t>автоматический ввод из связанного документа / в соответствии с алгоритмом</t>
  </si>
  <si>
    <t>смешанный 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</si>
</sst>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]#,##0.00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9"/>
      <color rgb="FFFFFFFF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wrapText="1"/>
    </xf>
    <xf numFmtId="0" fontId="3" fillId="0" borderId="0" xfId="0" applyFont="1"/>
    <xf numFmtId="0" fontId="4" fillId="4" borderId="0" xfId="0" applyFont="1" applyFill="1"/>
    <xf numFmtId="0" fontId="1" fillId="0" borderId="0" xfId="0" applyFont="1"/>
    <xf numFmtId="164" fontId="1" fillId="0" borderId="0" xfId="0" applyNumberFormat="1" applyFont="1"/>
    <xf numFmtId="0" fontId="3" fillId="0" borderId="0" xfId="0" applyFont="1" applyAlignment="1">
      <alignment horizontal="right"/>
    </xf>
    <xf numFmtId="0" fontId="3" fillId="5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1"/>
  <sheetViews>
    <sheetView tabSelected="1" topLeftCell="B1" workbookViewId="0">
      <selection activeCell="L4" sqref="L4"/>
    </sheetView>
  </sheetViews>
  <sheetFormatPr baseColWidth="10" defaultColWidth="12.6640625" defaultRowHeight="15.75" customHeight="1" x14ac:dyDescent="0.15"/>
  <cols>
    <col min="2" max="4" width="14.33203125" customWidth="1"/>
    <col min="8" max="8" width="14.5" customWidth="1"/>
    <col min="9" max="9" width="16.33203125" customWidth="1"/>
  </cols>
  <sheetData>
    <row r="1" spans="1:29" ht="15.75" customHeight="1" x14ac:dyDescent="0.15">
      <c r="A1" s="11" t="s">
        <v>0</v>
      </c>
      <c r="B1" s="12"/>
      <c r="C1" s="12"/>
      <c r="D1" s="12"/>
      <c r="E1" s="12"/>
      <c r="F1" s="12"/>
      <c r="G1" s="12"/>
      <c r="H1" s="11" t="s">
        <v>1</v>
      </c>
      <c r="I1" s="12"/>
      <c r="J1" s="11" t="s">
        <v>2</v>
      </c>
      <c r="K1" s="12"/>
      <c r="L1" s="12"/>
      <c r="M1" s="12"/>
      <c r="N1" s="12"/>
      <c r="O1" s="12"/>
      <c r="P1" s="11" t="s">
        <v>3</v>
      </c>
      <c r="Q1" s="12"/>
    </row>
    <row r="2" spans="1:29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"/>
      <c r="O2" s="1"/>
      <c r="P2" s="1"/>
      <c r="Q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1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4" t="s">
        <v>13</v>
      </c>
      <c r="K3" s="4" t="s">
        <v>14</v>
      </c>
      <c r="L3" s="4" t="s">
        <v>15</v>
      </c>
      <c r="M3" s="3" t="s">
        <v>16</v>
      </c>
      <c r="N3" s="4" t="s">
        <v>17</v>
      </c>
      <c r="O3" s="4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T3" s="3"/>
      <c r="U3" s="4" t="s">
        <v>23</v>
      </c>
      <c r="V3" s="3" t="s">
        <v>24</v>
      </c>
      <c r="W3" s="1"/>
      <c r="X3" s="1"/>
      <c r="Y3" s="1"/>
      <c r="Z3" s="1"/>
      <c r="AA3" s="1"/>
      <c r="AB3" s="1"/>
      <c r="AC3" s="1"/>
    </row>
    <row r="4" spans="1:29" ht="15" x14ac:dyDescent="0.2">
      <c r="A4" s="5"/>
      <c r="B4" s="6"/>
      <c r="C4" s="6"/>
      <c r="D4" s="6" t="s">
        <v>25</v>
      </c>
      <c r="E4" s="7">
        <v>20625</v>
      </c>
      <c r="F4" s="7">
        <v>25</v>
      </c>
      <c r="G4" s="7">
        <v>20625</v>
      </c>
      <c r="H4" s="8">
        <f>I4/G4</f>
        <v>0.24242424242424243</v>
      </c>
      <c r="I4" s="8">
        <v>5000</v>
      </c>
      <c r="J4" s="8">
        <v>5000</v>
      </c>
      <c r="K4" s="8">
        <f>(I4+J4)*0.065</f>
        <v>650</v>
      </c>
      <c r="L4" s="8"/>
      <c r="M4" s="8">
        <f>(I4+K4)*0.2</f>
        <v>1130</v>
      </c>
      <c r="N4" s="8"/>
      <c r="O4" s="8"/>
      <c r="P4" s="8">
        <f>Q4/G4</f>
        <v>0.57115151515151519</v>
      </c>
      <c r="Q4" s="8">
        <f>(I4+J4+K4+L4+M4+O4)</f>
        <v>11780</v>
      </c>
      <c r="R4" s="8">
        <f>S4/G4</f>
        <v>0.74249696969696966</v>
      </c>
      <c r="S4" s="8">
        <f>Q4*U4</f>
        <v>15314</v>
      </c>
      <c r="T4" s="8"/>
      <c r="U4" s="7">
        <v>1.3</v>
      </c>
      <c r="V4" s="8">
        <f>(S4-Q4)</f>
        <v>3534</v>
      </c>
    </row>
    <row r="5" spans="1:29" ht="15.75" customHeight="1" x14ac:dyDescent="0.15">
      <c r="A5" s="5"/>
      <c r="B5" s="5"/>
      <c r="C5" s="5"/>
      <c r="D5" s="5"/>
      <c r="E5" s="9"/>
      <c r="F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>
        <f>R4*G4</f>
        <v>15314</v>
      </c>
      <c r="T5" s="8"/>
    </row>
    <row r="6" spans="1:29" ht="15.75" customHeight="1" x14ac:dyDescent="0.15">
      <c r="A6" s="5"/>
      <c r="B6" s="5"/>
      <c r="C6" s="5"/>
      <c r="D6" s="5"/>
      <c r="E6" s="9"/>
      <c r="F6" s="9"/>
      <c r="S6" s="7">
        <v>95826.445181999996</v>
      </c>
    </row>
    <row r="7" spans="1:29" ht="15.75" customHeight="1" x14ac:dyDescent="0.15">
      <c r="A7" s="5"/>
      <c r="B7" s="5"/>
      <c r="C7" s="5"/>
      <c r="D7" s="5"/>
      <c r="E7" s="9"/>
      <c r="F7" s="9"/>
    </row>
    <row r="8" spans="1:29" ht="15.75" customHeight="1" x14ac:dyDescent="0.15">
      <c r="A8" s="5"/>
      <c r="B8" s="5"/>
      <c r="C8" s="5"/>
      <c r="D8" s="5"/>
      <c r="E8" s="9"/>
      <c r="F8" s="9"/>
    </row>
    <row r="9" spans="1:29" ht="15.75" customHeight="1" x14ac:dyDescent="0.15">
      <c r="A9" s="5"/>
      <c r="B9" s="5"/>
      <c r="C9" s="5"/>
      <c r="D9" s="5"/>
      <c r="E9" s="9"/>
      <c r="F9" s="9"/>
    </row>
    <row r="10" spans="1:29" ht="15.75" customHeight="1" x14ac:dyDescent="0.15">
      <c r="A10" s="7" t="s">
        <v>26</v>
      </c>
    </row>
    <row r="11" spans="1:29" ht="15.75" customHeight="1" x14ac:dyDescent="0.15">
      <c r="A11" s="10" t="s">
        <v>27</v>
      </c>
      <c r="B11" s="3" t="s">
        <v>28</v>
      </c>
      <c r="C11" s="4" t="s">
        <v>29</v>
      </c>
    </row>
  </sheetData>
  <mergeCells count="4">
    <mergeCell ref="H1:I1"/>
    <mergeCell ref="P1:Q1"/>
    <mergeCell ref="J1:O1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2023-08-17T11:15:33Z</dcterms:modified>
</cp:coreProperties>
</file>