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369459\Documents\UNH\Module 2\"/>
    </mc:Choice>
  </mc:AlternateContent>
  <xr:revisionPtr revIDLastSave="0" documentId="13_ncr:1_{55773EAF-D41A-4DC4-B98E-E1C18462DF7C}" xr6:coauthVersionLast="47" xr6:coauthVersionMax="47" xr10:uidLastSave="{00000000-0000-0000-0000-000000000000}"/>
  <bookViews>
    <workbookView xWindow="-120" yWindow="-120" windowWidth="29040" windowHeight="17640" tabRatio="928" activeTab="8" xr2:uid="{00000000-000D-0000-FFFF-FFFF00000000}"/>
  </bookViews>
  <sheets>
    <sheet name="Data Types &amp; Scales" sheetId="1" r:id="rId1"/>
    <sheet name="Example" sheetId="2" r:id="rId2"/>
    <sheet name="Downloading Data" sheetId="16" r:id="rId3"/>
    <sheet name="MathOrder" sheetId="17" r:id="rId4"/>
    <sheet name="RecodeData" sheetId="6" r:id="rId5"/>
    <sheet name="NYrestaurants" sheetId="18" r:id="rId6"/>
    <sheet name="SummarizeData" sheetId="5" r:id="rId7"/>
    <sheet name="RestaurantExample" sheetId="21" r:id="rId8"/>
    <sheet name="FilteringData" sheetId="23" r:id="rId9"/>
    <sheet name="Sum and Average" sheetId="28" r:id="rId10"/>
    <sheet name="Cars" sheetId="29" r:id="rId11"/>
    <sheet name="Manufacturer &amp; Model" sheetId="30" r:id="rId12"/>
    <sheet name="DataAnalysisToolPack" sheetId="25" r:id="rId13"/>
  </sheets>
  <definedNames>
    <definedName name="_xlnm._FilterDatabase" localSheetId="8" hidden="1">FilteringData!$A$1:$J$101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8" l="1"/>
  <c r="F10" i="28"/>
  <c r="E10" i="28"/>
  <c r="D10" i="28"/>
  <c r="C10" i="28"/>
  <c r="G9" i="28"/>
  <c r="F9" i="28"/>
  <c r="E9" i="28"/>
  <c r="D9" i="28"/>
  <c r="C9" i="28"/>
  <c r="E101" i="18" l="1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D51" i="17" l="1"/>
  <c r="G23" i="17"/>
  <c r="G24" i="17"/>
  <c r="G25" i="17"/>
  <c r="G26" i="17"/>
  <c r="G27" i="17"/>
  <c r="G28" i="17"/>
  <c r="G29" i="17"/>
  <c r="G30" i="17"/>
  <c r="G31" i="17"/>
  <c r="G32" i="17"/>
  <c r="G33" i="17"/>
  <c r="G22" i="17"/>
  <c r="D46" i="6" l="1"/>
  <c r="F85" i="5"/>
  <c r="H80" i="5"/>
  <c r="H81" i="5" s="1"/>
  <c r="H82" i="5" s="1"/>
  <c r="F74" i="5"/>
  <c r="G81" i="5" s="1"/>
  <c r="G83" i="5" l="1"/>
  <c r="G84" i="5"/>
  <c r="G69" i="5"/>
  <c r="G70" i="5"/>
  <c r="G71" i="5"/>
  <c r="G72" i="5"/>
  <c r="G80" i="5"/>
  <c r="I80" i="5"/>
  <c r="H83" i="5"/>
  <c r="I82" i="5"/>
  <c r="I81" i="5"/>
  <c r="G15" i="5"/>
  <c r="G73" i="5"/>
  <c r="G82" i="5"/>
  <c r="I83" i="5" l="1"/>
  <c r="H84" i="5"/>
  <c r="I84" i="5" s="1"/>
</calcChain>
</file>

<file path=xl/sharedStrings.xml><?xml version="1.0" encoding="utf-8"?>
<sst xmlns="http://schemas.openxmlformats.org/spreadsheetml/2006/main" count="2438" uniqueCount="358">
  <si>
    <t>1) Categorical ( i.e. Qualitative, Text)</t>
  </si>
  <si>
    <t>2) Numerical</t>
  </si>
  <si>
    <t>a) Discrete (i.e. whole numbers)</t>
  </si>
  <si>
    <t>b) Continuous (i.e. decimal point numbers)</t>
  </si>
  <si>
    <t>Data Types</t>
  </si>
  <si>
    <t>There is no order or superiority between values</t>
  </si>
  <si>
    <t>Male/Female, Green/Red/Blue, Yes/No …</t>
  </si>
  <si>
    <t>Student grades (A+, A, A-, B+, B, B-,…)</t>
  </si>
  <si>
    <t>Customer satisfaction (Poor, Good, Excellent)</t>
  </si>
  <si>
    <t>Make</t>
  </si>
  <si>
    <t>Model</t>
  </si>
  <si>
    <t>Year</t>
  </si>
  <si>
    <t>Price</t>
  </si>
  <si>
    <t>Toyota</t>
  </si>
  <si>
    <t>Camry</t>
  </si>
  <si>
    <t>Honda</t>
  </si>
  <si>
    <t>Accord</t>
  </si>
  <si>
    <t>Corolla</t>
  </si>
  <si>
    <t>Categorical</t>
  </si>
  <si>
    <t>Numerical</t>
  </si>
  <si>
    <t>Nominal</t>
  </si>
  <si>
    <t>Interval</t>
  </si>
  <si>
    <t>Grade</t>
  </si>
  <si>
    <t>Outliers</t>
  </si>
  <si>
    <t>Extreme values that need investigation by the analyst</t>
  </si>
  <si>
    <t>StudentID</t>
  </si>
  <si>
    <t>StudentAge</t>
  </si>
  <si>
    <t>"typo"</t>
  </si>
  <si>
    <t>"outlier"</t>
  </si>
  <si>
    <t>Standing</t>
  </si>
  <si>
    <t>Junior</t>
  </si>
  <si>
    <t>Senior</t>
  </si>
  <si>
    <t>Sophomore</t>
  </si>
  <si>
    <t>Freshman</t>
  </si>
  <si>
    <t>Sample: A subset taken from the population</t>
  </si>
  <si>
    <t>Population: Entire group under study.</t>
  </si>
  <si>
    <t>"missing data"</t>
  </si>
  <si>
    <t>.</t>
  </si>
  <si>
    <t>Organizing and Summarize Data</t>
  </si>
  <si>
    <t>Organizing categorical data</t>
  </si>
  <si>
    <t>1) The summary table (Frequency table): Tallies (count) values to get frequencies of each category in a variable.</t>
  </si>
  <si>
    <t>countif() is used to count number of rows matching a spec criteria</t>
  </si>
  <si>
    <t>Count</t>
  </si>
  <si>
    <t>Percentage</t>
  </si>
  <si>
    <t>Total=</t>
  </si>
  <si>
    <t>2) Contingency Table (Cross tabulation): Tallies values jointly for more than one variable.</t>
  </si>
  <si>
    <t>LetterGrade</t>
  </si>
  <si>
    <t>Letter Grades</t>
  </si>
  <si>
    <t>B</t>
  </si>
  <si>
    <t>A</t>
  </si>
  <si>
    <t>C</t>
  </si>
  <si>
    <t>D</t>
  </si>
  <si>
    <t>..</t>
  </si>
  <si>
    <t>…</t>
  </si>
  <si>
    <t>Time consuming to fill the table with the right counts manually.</t>
  </si>
  <si>
    <t>Instead, use Excel's pivot table tool.</t>
  </si>
  <si>
    <t>Pivot Table: Click on Insert and then PivotTable</t>
  </si>
  <si>
    <t>See below:</t>
  </si>
  <si>
    <t>Organizing Numerical Data</t>
  </si>
  <si>
    <t>1) Frequency distribution table: Tallies values into numerically ordered classes, called "interval" or "bin".</t>
  </si>
  <si>
    <t>Using Excel's Pivot table</t>
  </si>
  <si>
    <t>60-69</t>
  </si>
  <si>
    <t>70-79</t>
  </si>
  <si>
    <t>80-89</t>
  </si>
  <si>
    <t>90-100</t>
  </si>
  <si>
    <t>Frequency</t>
  </si>
  <si>
    <t>2) Relative Frequencies: Percentages</t>
  </si>
  <si>
    <t>%Frequency</t>
  </si>
  <si>
    <t>0-59</t>
  </si>
  <si>
    <t>3) Cumulative Frequencies</t>
  </si>
  <si>
    <t>Cml Freq.</t>
  </si>
  <si>
    <t>%Cml Freq.</t>
  </si>
  <si>
    <t>Recoding</t>
  </si>
  <si>
    <t>1) Categorical --&gt; Numerical</t>
  </si>
  <si>
    <t>(typed by hand)</t>
  </si>
  <si>
    <t>StandingNumerical</t>
  </si>
  <si>
    <t>Vertical look up function VLOOKUP()</t>
  </si>
  <si>
    <t>vertically search for a text and pick up the corresponding value</t>
  </si>
  <si>
    <t>Lookup table for levels</t>
  </si>
  <si>
    <t xml:space="preserve">To use VLOOKUP function, </t>
  </si>
  <si>
    <t>2) Numerical -&gt; Categorical</t>
  </si>
  <si>
    <t>Lookup table for grades</t>
  </si>
  <si>
    <t>3) Grouping/New Categories</t>
  </si>
  <si>
    <t>Level</t>
  </si>
  <si>
    <t>lower</t>
  </si>
  <si>
    <t>lower level = Freshman, sophomore</t>
  </si>
  <si>
    <t>upper</t>
  </si>
  <si>
    <t>upper level= junior, senior</t>
  </si>
  <si>
    <t>IF(X, Y, Z) --&gt; if X is true, then do Y, otherwise Z)</t>
  </si>
  <si>
    <t>Total # of YES=</t>
  </si>
  <si>
    <t>*** the table must be sorted by the search variable (here, it is Standing)</t>
  </si>
  <si>
    <t>**** table already sorted by grade</t>
  </si>
  <si>
    <t>Color</t>
  </si>
  <si>
    <t>PartID#</t>
  </si>
  <si>
    <t>Red</t>
  </si>
  <si>
    <t>Green</t>
  </si>
  <si>
    <t>Blue</t>
  </si>
  <si>
    <t>Yellow</t>
  </si>
  <si>
    <t>DUMMY_R</t>
  </si>
  <si>
    <t>DUMMY_G</t>
  </si>
  <si>
    <t>DUMMY_B</t>
  </si>
  <si>
    <t xml:space="preserve">1) Nominal: For measuring categorical data. </t>
  </si>
  <si>
    <t>2) Ordinal: For measuring categorical data that can be somehow ordered</t>
  </si>
  <si>
    <t>student ages (18, 20, 19,…)</t>
  </si>
  <si>
    <t>graduation year (2018, 2021,..)</t>
  </si>
  <si>
    <t>student's GPA (3.4, 2.7, 3.9,…)</t>
  </si>
  <si>
    <t>Engine Size</t>
  </si>
  <si>
    <t>Continuous</t>
  </si>
  <si>
    <t>Condition</t>
  </si>
  <si>
    <t>Fair</t>
  </si>
  <si>
    <t>Good</t>
  </si>
  <si>
    <t>Excellent</t>
  </si>
  <si>
    <t>Ordinal</t>
  </si>
  <si>
    <t>Rows</t>
  </si>
  <si>
    <t>Columns</t>
  </si>
  <si>
    <t>Data Set</t>
  </si>
  <si>
    <t>….</t>
  </si>
  <si>
    <t>ID#</t>
  </si>
  <si>
    <t>Type</t>
  </si>
  <si>
    <t>All used cars in the country --&gt; population data</t>
  </si>
  <si>
    <t>A car dealer's used car inventory data</t>
  </si>
  <si>
    <t>population data properties are called</t>
  </si>
  <si>
    <t>"population parameter"</t>
  </si>
  <si>
    <t>sample data properties are called</t>
  </si>
  <si>
    <t>"sample statistic"</t>
  </si>
  <si>
    <t>represented by greek letters</t>
  </si>
  <si>
    <t>such as mu, sigma, ..</t>
  </si>
  <si>
    <t>represented by regular letters</t>
  </si>
  <si>
    <t>such as x, s, …</t>
  </si>
  <si>
    <t>Primary data: Data is directly collected by the researcher.</t>
  </si>
  <si>
    <t>Secondary data: Data is downloaded from a data source and analyzed. The data is already collected by somebody else.</t>
  </si>
  <si>
    <t>Typical data storage formats:</t>
  </si>
  <si>
    <t>Each word is seperated by special character, such as space, tab, or comma.</t>
  </si>
  <si>
    <t>Data file is made up of simple letters and printable symbols. Each line is ended with an invisible carriage return/line feed mark.</t>
  </si>
  <si>
    <t>TEXT:</t>
  </si>
  <si>
    <t>EXCEL:</t>
  </si>
  <si>
    <t>XML:</t>
  </si>
  <si>
    <t>JSON:</t>
  </si>
  <si>
    <t>Microsoft Access database files (.accdb), SPSS files, SAS files, …</t>
  </si>
  <si>
    <t>Data files is an Excel spreadsheet.</t>
  </si>
  <si>
    <t>&lt;car_make&gt;toyota &lt;\car_make&gt;</t>
  </si>
  <si>
    <t>&lt;car_make&gt;honda &lt;\car_make&gt;</t>
  </si>
  <si>
    <t>&lt;car_make&gt;ford &lt;\car_make&gt;</t>
  </si>
  <si>
    <t xml:space="preserve">Specific software package formats: </t>
  </si>
  <si>
    <t>{</t>
  </si>
  <si>
    <t>A standard markup language which defines the data using English like mark-up codes. Easier to understand by humans.</t>
  </si>
  <si>
    <t>Similar to XML. Uses a structured method to define the data.</t>
  </si>
  <si>
    <t>"car_make": "toyota",</t>
  </si>
  <si>
    <t>"car_make": "honda",</t>
  </si>
  <si>
    <t>"car_make": "ford",</t>
  </si>
  <si>
    <t>}</t>
  </si>
  <si>
    <t>"used_cars" :  {</t>
  </si>
  <si>
    <t>One type of file can be converted to another type of file.</t>
  </si>
  <si>
    <t>R data files</t>
  </si>
  <si>
    <t>NOTE:</t>
  </si>
  <si>
    <t>At the time of conversion or downloading, it is important to know</t>
  </si>
  <si>
    <t>name each column.</t>
  </si>
  <si>
    <t>data does not come with headers (column names), in which case you need to</t>
  </si>
  <si>
    <t>if the data has a header row which is usually very first row. In some cases,</t>
  </si>
  <si>
    <t>Excel Basics</t>
  </si>
  <si>
    <t xml:space="preserve">There are about one million rows and 16000 columns in a spreadsheet. </t>
  </si>
  <si>
    <t xml:space="preserve">Anything dataset larger than this won’t fit in Excel. </t>
  </si>
  <si>
    <t>Each cell is addressed by a letter and number combination.</t>
  </si>
  <si>
    <t>cell A1 , cell B5</t>
  </si>
  <si>
    <t>Data is entered in a simple fashion in each cell.</t>
  </si>
  <si>
    <t>Formulas are constructed using cell addresses/references.</t>
  </si>
  <si>
    <t>Formulas and values can be copied and pasted.</t>
  </si>
  <si>
    <t>There are different ways to paste data: Such as regular,</t>
  </si>
  <si>
    <t>only values, or only formulas.</t>
  </si>
  <si>
    <t>How to write formulas correctly is very important.</t>
  </si>
  <si>
    <t>Midterm</t>
  </si>
  <si>
    <t>Homework</t>
  </si>
  <si>
    <t>Final Exam</t>
  </si>
  <si>
    <t>Weights--&gt;</t>
  </si>
  <si>
    <t>Course Grade</t>
  </si>
  <si>
    <t>Formula: Multiply each weight by the corresponding grade and sum them up for each student.</t>
  </si>
  <si>
    <t>Learn how to freeze cells</t>
  </si>
  <si>
    <t>Learn how to copy by dragging</t>
  </si>
  <si>
    <t>Order of mathematical operations</t>
  </si>
  <si>
    <t xml:space="preserve">multiplication * and division / </t>
  </si>
  <si>
    <t>adding + and subtracting -</t>
  </si>
  <si>
    <t>raising power ^</t>
  </si>
  <si>
    <t>Highest</t>
  </si>
  <si>
    <t>Lowest</t>
  </si>
  <si>
    <t>Use parantheses to make sure everything is in correct order.</t>
  </si>
  <si>
    <t>x=</t>
  </si>
  <si>
    <t>xbar=</t>
  </si>
  <si>
    <t>s=</t>
  </si>
  <si>
    <t>z=</t>
  </si>
  <si>
    <t>Calculate the z score when x, xbar and s are given.</t>
  </si>
  <si>
    <t>(Don't forget parantheses!)</t>
  </si>
  <si>
    <t>(using Vlookup function)</t>
  </si>
  <si>
    <t>Sometimes original data needs to be converted to process the data more conveniently</t>
  </si>
  <si>
    <t>Range</t>
  </si>
  <si>
    <t>F</t>
  </si>
  <si>
    <t>Range column is explaning the start and end values for that</t>
  </si>
  <si>
    <t>range. VLOOKUP cannot process this information.</t>
  </si>
  <si>
    <t>Instead, we write first values of each range</t>
  </si>
  <si>
    <t>on a separate column (i.e. Grade column).</t>
  </si>
  <si>
    <t>Alternatively, you can use IF() function when there are only two categories (e.g. upper, lower) instead of VLOOKUP()</t>
  </si>
  <si>
    <t>Show YES if Grade &gt; 74</t>
  </si>
  <si>
    <t>SHOW NO otherwise</t>
  </si>
  <si>
    <t>Countif() function to count number of a specific category</t>
  </si>
  <si>
    <t>RestaurantID</t>
  </si>
  <si>
    <t>Location</t>
  </si>
  <si>
    <t>Cost</t>
  </si>
  <si>
    <t>Rating</t>
  </si>
  <si>
    <t>RatingNum</t>
  </si>
  <si>
    <t>Class</t>
  </si>
  <si>
    <t>City</t>
  </si>
  <si>
    <t>Low</t>
  </si>
  <si>
    <t>Mid</t>
  </si>
  <si>
    <t>High</t>
  </si>
  <si>
    <t>Class is Expensive if Cost &gt; 60</t>
  </si>
  <si>
    <t>Otherwise, it is Affordable.</t>
  </si>
  <si>
    <t>Suburban</t>
  </si>
  <si>
    <t>C or better?</t>
  </si>
  <si>
    <t>1) Convert Rating categories to number as shown below:</t>
  </si>
  <si>
    <t>2) Create a new column called Class</t>
  </si>
  <si>
    <t>4) Creating "dummy" Variables for Nominal Type Variables</t>
  </si>
  <si>
    <t>NA</t>
  </si>
  <si>
    <t>Explanation</t>
  </si>
  <si>
    <t>For large data, you can draw a scatter chart to see abnormalities visually</t>
  </si>
  <si>
    <t xml:space="preserve">Food </t>
  </si>
  <si>
    <t>Decor</t>
  </si>
  <si>
    <t>Service</t>
  </si>
  <si>
    <t>discrete</t>
  </si>
  <si>
    <t>A subset taken from all used cars in the country --&gt; sample data</t>
  </si>
  <si>
    <t>When the word seperator is comma, this type of file is called Comma Seperated Values (CSV). This is the most common file type in data analytics</t>
  </si>
  <si>
    <t>1) Create a Pivot table showing counts of restaurants</t>
  </si>
  <si>
    <t>based on Location and Class variables.</t>
  </si>
  <si>
    <t>2) Create a Pivot table showing counts of restaurants</t>
  </si>
  <si>
    <t>based on Cost and Class variables.</t>
  </si>
  <si>
    <t>3) Create a Pivot table showing counts of restaurants</t>
  </si>
  <si>
    <t>based on Cost and Ratings variables.</t>
  </si>
  <si>
    <t>4) Create a Pivot table showing average Cost of restaurants</t>
  </si>
  <si>
    <t>based on Ratings and Class variables.</t>
  </si>
  <si>
    <t>1) List restaurants whose class is B and located in the City.</t>
  </si>
  <si>
    <t>2) List restaurants whose cost is less than 60 and rating is greater than 70.</t>
  </si>
  <si>
    <t>3) List restaurants whose cost is less than or equal to 50 and class is A or B.</t>
  </si>
  <si>
    <t>Cipy</t>
  </si>
  <si>
    <t>4) This data has 2 typos. Find them using data filtering approach.</t>
  </si>
  <si>
    <t>Turn on Data Analysis tool by File -&gt; Options -&gt;  Add-ins -&gt; Exel- Add-in -&gt; Analysis Tool Pack check box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</si>
  <si>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</si>
  <si>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</si>
  <si>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</si>
  <si>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</si>
  <si>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</si>
  <si>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</si>
  <si>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</si>
  <si>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</si>
  <si>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</si>
  <si>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</si>
  <si>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</si>
  <si>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2) Calculate a corelation table for food, décor, service, rating and cost.</t>
  </si>
  <si>
    <t>1) Calculate descriptive statistics for rating and cost.</t>
  </si>
  <si>
    <t>Calculate averages for all numerical variables.</t>
  </si>
  <si>
    <t>Calculate sum of all numerical variables.</t>
  </si>
  <si>
    <t>Average=</t>
  </si>
  <si>
    <t>Total =</t>
  </si>
  <si>
    <t>manufacturer</t>
  </si>
  <si>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</si>
  <si>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</si>
  <si>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</si>
  <si>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</si>
  <si>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</si>
  <si>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</si>
  <si>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</si>
  <si>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</si>
  <si>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</si>
  <si>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</si>
  <si>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</si>
  <si>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</si>
  <si>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</si>
  <si>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</si>
  <si>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</si>
  <si>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</si>
  <si>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</si>
  <si>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</si>
  <si>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</si>
  <si>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</si>
  <si>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</si>
  <si>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</si>
  <si>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</si>
  <si>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</si>
  <si>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</si>
  <si>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</si>
  <si>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</si>
  <si>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</si>
  <si>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</si>
  <si>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</si>
  <si>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</si>
  <si>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</si>
  <si>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</si>
  <si>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</si>
  <si>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</si>
  <si>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</si>
  <si>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</si>
  <si>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</si>
  <si>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</si>
  <si>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</si>
  <si>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</si>
  <si>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</si>
  <si>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</si>
  <si>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</si>
  <si>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</si>
  <si>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</si>
  <si>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</si>
  <si>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</si>
  <si>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</si>
  <si>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</si>
  <si>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</si>
  <si>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</si>
  <si>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</si>
  <si>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</si>
  <si>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</si>
  <si>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</si>
  <si>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</si>
  <si>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</si>
  <si>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</si>
  <si>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</si>
  <si>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</si>
  <si>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</si>
  <si>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</si>
  <si>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</si>
  <si>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</si>
  <si>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</si>
  <si>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</si>
  <si>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</si>
  <si>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</si>
  <si>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</si>
  <si>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</si>
  <si>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</si>
  <si>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</si>
  <si>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</si>
  <si>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</si>
  <si>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</si>
  <si>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</si>
  <si>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</si>
  <si>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</si>
  <si>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</si>
  <si>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</si>
  <si>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</si>
  <si>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</si>
  <si>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</si>
  <si>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</si>
  <si>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</si>
  <si>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car id</t>
  </si>
  <si>
    <t>1) How many Ford cars in the dataset</t>
  </si>
  <si>
    <t>2) How many Audi cars in the dataset</t>
  </si>
  <si>
    <t xml:space="preserve">3) Create a pivot table that shows all Manufacturers and car count  </t>
  </si>
  <si>
    <t>4) What is the avg hwy mpg for Chevrolet brand cars</t>
  </si>
  <si>
    <t>5) What is the avg cty mpg for Dodge brand cars</t>
  </si>
  <si>
    <t>6) Create a pivot table that shows all Manufacturers and avg mpg for cty and hwy</t>
  </si>
  <si>
    <t>5) Create a column that tags the restaurants fit on 2nd questions criteria</t>
  </si>
  <si>
    <t>Décor</t>
  </si>
  <si>
    <t xml:space="preserve">6) Create a column calculates the overall point based on the coefficents below ; </t>
  </si>
  <si>
    <t>7) Based on the overall point you calculated get the list of top 10 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</si>
</sst>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0" xfId="1" applyNumberFormat="1" applyFont="1" applyBorder="1"/>
    <xf numFmtId="0" fontId="0" fillId="0" borderId="11" xfId="0" applyBorder="1"/>
    <xf numFmtId="164" fontId="0" fillId="0" borderId="11" xfId="1" applyNumberFormat="1" applyFont="1" applyBorder="1"/>
    <xf numFmtId="0" fontId="0" fillId="0" borderId="12" xfId="0" applyBorder="1"/>
    <xf numFmtId="0" fontId="0" fillId="0" borderId="13" xfId="0" applyBorder="1"/>
    <xf numFmtId="164" fontId="0" fillId="0" borderId="13" xfId="1" applyNumberFormat="1" applyFont="1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left"/>
    </xf>
    <xf numFmtId="164" fontId="0" fillId="0" borderId="0" xfId="1" applyNumberFormat="1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0" fillId="0" borderId="4" xfId="0" applyBorder="1"/>
    <xf numFmtId="0" fontId="0" fillId="0" borderId="0" xfId="0" applyFill="1" applyBorder="1" applyAlignment="1"/>
    <xf numFmtId="0" fontId="0" fillId="0" borderId="17" xfId="0" applyFill="1" applyBorder="1" applyAlignment="1"/>
    <xf numFmtId="0" fontId="6" fillId="0" borderId="1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</xdr:row>
      <xdr:rowOff>146539</xdr:rowOff>
    </xdr:from>
    <xdr:to>
      <xdr:col>2</xdr:col>
      <xdr:colOff>479767</xdr:colOff>
      <xdr:row>6</xdr:row>
      <xdr:rowOff>153866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71500" y="329712"/>
          <a:ext cx="1124536" cy="3736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544097</xdr:colOff>
      <xdr:row>8</xdr:row>
      <xdr:rowOff>98767</xdr:rowOff>
    </xdr:from>
    <xdr:to>
      <xdr:col>1</xdr:col>
      <xdr:colOff>454269</xdr:colOff>
      <xdr:row>8</xdr:row>
      <xdr:rowOff>102577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544097" y="1014632"/>
          <a:ext cx="518307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426866</xdr:colOff>
      <xdr:row>3</xdr:row>
      <xdr:rowOff>161192</xdr:rowOff>
    </xdr:from>
    <xdr:to>
      <xdr:col>2</xdr:col>
      <xdr:colOff>410308</xdr:colOff>
      <xdr:row>3</xdr:row>
      <xdr:rowOff>163097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1035001" y="161192"/>
          <a:ext cx="591576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199733</xdr:colOff>
      <xdr:row>12</xdr:row>
      <xdr:rowOff>18171</xdr:rowOff>
    </xdr:from>
    <xdr:to>
      <xdr:col>5</xdr:col>
      <xdr:colOff>190500</xdr:colOff>
      <xdr:row>13</xdr:row>
      <xdr:rowOff>161192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2896041" y="1666729"/>
          <a:ext cx="730786" cy="326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406498</xdr:colOff>
      <xdr:row>12</xdr:row>
      <xdr:rowOff>69752</xdr:rowOff>
    </xdr:from>
    <xdr:to>
      <xdr:col>5</xdr:col>
      <xdr:colOff>553330</xdr:colOff>
      <xdr:row>13</xdr:row>
      <xdr:rowOff>157675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3842825" y="1718310"/>
          <a:ext cx="146832" cy="271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688731</xdr:colOff>
      <xdr:row>12</xdr:row>
      <xdr:rowOff>54806</xdr:rowOff>
    </xdr:from>
    <xdr:to>
      <xdr:col>7</xdr:col>
      <xdr:colOff>553036</xdr:colOff>
      <xdr:row>13</xdr:row>
      <xdr:rowOff>153865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4125058" y="1703364"/>
          <a:ext cx="1278401" cy="282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335134</xdr:colOff>
      <xdr:row>21</xdr:row>
      <xdr:rowOff>102577</xdr:rowOff>
    </xdr:from>
    <xdr:to>
      <xdr:col>6</xdr:col>
      <xdr:colOff>293077</xdr:colOff>
      <xdr:row>31</xdr:row>
      <xdr:rowOff>64038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313403" y="3949212"/>
          <a:ext cx="2156020" cy="17931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Population</a:t>
          </a:r>
        </a:p>
      </xdr:txBody>
    </xdr:sp>
    <xdr:clientData/>
  </xdr:twoCellAnchor>
  <xdr:twoCellAnchor>
    <xdr:from>
      <xdr:col>5</xdr:col>
      <xdr:colOff>18464</xdr:colOff>
      <xdr:row>24</xdr:row>
      <xdr:rowOff>146538</xdr:rowOff>
    </xdr:from>
    <xdr:to>
      <xdr:col>5</xdr:col>
      <xdr:colOff>674077</xdr:colOff>
      <xdr:row>28</xdr:row>
      <xdr:rowOff>64037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454791" y="4542692"/>
          <a:ext cx="655613" cy="650191"/>
        </a:xfrm>
        <a:prstGeom prst="ellips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208671</xdr:colOff>
      <xdr:row>24</xdr:row>
      <xdr:rowOff>161192</xdr:rowOff>
    </xdr:from>
    <xdr:to>
      <xdr:col>8</xdr:col>
      <xdr:colOff>131885</xdr:colOff>
      <xdr:row>28</xdr:row>
      <xdr:rowOff>75173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5059094" y="4557346"/>
          <a:ext cx="648579" cy="64667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sample</a:t>
          </a:r>
          <a:endParaRPr lang="en-US" sz="1100"/>
        </a:p>
      </xdr:txBody>
    </xdr:sp>
    <xdr:clientData/>
  </xdr:twoCellAnchor>
  <xdr:twoCellAnchor>
    <xdr:from>
      <xdr:col>5</xdr:col>
      <xdr:colOff>348175</xdr:colOff>
      <xdr:row>26</xdr:row>
      <xdr:rowOff>98767</xdr:rowOff>
    </xdr:from>
    <xdr:to>
      <xdr:col>7</xdr:col>
      <xdr:colOff>152253</xdr:colOff>
      <xdr:row>26</xdr:row>
      <xdr:rowOff>109904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3784502" y="4861267"/>
          <a:ext cx="1218174" cy="11137"/>
        </a:xfrm>
        <a:prstGeom prst="straightConnector1">
          <a:avLst/>
        </a:prstGeom>
        <a:ln w="19050"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407670</xdr:colOff>
      <xdr:row>45</xdr:row>
      <xdr:rowOff>112915</xdr:rowOff>
    </xdr:from>
    <xdr:to>
      <xdr:col>9</xdr:col>
      <xdr:colOff>171450</xdr:colOff>
      <xdr:row>50</xdr:row>
      <xdr:rowOff>97155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095" y="8256790"/>
          <a:ext cx="1897380" cy="88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6"/>
  <sheetViews>
    <sheetView zoomScale="130" zoomScaleNormal="130" workbookViewId="0">
      <selection activeCell="I10" sqref="I10"/>
    </sheetView>
  </sheetViews>
  <sheetFormatPr defaultRowHeight="15" x14ac:dyDescent="0.25"/>
  <sheetData>
    <row r="2" spans="2:4" x14ac:dyDescent="0.25">
      <c r="B2" s="1" t="s">
        <v>4</v>
      </c>
    </row>
    <row r="3" spans="2:4" x14ac:dyDescent="0.25">
      <c r="B3" t="s">
        <v>0</v>
      </c>
    </row>
    <row r="4" spans="2:4" x14ac:dyDescent="0.25">
      <c r="C4" t="s">
        <v>101</v>
      </c>
    </row>
    <row r="5" spans="2:4" x14ac:dyDescent="0.25">
      <c r="D5" t="s">
        <v>5</v>
      </c>
    </row>
    <row r="6" spans="2:4" x14ac:dyDescent="0.25">
      <c r="D6" t="s">
        <v>6</v>
      </c>
    </row>
    <row r="7" spans="2:4" x14ac:dyDescent="0.25">
      <c r="C7" t="s">
        <v>102</v>
      </c>
    </row>
    <row r="8" spans="2:4" x14ac:dyDescent="0.25">
      <c r="D8" t="s">
        <v>7</v>
      </c>
    </row>
    <row r="9" spans="2:4" x14ac:dyDescent="0.25">
      <c r="D9" t="s">
        <v>8</v>
      </c>
    </row>
    <row r="11" spans="2:4" x14ac:dyDescent="0.25">
      <c r="B11" t="s">
        <v>1</v>
      </c>
    </row>
    <row r="12" spans="2:4" x14ac:dyDescent="0.25">
      <c r="C12" t="s">
        <v>2</v>
      </c>
    </row>
    <row r="13" spans="2:4" x14ac:dyDescent="0.25">
      <c r="D13" t="s">
        <v>103</v>
      </c>
    </row>
    <row r="14" spans="2:4" x14ac:dyDescent="0.25">
      <c r="D14" t="s">
        <v>104</v>
      </c>
    </row>
    <row r="15" spans="2:4" x14ac:dyDescent="0.25">
      <c r="C15" t="s">
        <v>3</v>
      </c>
    </row>
    <row r="16" spans="2:4" x14ac:dyDescent="0.25">
      <c r="D16" t="s">
        <v>105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C5D2-73DB-4B54-A502-2B03145D2CB0}">
  <sheetPr>
    <tabColor rgb="FFFF0000"/>
  </sheetPr>
  <dimension ref="A1:J10"/>
  <sheetViews>
    <sheetView workbookViewId="0">
      <selection activeCell="C9" sqref="C9"/>
    </sheetView>
  </sheetViews>
  <sheetFormatPr defaultRowHeight="15" x14ac:dyDescent="0.25"/>
  <sheetData>
    <row r="1" spans="1:10" x14ac:dyDescent="0.25">
      <c r="A1" t="s">
        <v>203</v>
      </c>
      <c r="B1" t="s">
        <v>204</v>
      </c>
      <c r="C1" t="s">
        <v>223</v>
      </c>
      <c r="D1" t="s">
        <v>224</v>
      </c>
      <c r="E1" t="s">
        <v>225</v>
      </c>
      <c r="F1" t="s">
        <v>206</v>
      </c>
      <c r="G1" t="s">
        <v>205</v>
      </c>
      <c r="H1" t="s">
        <v>208</v>
      </c>
    </row>
    <row r="2" spans="1:10" x14ac:dyDescent="0.25">
      <c r="A2">
        <v>47</v>
      </c>
      <c r="B2" t="s">
        <v>209</v>
      </c>
      <c r="C2">
        <v>24</v>
      </c>
      <c r="D2">
        <v>21</v>
      </c>
      <c r="E2">
        <v>24</v>
      </c>
      <c r="F2">
        <v>69</v>
      </c>
      <c r="G2">
        <v>45</v>
      </c>
      <c r="H2" t="s">
        <v>48</v>
      </c>
    </row>
    <row r="3" spans="1:10" x14ac:dyDescent="0.25">
      <c r="A3">
        <v>22</v>
      </c>
      <c r="B3" t="s">
        <v>209</v>
      </c>
      <c r="C3">
        <v>22</v>
      </c>
      <c r="D3">
        <v>20</v>
      </c>
      <c r="E3">
        <v>21</v>
      </c>
      <c r="F3">
        <v>63</v>
      </c>
      <c r="G3">
        <v>42</v>
      </c>
      <c r="H3" t="s">
        <v>48</v>
      </c>
      <c r="J3" t="s">
        <v>256</v>
      </c>
    </row>
    <row r="4" spans="1:10" x14ac:dyDescent="0.25">
      <c r="A4">
        <v>5</v>
      </c>
      <c r="B4" t="s">
        <v>209</v>
      </c>
      <c r="C4">
        <v>23</v>
      </c>
      <c r="D4">
        <v>18</v>
      </c>
      <c r="E4">
        <v>21</v>
      </c>
      <c r="F4">
        <v>62</v>
      </c>
      <c r="G4">
        <v>47</v>
      </c>
      <c r="H4" t="s">
        <v>48</v>
      </c>
      <c r="J4" t="s">
        <v>257</v>
      </c>
    </row>
    <row r="5" spans="1:10" x14ac:dyDescent="0.25">
      <c r="A5">
        <v>7</v>
      </c>
      <c r="B5" t="s">
        <v>209</v>
      </c>
      <c r="C5">
        <v>22</v>
      </c>
      <c r="D5">
        <v>19</v>
      </c>
      <c r="E5">
        <v>21</v>
      </c>
      <c r="F5">
        <v>62</v>
      </c>
      <c r="G5">
        <v>47</v>
      </c>
      <c r="H5" t="s">
        <v>48</v>
      </c>
    </row>
    <row r="6" spans="1:10" x14ac:dyDescent="0.25">
      <c r="A6">
        <v>26</v>
      </c>
      <c r="B6" t="s">
        <v>209</v>
      </c>
      <c r="C6">
        <v>20</v>
      </c>
      <c r="D6">
        <v>23</v>
      </c>
      <c r="E6">
        <v>19</v>
      </c>
      <c r="F6">
        <v>62</v>
      </c>
      <c r="G6">
        <v>30</v>
      </c>
      <c r="H6" t="s">
        <v>48</v>
      </c>
    </row>
    <row r="7" spans="1:10" x14ac:dyDescent="0.25">
      <c r="A7">
        <v>44</v>
      </c>
      <c r="B7" t="s">
        <v>209</v>
      </c>
      <c r="C7">
        <v>23</v>
      </c>
      <c r="D7">
        <v>20</v>
      </c>
      <c r="E7">
        <v>19</v>
      </c>
      <c r="F7">
        <v>62</v>
      </c>
      <c r="G7">
        <v>44</v>
      </c>
      <c r="H7" t="s">
        <v>48</v>
      </c>
    </row>
    <row r="8" spans="1:10" x14ac:dyDescent="0.25">
      <c r="A8">
        <v>33</v>
      </c>
      <c r="B8" t="s">
        <v>209</v>
      </c>
      <c r="C8">
        <v>22</v>
      </c>
      <c r="D8">
        <v>19</v>
      </c>
      <c r="E8">
        <v>20</v>
      </c>
      <c r="F8">
        <v>61</v>
      </c>
      <c r="G8">
        <v>41</v>
      </c>
      <c r="H8" t="s">
        <v>48</v>
      </c>
    </row>
    <row r="9" spans="1:10" x14ac:dyDescent="0.25">
      <c r="A9" t="s">
        <v>258</v>
      </c>
      <c r="C9">
        <f>AVERAGE(C2:C8)</f>
        <v>22.285714285714285</v>
      </c>
      <c r="D9">
        <f t="shared" ref="D9:G9" si="0">AVERAGE(D2:D8)</f>
        <v>20</v>
      </c>
      <c r="E9">
        <f t="shared" si="0"/>
        <v>20.714285714285715</v>
      </c>
      <c r="F9">
        <f t="shared" si="0"/>
        <v>63</v>
      </c>
      <c r="G9">
        <f t="shared" si="0"/>
        <v>42.285714285714285</v>
      </c>
    </row>
    <row r="10" spans="1:10" x14ac:dyDescent="0.25">
      <c r="A10" t="s">
        <v>259</v>
      </c>
      <c r="C10">
        <f>SUM(C2:C8)</f>
        <v>156</v>
      </c>
      <c r="D10">
        <f t="shared" ref="D10:G10" si="1">SUM(D2:D8)</f>
        <v>140</v>
      </c>
      <c r="E10">
        <f t="shared" si="1"/>
        <v>145</v>
      </c>
      <c r="F10">
        <f t="shared" si="1"/>
        <v>441</v>
      </c>
      <c r="G10">
        <f t="shared" si="1"/>
        <v>296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FE4C-033F-4C04-89FD-49855719EC84}">
  <sheetPr>
    <tabColor rgb="FFFF0000"/>
  </sheetPr>
  <dimension ref="A1:O235"/>
  <sheetViews>
    <sheetView workbookViewId="0">
      <selection activeCell="O10" sqref="O10"/>
    </sheetView>
  </sheetViews>
  <sheetFormatPr defaultRowHeight="15" x14ac:dyDescent="0.25"/>
  <cols>
    <col min="2" max="2" width="22.140625" bestFit="1" customWidth="1"/>
  </cols>
  <sheetData>
    <row r="1" spans="1:15" x14ac:dyDescent="0.25">
      <c r="A1" t="s">
        <v>347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</row>
    <row r="2" spans="1:15" x14ac:dyDescent="0.25">
      <c r="A2">
        <v>1</v>
      </c>
      <c r="B2" t="s">
        <v>272</v>
      </c>
      <c r="C2">
        <v>1.8</v>
      </c>
      <c r="D2">
        <v>1999</v>
      </c>
      <c r="E2">
        <v>4</v>
      </c>
      <c r="F2" t="s">
        <v>273</v>
      </c>
      <c r="G2" t="s">
        <v>274</v>
      </c>
      <c r="H2">
        <v>18</v>
      </c>
      <c r="I2">
        <v>29</v>
      </c>
      <c r="J2" t="s">
        <v>275</v>
      </c>
      <c r="K2" t="s">
        <v>276</v>
      </c>
      <c r="O2" t="s">
        <v>348</v>
      </c>
    </row>
    <row r="3" spans="1:15" x14ac:dyDescent="0.25">
      <c r="A3">
        <v>2</v>
      </c>
      <c r="B3" t="s">
        <v>272</v>
      </c>
      <c r="C3">
        <v>1.8</v>
      </c>
      <c r="D3">
        <v>1999</v>
      </c>
      <c r="E3">
        <v>4</v>
      </c>
      <c r="F3" t="s">
        <v>277</v>
      </c>
      <c r="G3" t="s">
        <v>274</v>
      </c>
      <c r="H3">
        <v>21</v>
      </c>
      <c r="I3">
        <v>29</v>
      </c>
      <c r="J3" t="s">
        <v>275</v>
      </c>
      <c r="K3" t="s">
        <v>276</v>
      </c>
      <c r="O3" t="s">
        <v>349</v>
      </c>
    </row>
    <row r="4" spans="1:15" x14ac:dyDescent="0.25">
      <c r="A4">
        <v>5</v>
      </c>
      <c r="B4" t="s">
        <v>272</v>
      </c>
      <c r="C4">
        <v>2.8</v>
      </c>
      <c r="D4">
        <v>1999</v>
      </c>
      <c r="E4">
        <v>6</v>
      </c>
      <c r="F4" t="s">
        <v>273</v>
      </c>
      <c r="G4" t="s">
        <v>274</v>
      </c>
      <c r="H4">
        <v>16</v>
      </c>
      <c r="I4">
        <v>26</v>
      </c>
      <c r="J4" t="s">
        <v>275</v>
      </c>
      <c r="K4" t="s">
        <v>276</v>
      </c>
      <c r="O4" t="s">
        <v>350</v>
      </c>
    </row>
    <row r="5" spans="1:15" x14ac:dyDescent="0.25">
      <c r="A5">
        <v>6</v>
      </c>
      <c r="B5" t="s">
        <v>272</v>
      </c>
      <c r="C5">
        <v>2.8</v>
      </c>
      <c r="D5">
        <v>1999</v>
      </c>
      <c r="E5">
        <v>6</v>
      </c>
      <c r="F5" t="s">
        <v>277</v>
      </c>
      <c r="G5" t="s">
        <v>274</v>
      </c>
      <c r="H5">
        <v>18</v>
      </c>
      <c r="I5">
        <v>26</v>
      </c>
      <c r="J5" t="s">
        <v>275</v>
      </c>
      <c r="K5" t="s">
        <v>276</v>
      </c>
    </row>
    <row r="6" spans="1:15" x14ac:dyDescent="0.25">
      <c r="A6">
        <v>8</v>
      </c>
      <c r="B6" t="s">
        <v>280</v>
      </c>
      <c r="C6">
        <v>1.8</v>
      </c>
      <c r="D6">
        <v>1999</v>
      </c>
      <c r="E6">
        <v>4</v>
      </c>
      <c r="F6" t="s">
        <v>277</v>
      </c>
      <c r="G6">
        <v>4</v>
      </c>
      <c r="H6">
        <v>18</v>
      </c>
      <c r="I6">
        <v>26</v>
      </c>
      <c r="J6" t="s">
        <v>275</v>
      </c>
      <c r="K6" t="s">
        <v>276</v>
      </c>
      <c r="O6" t="s">
        <v>351</v>
      </c>
    </row>
    <row r="7" spans="1:15" x14ac:dyDescent="0.25">
      <c r="A7">
        <v>9</v>
      </c>
      <c r="B7" t="s">
        <v>280</v>
      </c>
      <c r="C7">
        <v>1.8</v>
      </c>
      <c r="D7">
        <v>1999</v>
      </c>
      <c r="E7">
        <v>4</v>
      </c>
      <c r="F7" t="s">
        <v>273</v>
      </c>
      <c r="G7">
        <v>4</v>
      </c>
      <c r="H7">
        <v>16</v>
      </c>
      <c r="I7">
        <v>25</v>
      </c>
      <c r="J7" t="s">
        <v>275</v>
      </c>
      <c r="K7" t="s">
        <v>276</v>
      </c>
      <c r="O7" t="s">
        <v>352</v>
      </c>
    </row>
    <row r="8" spans="1:15" x14ac:dyDescent="0.25">
      <c r="A8">
        <v>12</v>
      </c>
      <c r="B8" t="s">
        <v>280</v>
      </c>
      <c r="C8">
        <v>2.8</v>
      </c>
      <c r="D8">
        <v>1999</v>
      </c>
      <c r="E8">
        <v>6</v>
      </c>
      <c r="F8" t="s">
        <v>273</v>
      </c>
      <c r="G8">
        <v>4</v>
      </c>
      <c r="H8">
        <v>15</v>
      </c>
      <c r="I8">
        <v>25</v>
      </c>
      <c r="J8" t="s">
        <v>275</v>
      </c>
      <c r="K8" t="s">
        <v>276</v>
      </c>
      <c r="O8" t="s">
        <v>353</v>
      </c>
    </row>
    <row r="9" spans="1:15" x14ac:dyDescent="0.25">
      <c r="A9">
        <v>13</v>
      </c>
      <c r="B9" t="s">
        <v>280</v>
      </c>
      <c r="C9">
        <v>2.8</v>
      </c>
      <c r="D9">
        <v>1999</v>
      </c>
      <c r="E9">
        <v>6</v>
      </c>
      <c r="F9" t="s">
        <v>277</v>
      </c>
      <c r="G9">
        <v>4</v>
      </c>
      <c r="H9">
        <v>17</v>
      </c>
      <c r="I9">
        <v>25</v>
      </c>
      <c r="J9" t="s">
        <v>275</v>
      </c>
      <c r="K9" t="s">
        <v>276</v>
      </c>
    </row>
    <row r="10" spans="1:15" x14ac:dyDescent="0.25">
      <c r="A10">
        <v>16</v>
      </c>
      <c r="B10" t="s">
        <v>282</v>
      </c>
      <c r="C10">
        <v>2.8</v>
      </c>
      <c r="D10">
        <v>1999</v>
      </c>
      <c r="E10">
        <v>6</v>
      </c>
      <c r="F10" t="s">
        <v>273</v>
      </c>
      <c r="G10">
        <v>4</v>
      </c>
      <c r="H10">
        <v>15</v>
      </c>
      <c r="I10">
        <v>24</v>
      </c>
      <c r="J10" t="s">
        <v>275</v>
      </c>
      <c r="K10" t="s">
        <v>283</v>
      </c>
    </row>
    <row r="11" spans="1:15" x14ac:dyDescent="0.25">
      <c r="A11">
        <v>22</v>
      </c>
      <c r="B11" t="s">
        <v>285</v>
      </c>
      <c r="C11">
        <v>5.7</v>
      </c>
      <c r="D11">
        <v>1999</v>
      </c>
      <c r="E11">
        <v>8</v>
      </c>
      <c r="F11" t="s">
        <v>286</v>
      </c>
      <c r="G11" t="s">
        <v>287</v>
      </c>
      <c r="H11">
        <v>13</v>
      </c>
      <c r="I11">
        <v>17</v>
      </c>
      <c r="J11" t="s">
        <v>287</v>
      </c>
      <c r="K11" t="s">
        <v>288</v>
      </c>
    </row>
    <row r="12" spans="1:15" x14ac:dyDescent="0.25">
      <c r="A12">
        <v>24</v>
      </c>
      <c r="B12" t="s">
        <v>290</v>
      </c>
      <c r="C12">
        <v>5.7</v>
      </c>
      <c r="D12">
        <v>1999</v>
      </c>
      <c r="E12">
        <v>8</v>
      </c>
      <c r="F12" t="s">
        <v>278</v>
      </c>
      <c r="G12" t="s">
        <v>287</v>
      </c>
      <c r="H12">
        <v>16</v>
      </c>
      <c r="I12">
        <v>26</v>
      </c>
      <c r="J12" t="s">
        <v>275</v>
      </c>
      <c r="K12" t="s">
        <v>291</v>
      </c>
    </row>
    <row r="13" spans="1:15" x14ac:dyDescent="0.25">
      <c r="A13">
        <v>25</v>
      </c>
      <c r="B13" t="s">
        <v>290</v>
      </c>
      <c r="C13">
        <v>5.7</v>
      </c>
      <c r="D13">
        <v>1999</v>
      </c>
      <c r="E13">
        <v>8</v>
      </c>
      <c r="F13" t="s">
        <v>286</v>
      </c>
      <c r="G13" t="s">
        <v>287</v>
      </c>
      <c r="H13">
        <v>15</v>
      </c>
      <c r="I13">
        <v>23</v>
      </c>
      <c r="J13" t="s">
        <v>275</v>
      </c>
      <c r="K13" t="s">
        <v>291</v>
      </c>
    </row>
    <row r="14" spans="1:15" x14ac:dyDescent="0.25">
      <c r="A14">
        <v>31</v>
      </c>
      <c r="B14" t="s">
        <v>292</v>
      </c>
      <c r="C14">
        <v>5.7</v>
      </c>
      <c r="D14">
        <v>1999</v>
      </c>
      <c r="E14">
        <v>8</v>
      </c>
      <c r="F14" t="s">
        <v>286</v>
      </c>
      <c r="G14">
        <v>4</v>
      </c>
      <c r="H14">
        <v>11</v>
      </c>
      <c r="I14">
        <v>15</v>
      </c>
      <c r="J14" t="s">
        <v>287</v>
      </c>
      <c r="K14" t="s">
        <v>288</v>
      </c>
    </row>
    <row r="15" spans="1:15" x14ac:dyDescent="0.25">
      <c r="A15">
        <v>32</v>
      </c>
      <c r="B15" t="s">
        <v>292</v>
      </c>
      <c r="C15">
        <v>6.5</v>
      </c>
      <c r="D15">
        <v>1999</v>
      </c>
      <c r="E15">
        <v>8</v>
      </c>
      <c r="F15" t="s">
        <v>286</v>
      </c>
      <c r="G15">
        <v>4</v>
      </c>
      <c r="H15">
        <v>14</v>
      </c>
      <c r="I15">
        <v>17</v>
      </c>
      <c r="J15" t="s">
        <v>293</v>
      </c>
      <c r="K15" t="s">
        <v>288</v>
      </c>
    </row>
    <row r="16" spans="1:15" x14ac:dyDescent="0.25">
      <c r="A16">
        <v>33</v>
      </c>
      <c r="B16" t="s">
        <v>294</v>
      </c>
      <c r="C16">
        <v>2.4</v>
      </c>
      <c r="D16">
        <v>1999</v>
      </c>
      <c r="E16">
        <v>4</v>
      </c>
      <c r="F16" t="s">
        <v>286</v>
      </c>
      <c r="G16" t="s">
        <v>274</v>
      </c>
      <c r="H16">
        <v>19</v>
      </c>
      <c r="I16">
        <v>27</v>
      </c>
      <c r="J16" t="s">
        <v>287</v>
      </c>
      <c r="K16" t="s">
        <v>283</v>
      </c>
    </row>
    <row r="17" spans="1:11" x14ac:dyDescent="0.25">
      <c r="A17">
        <v>35</v>
      </c>
      <c r="B17" t="s">
        <v>294</v>
      </c>
      <c r="C17">
        <v>3.1</v>
      </c>
      <c r="D17">
        <v>1999</v>
      </c>
      <c r="E17">
        <v>6</v>
      </c>
      <c r="F17" t="s">
        <v>286</v>
      </c>
      <c r="G17" t="s">
        <v>274</v>
      </c>
      <c r="H17">
        <v>18</v>
      </c>
      <c r="I17">
        <v>26</v>
      </c>
      <c r="J17" t="s">
        <v>287</v>
      </c>
      <c r="K17" t="s">
        <v>283</v>
      </c>
    </row>
    <row r="18" spans="1:11" x14ac:dyDescent="0.25">
      <c r="A18">
        <v>38</v>
      </c>
      <c r="B18" t="s">
        <v>296</v>
      </c>
      <c r="C18">
        <v>2.4</v>
      </c>
      <c r="D18">
        <v>1999</v>
      </c>
      <c r="E18">
        <v>4</v>
      </c>
      <c r="F18" t="s">
        <v>297</v>
      </c>
      <c r="G18" t="s">
        <v>274</v>
      </c>
      <c r="H18">
        <v>18</v>
      </c>
      <c r="I18">
        <v>24</v>
      </c>
      <c r="J18" t="s">
        <v>287</v>
      </c>
      <c r="K18" t="s">
        <v>298</v>
      </c>
    </row>
    <row r="19" spans="1:11" x14ac:dyDescent="0.25">
      <c r="A19">
        <v>39</v>
      </c>
      <c r="B19" t="s">
        <v>296</v>
      </c>
      <c r="C19">
        <v>3</v>
      </c>
      <c r="D19">
        <v>1999</v>
      </c>
      <c r="E19">
        <v>6</v>
      </c>
      <c r="F19" t="s">
        <v>286</v>
      </c>
      <c r="G19" t="s">
        <v>274</v>
      </c>
      <c r="H19">
        <v>17</v>
      </c>
      <c r="I19">
        <v>24</v>
      </c>
      <c r="J19" t="s">
        <v>287</v>
      </c>
      <c r="K19" t="s">
        <v>298</v>
      </c>
    </row>
    <row r="20" spans="1:11" x14ac:dyDescent="0.25">
      <c r="A20">
        <v>40</v>
      </c>
      <c r="B20" t="s">
        <v>296</v>
      </c>
      <c r="C20">
        <v>3.3</v>
      </c>
      <c r="D20">
        <v>1999</v>
      </c>
      <c r="E20">
        <v>6</v>
      </c>
      <c r="F20" t="s">
        <v>286</v>
      </c>
      <c r="G20" t="s">
        <v>274</v>
      </c>
      <c r="H20">
        <v>16</v>
      </c>
      <c r="I20">
        <v>22</v>
      </c>
      <c r="J20" t="s">
        <v>287</v>
      </c>
      <c r="K20" t="s">
        <v>298</v>
      </c>
    </row>
    <row r="21" spans="1:11" x14ac:dyDescent="0.25">
      <c r="A21">
        <v>41</v>
      </c>
      <c r="B21" t="s">
        <v>296</v>
      </c>
      <c r="C21">
        <v>3.3</v>
      </c>
      <c r="D21">
        <v>1999</v>
      </c>
      <c r="E21">
        <v>6</v>
      </c>
      <c r="F21" t="s">
        <v>286</v>
      </c>
      <c r="G21" t="s">
        <v>274</v>
      </c>
      <c r="H21">
        <v>16</v>
      </c>
      <c r="I21">
        <v>22</v>
      </c>
      <c r="J21" t="s">
        <v>287</v>
      </c>
      <c r="K21" t="s">
        <v>298</v>
      </c>
    </row>
    <row r="22" spans="1:11" x14ac:dyDescent="0.25">
      <c r="A22">
        <v>45</v>
      </c>
      <c r="B22" t="s">
        <v>296</v>
      </c>
      <c r="C22">
        <v>3.8</v>
      </c>
      <c r="D22">
        <v>1999</v>
      </c>
      <c r="E22">
        <v>6</v>
      </c>
      <c r="F22" t="s">
        <v>286</v>
      </c>
      <c r="G22" t="s">
        <v>274</v>
      </c>
      <c r="H22">
        <v>15</v>
      </c>
      <c r="I22">
        <v>22</v>
      </c>
      <c r="J22" t="s">
        <v>287</v>
      </c>
      <c r="K22" t="s">
        <v>298</v>
      </c>
    </row>
    <row r="23" spans="1:11" x14ac:dyDescent="0.25">
      <c r="A23">
        <v>46</v>
      </c>
      <c r="B23" t="s">
        <v>296</v>
      </c>
      <c r="C23">
        <v>3.8</v>
      </c>
      <c r="D23">
        <v>1999</v>
      </c>
      <c r="E23">
        <v>6</v>
      </c>
      <c r="F23" t="s">
        <v>286</v>
      </c>
      <c r="G23" t="s">
        <v>274</v>
      </c>
      <c r="H23">
        <v>15</v>
      </c>
      <c r="I23">
        <v>21</v>
      </c>
      <c r="J23" t="s">
        <v>287</v>
      </c>
      <c r="K23" t="s">
        <v>298</v>
      </c>
    </row>
    <row r="24" spans="1:11" x14ac:dyDescent="0.25">
      <c r="A24">
        <v>51</v>
      </c>
      <c r="B24" t="s">
        <v>300</v>
      </c>
      <c r="C24">
        <v>3.9</v>
      </c>
      <c r="D24">
        <v>1999</v>
      </c>
      <c r="E24">
        <v>6</v>
      </c>
      <c r="F24" t="s">
        <v>286</v>
      </c>
      <c r="G24">
        <v>4</v>
      </c>
      <c r="H24">
        <v>13</v>
      </c>
      <c r="I24">
        <v>17</v>
      </c>
      <c r="J24" t="s">
        <v>287</v>
      </c>
      <c r="K24" t="s">
        <v>301</v>
      </c>
    </row>
    <row r="25" spans="1:11" x14ac:dyDescent="0.25">
      <c r="A25">
        <v>52</v>
      </c>
      <c r="B25" t="s">
        <v>300</v>
      </c>
      <c r="C25">
        <v>3.9</v>
      </c>
      <c r="D25">
        <v>1999</v>
      </c>
      <c r="E25">
        <v>6</v>
      </c>
      <c r="F25" t="s">
        <v>277</v>
      </c>
      <c r="G25">
        <v>4</v>
      </c>
      <c r="H25">
        <v>14</v>
      </c>
      <c r="I25">
        <v>17</v>
      </c>
      <c r="J25" t="s">
        <v>287</v>
      </c>
      <c r="K25" t="s">
        <v>301</v>
      </c>
    </row>
    <row r="26" spans="1:11" x14ac:dyDescent="0.25">
      <c r="A26">
        <v>56</v>
      </c>
      <c r="B26" t="s">
        <v>300</v>
      </c>
      <c r="C26">
        <v>5.2</v>
      </c>
      <c r="D26">
        <v>1999</v>
      </c>
      <c r="E26">
        <v>8</v>
      </c>
      <c r="F26" t="s">
        <v>277</v>
      </c>
      <c r="G26">
        <v>4</v>
      </c>
      <c r="H26">
        <v>11</v>
      </c>
      <c r="I26">
        <v>17</v>
      </c>
      <c r="J26" t="s">
        <v>287</v>
      </c>
      <c r="K26" t="s">
        <v>301</v>
      </c>
    </row>
    <row r="27" spans="1:11" x14ac:dyDescent="0.25">
      <c r="A27">
        <v>57</v>
      </c>
      <c r="B27" t="s">
        <v>300</v>
      </c>
      <c r="C27">
        <v>5.2</v>
      </c>
      <c r="D27">
        <v>1999</v>
      </c>
      <c r="E27">
        <v>8</v>
      </c>
      <c r="F27" t="s">
        <v>286</v>
      </c>
      <c r="G27">
        <v>4</v>
      </c>
      <c r="H27">
        <v>11</v>
      </c>
      <c r="I27">
        <v>15</v>
      </c>
      <c r="J27" t="s">
        <v>287</v>
      </c>
      <c r="K27" t="s">
        <v>301</v>
      </c>
    </row>
    <row r="28" spans="1:11" x14ac:dyDescent="0.25">
      <c r="A28">
        <v>58</v>
      </c>
      <c r="B28" t="s">
        <v>302</v>
      </c>
      <c r="C28">
        <v>3.9</v>
      </c>
      <c r="D28">
        <v>1999</v>
      </c>
      <c r="E28">
        <v>6</v>
      </c>
      <c r="F28" t="s">
        <v>286</v>
      </c>
      <c r="G28">
        <v>4</v>
      </c>
      <c r="H28">
        <v>13</v>
      </c>
      <c r="I28">
        <v>17</v>
      </c>
      <c r="J28" t="s">
        <v>287</v>
      </c>
      <c r="K28" t="s">
        <v>288</v>
      </c>
    </row>
    <row r="29" spans="1:11" x14ac:dyDescent="0.25">
      <c r="A29">
        <v>62</v>
      </c>
      <c r="B29" t="s">
        <v>302</v>
      </c>
      <c r="C29">
        <v>5.2</v>
      </c>
      <c r="D29">
        <v>1999</v>
      </c>
      <c r="E29">
        <v>8</v>
      </c>
      <c r="F29" t="s">
        <v>286</v>
      </c>
      <c r="G29">
        <v>4</v>
      </c>
      <c r="H29">
        <v>11</v>
      </c>
      <c r="I29">
        <v>16</v>
      </c>
      <c r="J29" t="s">
        <v>287</v>
      </c>
      <c r="K29" t="s">
        <v>288</v>
      </c>
    </row>
    <row r="30" spans="1:11" x14ac:dyDescent="0.25">
      <c r="A30">
        <v>64</v>
      </c>
      <c r="B30" t="s">
        <v>302</v>
      </c>
      <c r="C30">
        <v>5.9</v>
      </c>
      <c r="D30">
        <v>1999</v>
      </c>
      <c r="E30">
        <v>8</v>
      </c>
      <c r="F30" t="s">
        <v>286</v>
      </c>
      <c r="G30">
        <v>4</v>
      </c>
      <c r="H30">
        <v>11</v>
      </c>
      <c r="I30">
        <v>15</v>
      </c>
      <c r="J30" t="s">
        <v>287</v>
      </c>
      <c r="K30" t="s">
        <v>288</v>
      </c>
    </row>
    <row r="31" spans="1:11" x14ac:dyDescent="0.25">
      <c r="A31">
        <v>71</v>
      </c>
      <c r="B31" t="s">
        <v>303</v>
      </c>
      <c r="C31">
        <v>5.2</v>
      </c>
      <c r="D31">
        <v>1999</v>
      </c>
      <c r="E31">
        <v>8</v>
      </c>
      <c r="F31" t="s">
        <v>286</v>
      </c>
      <c r="G31">
        <v>4</v>
      </c>
      <c r="H31">
        <v>11</v>
      </c>
      <c r="I31">
        <v>15</v>
      </c>
      <c r="J31" t="s">
        <v>287</v>
      </c>
      <c r="K31" t="s">
        <v>301</v>
      </c>
    </row>
    <row r="32" spans="1:11" x14ac:dyDescent="0.25">
      <c r="A32">
        <v>72</v>
      </c>
      <c r="B32" t="s">
        <v>303</v>
      </c>
      <c r="C32">
        <v>5.2</v>
      </c>
      <c r="D32">
        <v>1999</v>
      </c>
      <c r="E32">
        <v>8</v>
      </c>
      <c r="F32" t="s">
        <v>277</v>
      </c>
      <c r="G32">
        <v>4</v>
      </c>
      <c r="H32">
        <v>11</v>
      </c>
      <c r="I32">
        <v>16</v>
      </c>
      <c r="J32" t="s">
        <v>287</v>
      </c>
      <c r="K32" t="s">
        <v>301</v>
      </c>
    </row>
    <row r="33" spans="1:11" x14ac:dyDescent="0.25">
      <c r="A33">
        <v>74</v>
      </c>
      <c r="B33" t="s">
        <v>303</v>
      </c>
      <c r="C33">
        <v>5.9</v>
      </c>
      <c r="D33">
        <v>1999</v>
      </c>
      <c r="E33">
        <v>8</v>
      </c>
      <c r="F33" t="s">
        <v>286</v>
      </c>
      <c r="G33">
        <v>4</v>
      </c>
      <c r="H33">
        <v>11</v>
      </c>
      <c r="I33">
        <v>15</v>
      </c>
      <c r="J33" t="s">
        <v>287</v>
      </c>
      <c r="K33" t="s">
        <v>301</v>
      </c>
    </row>
    <row r="34" spans="1:11" x14ac:dyDescent="0.25">
      <c r="A34">
        <v>75</v>
      </c>
      <c r="B34" t="s">
        <v>305</v>
      </c>
      <c r="C34">
        <v>4.5999999999999996</v>
      </c>
      <c r="D34">
        <v>1999</v>
      </c>
      <c r="E34">
        <v>8</v>
      </c>
      <c r="F34" t="s">
        <v>286</v>
      </c>
      <c r="G34" t="s">
        <v>287</v>
      </c>
      <c r="H34">
        <v>11</v>
      </c>
      <c r="I34">
        <v>17</v>
      </c>
      <c r="J34" t="s">
        <v>287</v>
      </c>
      <c r="K34" t="s">
        <v>288</v>
      </c>
    </row>
    <row r="35" spans="1:11" x14ac:dyDescent="0.25">
      <c r="A35">
        <v>76</v>
      </c>
      <c r="B35" t="s">
        <v>305</v>
      </c>
      <c r="C35">
        <v>5.4</v>
      </c>
      <c r="D35">
        <v>1999</v>
      </c>
      <c r="E35">
        <v>8</v>
      </c>
      <c r="F35" t="s">
        <v>286</v>
      </c>
      <c r="G35" t="s">
        <v>287</v>
      </c>
      <c r="H35">
        <v>11</v>
      </c>
      <c r="I35">
        <v>17</v>
      </c>
      <c r="J35" t="s">
        <v>287</v>
      </c>
      <c r="K35" t="s">
        <v>288</v>
      </c>
    </row>
    <row r="36" spans="1:11" x14ac:dyDescent="0.25">
      <c r="A36">
        <v>78</v>
      </c>
      <c r="B36" t="s">
        <v>306</v>
      </c>
      <c r="C36">
        <v>4</v>
      </c>
      <c r="D36">
        <v>1999</v>
      </c>
      <c r="E36">
        <v>6</v>
      </c>
      <c r="F36" t="s">
        <v>273</v>
      </c>
      <c r="G36">
        <v>4</v>
      </c>
      <c r="H36">
        <v>14</v>
      </c>
      <c r="I36">
        <v>17</v>
      </c>
      <c r="J36" t="s">
        <v>287</v>
      </c>
      <c r="K36" t="s">
        <v>288</v>
      </c>
    </row>
    <row r="37" spans="1:11" x14ac:dyDescent="0.25">
      <c r="A37">
        <v>79</v>
      </c>
      <c r="B37" t="s">
        <v>306</v>
      </c>
      <c r="C37">
        <v>4</v>
      </c>
      <c r="D37">
        <v>1999</v>
      </c>
      <c r="E37">
        <v>6</v>
      </c>
      <c r="F37" t="s">
        <v>277</v>
      </c>
      <c r="G37">
        <v>4</v>
      </c>
      <c r="H37">
        <v>15</v>
      </c>
      <c r="I37">
        <v>19</v>
      </c>
      <c r="J37" t="s">
        <v>287</v>
      </c>
      <c r="K37" t="s">
        <v>288</v>
      </c>
    </row>
    <row r="38" spans="1:11" x14ac:dyDescent="0.25">
      <c r="A38">
        <v>80</v>
      </c>
      <c r="B38" t="s">
        <v>306</v>
      </c>
      <c r="C38">
        <v>4</v>
      </c>
      <c r="D38">
        <v>1999</v>
      </c>
      <c r="E38">
        <v>6</v>
      </c>
      <c r="F38" t="s">
        <v>273</v>
      </c>
      <c r="G38">
        <v>4</v>
      </c>
      <c r="H38">
        <v>14</v>
      </c>
      <c r="I38">
        <v>17</v>
      </c>
      <c r="J38" t="s">
        <v>287</v>
      </c>
      <c r="K38" t="s">
        <v>288</v>
      </c>
    </row>
    <row r="39" spans="1:11" x14ac:dyDescent="0.25">
      <c r="A39">
        <v>83</v>
      </c>
      <c r="B39" t="s">
        <v>306</v>
      </c>
      <c r="C39">
        <v>5</v>
      </c>
      <c r="D39">
        <v>1999</v>
      </c>
      <c r="E39">
        <v>8</v>
      </c>
      <c r="F39" t="s">
        <v>286</v>
      </c>
      <c r="G39">
        <v>4</v>
      </c>
      <c r="H39">
        <v>13</v>
      </c>
      <c r="I39">
        <v>17</v>
      </c>
      <c r="J39" t="s">
        <v>287</v>
      </c>
      <c r="K39" t="s">
        <v>288</v>
      </c>
    </row>
    <row r="40" spans="1:11" x14ac:dyDescent="0.25">
      <c r="A40">
        <v>84</v>
      </c>
      <c r="B40" t="s">
        <v>307</v>
      </c>
      <c r="C40">
        <v>4.2</v>
      </c>
      <c r="D40">
        <v>1999</v>
      </c>
      <c r="E40">
        <v>6</v>
      </c>
      <c r="F40" t="s">
        <v>286</v>
      </c>
      <c r="G40">
        <v>4</v>
      </c>
      <c r="H40">
        <v>14</v>
      </c>
      <c r="I40">
        <v>17</v>
      </c>
      <c r="J40" t="s">
        <v>287</v>
      </c>
      <c r="K40" t="s">
        <v>301</v>
      </c>
    </row>
    <row r="41" spans="1:11" x14ac:dyDescent="0.25">
      <c r="A41">
        <v>85</v>
      </c>
      <c r="B41" t="s">
        <v>307</v>
      </c>
      <c r="C41">
        <v>4.2</v>
      </c>
      <c r="D41">
        <v>1999</v>
      </c>
      <c r="E41">
        <v>6</v>
      </c>
      <c r="F41" t="s">
        <v>277</v>
      </c>
      <c r="G41">
        <v>4</v>
      </c>
      <c r="H41">
        <v>14</v>
      </c>
      <c r="I41">
        <v>17</v>
      </c>
      <c r="J41" t="s">
        <v>287</v>
      </c>
      <c r="K41" t="s">
        <v>301</v>
      </c>
    </row>
    <row r="42" spans="1:11" x14ac:dyDescent="0.25">
      <c r="A42">
        <v>86</v>
      </c>
      <c r="B42" t="s">
        <v>307</v>
      </c>
      <c r="C42">
        <v>4.5999999999999996</v>
      </c>
      <c r="D42">
        <v>1999</v>
      </c>
      <c r="E42">
        <v>8</v>
      </c>
      <c r="F42" t="s">
        <v>277</v>
      </c>
      <c r="G42">
        <v>4</v>
      </c>
      <c r="H42">
        <v>13</v>
      </c>
      <c r="I42">
        <v>16</v>
      </c>
      <c r="J42" t="s">
        <v>287</v>
      </c>
      <c r="K42" t="s">
        <v>301</v>
      </c>
    </row>
    <row r="43" spans="1:11" x14ac:dyDescent="0.25">
      <c r="A43">
        <v>87</v>
      </c>
      <c r="B43" t="s">
        <v>307</v>
      </c>
      <c r="C43">
        <v>4.5999999999999996</v>
      </c>
      <c r="D43">
        <v>1999</v>
      </c>
      <c r="E43">
        <v>8</v>
      </c>
      <c r="F43" t="s">
        <v>286</v>
      </c>
      <c r="G43">
        <v>4</v>
      </c>
      <c r="H43">
        <v>13</v>
      </c>
      <c r="I43">
        <v>16</v>
      </c>
      <c r="J43" t="s">
        <v>287</v>
      </c>
      <c r="K43" t="s">
        <v>301</v>
      </c>
    </row>
    <row r="44" spans="1:11" x14ac:dyDescent="0.25">
      <c r="A44">
        <v>89</v>
      </c>
      <c r="B44" t="s">
        <v>307</v>
      </c>
      <c r="C44">
        <v>5.4</v>
      </c>
      <c r="D44">
        <v>1999</v>
      </c>
      <c r="E44">
        <v>8</v>
      </c>
      <c r="F44" t="s">
        <v>286</v>
      </c>
      <c r="G44">
        <v>4</v>
      </c>
      <c r="H44">
        <v>11</v>
      </c>
      <c r="I44">
        <v>15</v>
      </c>
      <c r="J44" t="s">
        <v>287</v>
      </c>
      <c r="K44" t="s">
        <v>301</v>
      </c>
    </row>
    <row r="45" spans="1:11" x14ac:dyDescent="0.25">
      <c r="A45">
        <v>91</v>
      </c>
      <c r="B45" t="s">
        <v>308</v>
      </c>
      <c r="C45">
        <v>3.8</v>
      </c>
      <c r="D45">
        <v>1999</v>
      </c>
      <c r="E45">
        <v>6</v>
      </c>
      <c r="F45" t="s">
        <v>277</v>
      </c>
      <c r="G45" t="s">
        <v>287</v>
      </c>
      <c r="H45">
        <v>18</v>
      </c>
      <c r="I45">
        <v>26</v>
      </c>
      <c r="J45" t="s">
        <v>287</v>
      </c>
      <c r="K45" t="s">
        <v>309</v>
      </c>
    </row>
    <row r="46" spans="1:11" x14ac:dyDescent="0.25">
      <c r="A46">
        <v>92</v>
      </c>
      <c r="B46" t="s">
        <v>308</v>
      </c>
      <c r="C46">
        <v>3.8</v>
      </c>
      <c r="D46">
        <v>1999</v>
      </c>
      <c r="E46">
        <v>6</v>
      </c>
      <c r="F46" t="s">
        <v>286</v>
      </c>
      <c r="G46" t="s">
        <v>287</v>
      </c>
      <c r="H46">
        <v>18</v>
      </c>
      <c r="I46">
        <v>25</v>
      </c>
      <c r="J46" t="s">
        <v>287</v>
      </c>
      <c r="K46" t="s">
        <v>309</v>
      </c>
    </row>
    <row r="47" spans="1:11" x14ac:dyDescent="0.25">
      <c r="A47">
        <v>95</v>
      </c>
      <c r="B47" t="s">
        <v>308</v>
      </c>
      <c r="C47">
        <v>4.5999999999999996</v>
      </c>
      <c r="D47">
        <v>1999</v>
      </c>
      <c r="E47">
        <v>8</v>
      </c>
      <c r="F47" t="s">
        <v>286</v>
      </c>
      <c r="G47" t="s">
        <v>287</v>
      </c>
      <c r="H47">
        <v>15</v>
      </c>
      <c r="I47">
        <v>21</v>
      </c>
      <c r="J47" t="s">
        <v>287</v>
      </c>
      <c r="K47" t="s">
        <v>309</v>
      </c>
    </row>
    <row r="48" spans="1:11" x14ac:dyDescent="0.25">
      <c r="A48">
        <v>96</v>
      </c>
      <c r="B48" t="s">
        <v>308</v>
      </c>
      <c r="C48">
        <v>4.5999999999999996</v>
      </c>
      <c r="D48">
        <v>1999</v>
      </c>
      <c r="E48">
        <v>8</v>
      </c>
      <c r="F48" t="s">
        <v>277</v>
      </c>
      <c r="G48" t="s">
        <v>287</v>
      </c>
      <c r="H48">
        <v>15</v>
      </c>
      <c r="I48">
        <v>22</v>
      </c>
      <c r="J48" t="s">
        <v>287</v>
      </c>
      <c r="K48" t="s">
        <v>309</v>
      </c>
    </row>
    <row r="49" spans="1:11" x14ac:dyDescent="0.25">
      <c r="A49">
        <v>100</v>
      </c>
      <c r="B49" t="s">
        <v>311</v>
      </c>
      <c r="C49">
        <v>1.6</v>
      </c>
      <c r="D49">
        <v>1999</v>
      </c>
      <c r="E49">
        <v>4</v>
      </c>
      <c r="F49" t="s">
        <v>277</v>
      </c>
      <c r="G49" t="s">
        <v>274</v>
      </c>
      <c r="H49">
        <v>28</v>
      </c>
      <c r="I49">
        <v>33</v>
      </c>
      <c r="J49" t="s">
        <v>287</v>
      </c>
      <c r="K49" t="s">
        <v>309</v>
      </c>
    </row>
    <row r="50" spans="1:11" x14ac:dyDescent="0.25">
      <c r="A50">
        <v>101</v>
      </c>
      <c r="B50" t="s">
        <v>311</v>
      </c>
      <c r="C50">
        <v>1.6</v>
      </c>
      <c r="D50">
        <v>1999</v>
      </c>
      <c r="E50">
        <v>4</v>
      </c>
      <c r="F50" t="s">
        <v>286</v>
      </c>
      <c r="G50" t="s">
        <v>274</v>
      </c>
      <c r="H50">
        <v>24</v>
      </c>
      <c r="I50">
        <v>32</v>
      </c>
      <c r="J50" t="s">
        <v>287</v>
      </c>
      <c r="K50" t="s">
        <v>309</v>
      </c>
    </row>
    <row r="51" spans="1:11" x14ac:dyDescent="0.25">
      <c r="A51">
        <v>102</v>
      </c>
      <c r="B51" t="s">
        <v>311</v>
      </c>
      <c r="C51">
        <v>1.6</v>
      </c>
      <c r="D51">
        <v>1999</v>
      </c>
      <c r="E51">
        <v>4</v>
      </c>
      <c r="F51" t="s">
        <v>277</v>
      </c>
      <c r="G51" t="s">
        <v>274</v>
      </c>
      <c r="H51">
        <v>25</v>
      </c>
      <c r="I51">
        <v>32</v>
      </c>
      <c r="J51" t="s">
        <v>287</v>
      </c>
      <c r="K51" t="s">
        <v>309</v>
      </c>
    </row>
    <row r="52" spans="1:11" x14ac:dyDescent="0.25">
      <c r="A52">
        <v>103</v>
      </c>
      <c r="B52" t="s">
        <v>311</v>
      </c>
      <c r="C52">
        <v>1.6</v>
      </c>
      <c r="D52">
        <v>1999</v>
      </c>
      <c r="E52">
        <v>4</v>
      </c>
      <c r="F52" t="s">
        <v>277</v>
      </c>
      <c r="G52" t="s">
        <v>274</v>
      </c>
      <c r="H52">
        <v>23</v>
      </c>
      <c r="I52">
        <v>29</v>
      </c>
      <c r="J52" t="s">
        <v>275</v>
      </c>
      <c r="K52" t="s">
        <v>309</v>
      </c>
    </row>
    <row r="53" spans="1:11" x14ac:dyDescent="0.25">
      <c r="A53">
        <v>104</v>
      </c>
      <c r="B53" t="s">
        <v>311</v>
      </c>
      <c r="C53">
        <v>1.6</v>
      </c>
      <c r="D53">
        <v>1999</v>
      </c>
      <c r="E53">
        <v>4</v>
      </c>
      <c r="F53" t="s">
        <v>286</v>
      </c>
      <c r="G53" t="s">
        <v>274</v>
      </c>
      <c r="H53">
        <v>24</v>
      </c>
      <c r="I53">
        <v>32</v>
      </c>
      <c r="J53" t="s">
        <v>287</v>
      </c>
      <c r="K53" t="s">
        <v>309</v>
      </c>
    </row>
    <row r="54" spans="1:11" x14ac:dyDescent="0.25">
      <c r="A54">
        <v>109</v>
      </c>
      <c r="B54" t="s">
        <v>314</v>
      </c>
      <c r="C54">
        <v>2.4</v>
      </c>
      <c r="D54">
        <v>1999</v>
      </c>
      <c r="E54">
        <v>4</v>
      </c>
      <c r="F54" t="s">
        <v>286</v>
      </c>
      <c r="G54" t="s">
        <v>274</v>
      </c>
      <c r="H54">
        <v>18</v>
      </c>
      <c r="I54">
        <v>26</v>
      </c>
      <c r="J54" t="s">
        <v>287</v>
      </c>
      <c r="K54" t="s">
        <v>283</v>
      </c>
    </row>
    <row r="55" spans="1:11" x14ac:dyDescent="0.25">
      <c r="A55">
        <v>110</v>
      </c>
      <c r="B55" t="s">
        <v>314</v>
      </c>
      <c r="C55">
        <v>2.4</v>
      </c>
      <c r="D55">
        <v>1999</v>
      </c>
      <c r="E55">
        <v>4</v>
      </c>
      <c r="F55" t="s">
        <v>277</v>
      </c>
      <c r="G55" t="s">
        <v>274</v>
      </c>
      <c r="H55">
        <v>18</v>
      </c>
      <c r="I55">
        <v>27</v>
      </c>
      <c r="J55" t="s">
        <v>287</v>
      </c>
      <c r="K55" t="s">
        <v>283</v>
      </c>
    </row>
    <row r="56" spans="1:11" x14ac:dyDescent="0.25">
      <c r="A56">
        <v>113</v>
      </c>
      <c r="B56" t="s">
        <v>314</v>
      </c>
      <c r="C56">
        <v>2.5</v>
      </c>
      <c r="D56">
        <v>1999</v>
      </c>
      <c r="E56">
        <v>6</v>
      </c>
      <c r="F56" t="s">
        <v>286</v>
      </c>
      <c r="G56" t="s">
        <v>274</v>
      </c>
      <c r="H56">
        <v>18</v>
      </c>
      <c r="I56">
        <v>26</v>
      </c>
      <c r="J56" t="s">
        <v>287</v>
      </c>
      <c r="K56" t="s">
        <v>283</v>
      </c>
    </row>
    <row r="57" spans="1:11" x14ac:dyDescent="0.25">
      <c r="A57">
        <v>114</v>
      </c>
      <c r="B57" t="s">
        <v>314</v>
      </c>
      <c r="C57">
        <v>2.5</v>
      </c>
      <c r="D57">
        <v>1999</v>
      </c>
      <c r="E57">
        <v>6</v>
      </c>
      <c r="F57" t="s">
        <v>277</v>
      </c>
      <c r="G57" t="s">
        <v>274</v>
      </c>
      <c r="H57">
        <v>18</v>
      </c>
      <c r="I57">
        <v>26</v>
      </c>
      <c r="J57" t="s">
        <v>287</v>
      </c>
      <c r="K57" t="s">
        <v>283</v>
      </c>
    </row>
    <row r="58" spans="1:11" x14ac:dyDescent="0.25">
      <c r="A58">
        <v>116</v>
      </c>
      <c r="B58" t="s">
        <v>315</v>
      </c>
      <c r="C58">
        <v>2</v>
      </c>
      <c r="D58">
        <v>1999</v>
      </c>
      <c r="E58">
        <v>4</v>
      </c>
      <c r="F58" t="s">
        <v>286</v>
      </c>
      <c r="G58" t="s">
        <v>274</v>
      </c>
      <c r="H58">
        <v>19</v>
      </c>
      <c r="I58">
        <v>26</v>
      </c>
      <c r="J58" t="s">
        <v>287</v>
      </c>
      <c r="K58" t="s">
        <v>309</v>
      </c>
    </row>
    <row r="59" spans="1:11" x14ac:dyDescent="0.25">
      <c r="A59">
        <v>117</v>
      </c>
      <c r="B59" t="s">
        <v>315</v>
      </c>
      <c r="C59">
        <v>2</v>
      </c>
      <c r="D59">
        <v>1999</v>
      </c>
      <c r="E59">
        <v>4</v>
      </c>
      <c r="F59" t="s">
        <v>277</v>
      </c>
      <c r="G59" t="s">
        <v>274</v>
      </c>
      <c r="H59">
        <v>19</v>
      </c>
      <c r="I59">
        <v>29</v>
      </c>
      <c r="J59" t="s">
        <v>287</v>
      </c>
      <c r="K59" t="s">
        <v>309</v>
      </c>
    </row>
    <row r="60" spans="1:11" x14ac:dyDescent="0.25">
      <c r="A60">
        <v>125</v>
      </c>
      <c r="B60" t="s">
        <v>317</v>
      </c>
      <c r="C60">
        <v>4</v>
      </c>
      <c r="D60">
        <v>1999</v>
      </c>
      <c r="E60">
        <v>6</v>
      </c>
      <c r="F60" t="s">
        <v>286</v>
      </c>
      <c r="G60">
        <v>4</v>
      </c>
      <c r="H60">
        <v>15</v>
      </c>
      <c r="I60">
        <v>20</v>
      </c>
      <c r="J60" t="s">
        <v>287</v>
      </c>
      <c r="K60" t="s">
        <v>288</v>
      </c>
    </row>
    <row r="61" spans="1:11" x14ac:dyDescent="0.25">
      <c r="A61">
        <v>126</v>
      </c>
      <c r="B61" t="s">
        <v>317</v>
      </c>
      <c r="C61">
        <v>4.7</v>
      </c>
      <c r="D61">
        <v>1999</v>
      </c>
      <c r="E61">
        <v>8</v>
      </c>
      <c r="F61" t="s">
        <v>286</v>
      </c>
      <c r="G61">
        <v>4</v>
      </c>
      <c r="H61">
        <v>14</v>
      </c>
      <c r="I61">
        <v>17</v>
      </c>
      <c r="J61" t="s">
        <v>287</v>
      </c>
      <c r="K61" t="s">
        <v>288</v>
      </c>
    </row>
    <row r="62" spans="1:11" x14ac:dyDescent="0.25">
      <c r="A62">
        <v>131</v>
      </c>
      <c r="B62" t="s">
        <v>319</v>
      </c>
      <c r="C62">
        <v>4</v>
      </c>
      <c r="D62">
        <v>1999</v>
      </c>
      <c r="E62">
        <v>8</v>
      </c>
      <c r="F62" t="s">
        <v>286</v>
      </c>
      <c r="G62">
        <v>4</v>
      </c>
      <c r="H62">
        <v>11</v>
      </c>
      <c r="I62">
        <v>15</v>
      </c>
      <c r="J62" t="s">
        <v>275</v>
      </c>
      <c r="K62" t="s">
        <v>288</v>
      </c>
    </row>
    <row r="63" spans="1:11" x14ac:dyDescent="0.25">
      <c r="A63">
        <v>134</v>
      </c>
      <c r="B63" t="s">
        <v>319</v>
      </c>
      <c r="C63">
        <v>4.5999999999999996</v>
      </c>
      <c r="D63">
        <v>1999</v>
      </c>
      <c r="E63">
        <v>8</v>
      </c>
      <c r="F63" t="s">
        <v>286</v>
      </c>
      <c r="G63">
        <v>4</v>
      </c>
      <c r="H63">
        <v>11</v>
      </c>
      <c r="I63">
        <v>15</v>
      </c>
      <c r="J63" t="s">
        <v>275</v>
      </c>
      <c r="K63" t="s">
        <v>288</v>
      </c>
    </row>
    <row r="64" spans="1:11" x14ac:dyDescent="0.25">
      <c r="A64">
        <v>135</v>
      </c>
      <c r="B64" t="s">
        <v>321</v>
      </c>
      <c r="C64">
        <v>5.4</v>
      </c>
      <c r="D64">
        <v>1999</v>
      </c>
      <c r="E64">
        <v>8</v>
      </c>
      <c r="F64" t="s">
        <v>286</v>
      </c>
      <c r="G64" t="s">
        <v>287</v>
      </c>
      <c r="H64">
        <v>11</v>
      </c>
      <c r="I64">
        <v>17</v>
      </c>
      <c r="J64" t="s">
        <v>287</v>
      </c>
      <c r="K64" t="s">
        <v>288</v>
      </c>
    </row>
    <row r="65" spans="1:11" x14ac:dyDescent="0.25">
      <c r="A65">
        <v>136</v>
      </c>
      <c r="B65" t="s">
        <v>321</v>
      </c>
      <c r="C65">
        <v>5.4</v>
      </c>
      <c r="D65">
        <v>1999</v>
      </c>
      <c r="E65">
        <v>8</v>
      </c>
      <c r="F65" t="s">
        <v>286</v>
      </c>
      <c r="G65" t="s">
        <v>287</v>
      </c>
      <c r="H65">
        <v>11</v>
      </c>
      <c r="I65">
        <v>16</v>
      </c>
      <c r="J65" t="s">
        <v>275</v>
      </c>
      <c r="K65" t="s">
        <v>288</v>
      </c>
    </row>
    <row r="66" spans="1:11" x14ac:dyDescent="0.25">
      <c r="A66">
        <v>138</v>
      </c>
      <c r="B66" t="s">
        <v>323</v>
      </c>
      <c r="C66">
        <v>4</v>
      </c>
      <c r="D66">
        <v>1999</v>
      </c>
      <c r="E66">
        <v>6</v>
      </c>
      <c r="F66" t="s">
        <v>273</v>
      </c>
      <c r="G66">
        <v>4</v>
      </c>
      <c r="H66">
        <v>14</v>
      </c>
      <c r="I66">
        <v>17</v>
      </c>
      <c r="J66" t="s">
        <v>287</v>
      </c>
      <c r="K66" t="s">
        <v>288</v>
      </c>
    </row>
    <row r="67" spans="1:11" x14ac:dyDescent="0.25">
      <c r="A67">
        <v>141</v>
      </c>
      <c r="B67" t="s">
        <v>323</v>
      </c>
      <c r="C67">
        <v>5</v>
      </c>
      <c r="D67">
        <v>1999</v>
      </c>
      <c r="E67">
        <v>8</v>
      </c>
      <c r="F67" t="s">
        <v>286</v>
      </c>
      <c r="G67">
        <v>4</v>
      </c>
      <c r="H67">
        <v>13</v>
      </c>
      <c r="I67">
        <v>17</v>
      </c>
      <c r="J67" t="s">
        <v>287</v>
      </c>
      <c r="K67" t="s">
        <v>288</v>
      </c>
    </row>
    <row r="68" spans="1:11" x14ac:dyDescent="0.25">
      <c r="A68">
        <v>142</v>
      </c>
      <c r="B68" t="s">
        <v>325</v>
      </c>
      <c r="C68">
        <v>2.4</v>
      </c>
      <c r="D68">
        <v>1999</v>
      </c>
      <c r="E68">
        <v>4</v>
      </c>
      <c r="F68" t="s">
        <v>277</v>
      </c>
      <c r="G68" t="s">
        <v>274</v>
      </c>
      <c r="H68">
        <v>21</v>
      </c>
      <c r="I68">
        <v>29</v>
      </c>
      <c r="J68" t="s">
        <v>287</v>
      </c>
      <c r="K68" t="s">
        <v>276</v>
      </c>
    </row>
    <row r="69" spans="1:11" x14ac:dyDescent="0.25">
      <c r="A69">
        <v>143</v>
      </c>
      <c r="B69" t="s">
        <v>325</v>
      </c>
      <c r="C69">
        <v>2.4</v>
      </c>
      <c r="D69">
        <v>1999</v>
      </c>
      <c r="E69">
        <v>4</v>
      </c>
      <c r="F69" t="s">
        <v>286</v>
      </c>
      <c r="G69" t="s">
        <v>274</v>
      </c>
      <c r="H69">
        <v>19</v>
      </c>
      <c r="I69">
        <v>27</v>
      </c>
      <c r="J69" t="s">
        <v>287</v>
      </c>
      <c r="K69" t="s">
        <v>276</v>
      </c>
    </row>
    <row r="70" spans="1:11" x14ac:dyDescent="0.25">
      <c r="A70">
        <v>148</v>
      </c>
      <c r="B70" t="s">
        <v>326</v>
      </c>
      <c r="C70">
        <v>3</v>
      </c>
      <c r="D70">
        <v>1999</v>
      </c>
      <c r="E70">
        <v>6</v>
      </c>
      <c r="F70" t="s">
        <v>286</v>
      </c>
      <c r="G70" t="s">
        <v>274</v>
      </c>
      <c r="H70">
        <v>18</v>
      </c>
      <c r="I70">
        <v>26</v>
      </c>
      <c r="J70" t="s">
        <v>287</v>
      </c>
      <c r="K70" t="s">
        <v>283</v>
      </c>
    </row>
    <row r="71" spans="1:11" x14ac:dyDescent="0.25">
      <c r="A71">
        <v>149</v>
      </c>
      <c r="B71" t="s">
        <v>326</v>
      </c>
      <c r="C71">
        <v>3</v>
      </c>
      <c r="D71">
        <v>1999</v>
      </c>
      <c r="E71">
        <v>6</v>
      </c>
      <c r="F71" t="s">
        <v>277</v>
      </c>
      <c r="G71" t="s">
        <v>274</v>
      </c>
      <c r="H71">
        <v>19</v>
      </c>
      <c r="I71">
        <v>25</v>
      </c>
      <c r="J71" t="s">
        <v>287</v>
      </c>
      <c r="K71" t="s">
        <v>283</v>
      </c>
    </row>
    <row r="72" spans="1:11" x14ac:dyDescent="0.25">
      <c r="A72">
        <v>151</v>
      </c>
      <c r="B72" t="s">
        <v>327</v>
      </c>
      <c r="C72">
        <v>3.3</v>
      </c>
      <c r="D72">
        <v>1999</v>
      </c>
      <c r="E72">
        <v>6</v>
      </c>
      <c r="F72" t="s">
        <v>286</v>
      </c>
      <c r="G72">
        <v>4</v>
      </c>
      <c r="H72">
        <v>14</v>
      </c>
      <c r="I72">
        <v>17</v>
      </c>
      <c r="J72" t="s">
        <v>287</v>
      </c>
      <c r="K72" t="s">
        <v>288</v>
      </c>
    </row>
    <row r="73" spans="1:11" x14ac:dyDescent="0.25">
      <c r="A73">
        <v>152</v>
      </c>
      <c r="B73" t="s">
        <v>327</v>
      </c>
      <c r="C73">
        <v>3.3</v>
      </c>
      <c r="D73">
        <v>1999</v>
      </c>
      <c r="E73">
        <v>6</v>
      </c>
      <c r="F73" t="s">
        <v>277</v>
      </c>
      <c r="G73">
        <v>4</v>
      </c>
      <c r="H73">
        <v>15</v>
      </c>
      <c r="I73">
        <v>17</v>
      </c>
      <c r="J73" t="s">
        <v>287</v>
      </c>
      <c r="K73" t="s">
        <v>288</v>
      </c>
    </row>
    <row r="74" spans="1:11" x14ac:dyDescent="0.25">
      <c r="A74">
        <v>155</v>
      </c>
      <c r="B74" t="s">
        <v>330</v>
      </c>
      <c r="C74">
        <v>3.1</v>
      </c>
      <c r="D74">
        <v>1999</v>
      </c>
      <c r="E74">
        <v>6</v>
      </c>
      <c r="F74" t="s">
        <v>286</v>
      </c>
      <c r="G74" t="s">
        <v>274</v>
      </c>
      <c r="H74">
        <v>18</v>
      </c>
      <c r="I74">
        <v>26</v>
      </c>
      <c r="J74" t="s">
        <v>287</v>
      </c>
      <c r="K74" t="s">
        <v>283</v>
      </c>
    </row>
    <row r="75" spans="1:11" x14ac:dyDescent="0.25">
      <c r="A75">
        <v>156</v>
      </c>
      <c r="B75" t="s">
        <v>330</v>
      </c>
      <c r="C75">
        <v>3.8</v>
      </c>
      <c r="D75">
        <v>1999</v>
      </c>
      <c r="E75">
        <v>6</v>
      </c>
      <c r="F75" t="s">
        <v>286</v>
      </c>
      <c r="G75" t="s">
        <v>274</v>
      </c>
      <c r="H75">
        <v>16</v>
      </c>
      <c r="I75">
        <v>26</v>
      </c>
      <c r="J75" t="s">
        <v>275</v>
      </c>
      <c r="K75" t="s">
        <v>283</v>
      </c>
    </row>
    <row r="76" spans="1:11" x14ac:dyDescent="0.25">
      <c r="A76">
        <v>157</v>
      </c>
      <c r="B76" t="s">
        <v>330</v>
      </c>
      <c r="C76">
        <v>3.8</v>
      </c>
      <c r="D76">
        <v>1999</v>
      </c>
      <c r="E76">
        <v>6</v>
      </c>
      <c r="F76" t="s">
        <v>286</v>
      </c>
      <c r="G76" t="s">
        <v>274</v>
      </c>
      <c r="H76">
        <v>17</v>
      </c>
      <c r="I76">
        <v>27</v>
      </c>
      <c r="J76" t="s">
        <v>287</v>
      </c>
      <c r="K76" t="s">
        <v>283</v>
      </c>
    </row>
    <row r="77" spans="1:11" x14ac:dyDescent="0.25">
      <c r="A77">
        <v>160</v>
      </c>
      <c r="B77" t="s">
        <v>333</v>
      </c>
      <c r="C77">
        <v>2.5</v>
      </c>
      <c r="D77">
        <v>1999</v>
      </c>
      <c r="E77">
        <v>4</v>
      </c>
      <c r="F77" t="s">
        <v>277</v>
      </c>
      <c r="G77">
        <v>4</v>
      </c>
      <c r="H77">
        <v>18</v>
      </c>
      <c r="I77">
        <v>25</v>
      </c>
      <c r="J77" t="s">
        <v>287</v>
      </c>
      <c r="K77" t="s">
        <v>288</v>
      </c>
    </row>
    <row r="78" spans="1:11" x14ac:dyDescent="0.25">
      <c r="A78">
        <v>161</v>
      </c>
      <c r="B78" t="s">
        <v>333</v>
      </c>
      <c r="C78">
        <v>2.5</v>
      </c>
      <c r="D78">
        <v>1999</v>
      </c>
      <c r="E78">
        <v>4</v>
      </c>
      <c r="F78" t="s">
        <v>286</v>
      </c>
      <c r="G78">
        <v>4</v>
      </c>
      <c r="H78">
        <v>18</v>
      </c>
      <c r="I78">
        <v>24</v>
      </c>
      <c r="J78" t="s">
        <v>287</v>
      </c>
      <c r="K78" t="s">
        <v>288</v>
      </c>
    </row>
    <row r="79" spans="1:11" x14ac:dyDescent="0.25">
      <c r="A79">
        <v>166</v>
      </c>
      <c r="B79" t="s">
        <v>334</v>
      </c>
      <c r="C79">
        <v>2.2000000000000002</v>
      </c>
      <c r="D79">
        <v>1999</v>
      </c>
      <c r="E79">
        <v>4</v>
      </c>
      <c r="F79" t="s">
        <v>286</v>
      </c>
      <c r="G79">
        <v>4</v>
      </c>
      <c r="H79">
        <v>21</v>
      </c>
      <c r="I79">
        <v>26</v>
      </c>
      <c r="J79" t="s">
        <v>287</v>
      </c>
      <c r="K79" t="s">
        <v>309</v>
      </c>
    </row>
    <row r="80" spans="1:11" x14ac:dyDescent="0.25">
      <c r="A80">
        <v>167</v>
      </c>
      <c r="B80" t="s">
        <v>334</v>
      </c>
      <c r="C80">
        <v>2.2000000000000002</v>
      </c>
      <c r="D80">
        <v>1999</v>
      </c>
      <c r="E80">
        <v>4</v>
      </c>
      <c r="F80" t="s">
        <v>277</v>
      </c>
      <c r="G80">
        <v>4</v>
      </c>
      <c r="H80">
        <v>19</v>
      </c>
      <c r="I80">
        <v>26</v>
      </c>
      <c r="J80" t="s">
        <v>287</v>
      </c>
      <c r="K80" t="s">
        <v>309</v>
      </c>
    </row>
    <row r="81" spans="1:11" x14ac:dyDescent="0.25">
      <c r="A81">
        <v>168</v>
      </c>
      <c r="B81" t="s">
        <v>334</v>
      </c>
      <c r="C81">
        <v>2.5</v>
      </c>
      <c r="D81">
        <v>1999</v>
      </c>
      <c r="E81">
        <v>4</v>
      </c>
      <c r="F81" t="s">
        <v>277</v>
      </c>
      <c r="G81">
        <v>4</v>
      </c>
      <c r="H81">
        <v>19</v>
      </c>
      <c r="I81">
        <v>26</v>
      </c>
      <c r="J81" t="s">
        <v>287</v>
      </c>
      <c r="K81" t="s">
        <v>309</v>
      </c>
    </row>
    <row r="82" spans="1:11" x14ac:dyDescent="0.25">
      <c r="A82">
        <v>169</v>
      </c>
      <c r="B82" t="s">
        <v>334</v>
      </c>
      <c r="C82">
        <v>2.5</v>
      </c>
      <c r="D82">
        <v>1999</v>
      </c>
      <c r="E82">
        <v>4</v>
      </c>
      <c r="F82" t="s">
        <v>286</v>
      </c>
      <c r="G82">
        <v>4</v>
      </c>
      <c r="H82">
        <v>19</v>
      </c>
      <c r="I82">
        <v>26</v>
      </c>
      <c r="J82" t="s">
        <v>287</v>
      </c>
      <c r="K82" t="s">
        <v>309</v>
      </c>
    </row>
    <row r="83" spans="1:11" x14ac:dyDescent="0.25">
      <c r="A83">
        <v>174</v>
      </c>
      <c r="B83" t="s">
        <v>336</v>
      </c>
      <c r="C83">
        <v>2.7</v>
      </c>
      <c r="D83">
        <v>1999</v>
      </c>
      <c r="E83">
        <v>4</v>
      </c>
      <c r="F83" t="s">
        <v>277</v>
      </c>
      <c r="G83">
        <v>4</v>
      </c>
      <c r="H83">
        <v>15</v>
      </c>
      <c r="I83">
        <v>20</v>
      </c>
      <c r="J83" t="s">
        <v>287</v>
      </c>
      <c r="K83" t="s">
        <v>288</v>
      </c>
    </row>
    <row r="84" spans="1:11" x14ac:dyDescent="0.25">
      <c r="A84">
        <v>175</v>
      </c>
      <c r="B84" t="s">
        <v>336</v>
      </c>
      <c r="C84">
        <v>2.7</v>
      </c>
      <c r="D84">
        <v>1999</v>
      </c>
      <c r="E84">
        <v>4</v>
      </c>
      <c r="F84" t="s">
        <v>286</v>
      </c>
      <c r="G84">
        <v>4</v>
      </c>
      <c r="H84">
        <v>16</v>
      </c>
      <c r="I84">
        <v>20</v>
      </c>
      <c r="J84" t="s">
        <v>287</v>
      </c>
      <c r="K84" t="s">
        <v>288</v>
      </c>
    </row>
    <row r="85" spans="1:11" x14ac:dyDescent="0.25">
      <c r="A85">
        <v>176</v>
      </c>
      <c r="B85" t="s">
        <v>336</v>
      </c>
      <c r="C85">
        <v>3.4</v>
      </c>
      <c r="D85">
        <v>1999</v>
      </c>
      <c r="E85">
        <v>6</v>
      </c>
      <c r="F85" t="s">
        <v>286</v>
      </c>
      <c r="G85">
        <v>4</v>
      </c>
      <c r="H85">
        <v>15</v>
      </c>
      <c r="I85">
        <v>19</v>
      </c>
      <c r="J85" t="s">
        <v>287</v>
      </c>
      <c r="K85" t="s">
        <v>288</v>
      </c>
    </row>
    <row r="86" spans="1:11" x14ac:dyDescent="0.25">
      <c r="A86">
        <v>177</v>
      </c>
      <c r="B86" t="s">
        <v>336</v>
      </c>
      <c r="C86">
        <v>3.4</v>
      </c>
      <c r="D86">
        <v>1999</v>
      </c>
      <c r="E86">
        <v>6</v>
      </c>
      <c r="F86" t="s">
        <v>277</v>
      </c>
      <c r="G86">
        <v>4</v>
      </c>
      <c r="H86">
        <v>15</v>
      </c>
      <c r="I86">
        <v>17</v>
      </c>
      <c r="J86" t="s">
        <v>287</v>
      </c>
      <c r="K86" t="s">
        <v>288</v>
      </c>
    </row>
    <row r="87" spans="1:11" x14ac:dyDescent="0.25">
      <c r="A87">
        <v>180</v>
      </c>
      <c r="B87" t="s">
        <v>337</v>
      </c>
      <c r="C87">
        <v>2.2000000000000002</v>
      </c>
      <c r="D87">
        <v>1999</v>
      </c>
      <c r="E87">
        <v>4</v>
      </c>
      <c r="F87" t="s">
        <v>277</v>
      </c>
      <c r="G87" t="s">
        <v>274</v>
      </c>
      <c r="H87">
        <v>21</v>
      </c>
      <c r="I87">
        <v>29</v>
      </c>
      <c r="J87" t="s">
        <v>287</v>
      </c>
      <c r="K87" t="s">
        <v>283</v>
      </c>
    </row>
    <row r="88" spans="1:11" x14ac:dyDescent="0.25">
      <c r="A88">
        <v>181</v>
      </c>
      <c r="B88" t="s">
        <v>337</v>
      </c>
      <c r="C88">
        <v>2.2000000000000002</v>
      </c>
      <c r="D88">
        <v>1999</v>
      </c>
      <c r="E88">
        <v>4</v>
      </c>
      <c r="F88" t="s">
        <v>286</v>
      </c>
      <c r="G88" t="s">
        <v>274</v>
      </c>
      <c r="H88">
        <v>21</v>
      </c>
      <c r="I88">
        <v>27</v>
      </c>
      <c r="J88" t="s">
        <v>287</v>
      </c>
      <c r="K88" t="s">
        <v>283</v>
      </c>
    </row>
    <row r="89" spans="1:11" x14ac:dyDescent="0.25">
      <c r="A89">
        <v>184</v>
      </c>
      <c r="B89" t="s">
        <v>337</v>
      </c>
      <c r="C89">
        <v>3</v>
      </c>
      <c r="D89">
        <v>1999</v>
      </c>
      <c r="E89">
        <v>6</v>
      </c>
      <c r="F89" t="s">
        <v>286</v>
      </c>
      <c r="G89" t="s">
        <v>274</v>
      </c>
      <c r="H89">
        <v>18</v>
      </c>
      <c r="I89">
        <v>26</v>
      </c>
      <c r="J89" t="s">
        <v>287</v>
      </c>
      <c r="K89" t="s">
        <v>283</v>
      </c>
    </row>
    <row r="90" spans="1:11" x14ac:dyDescent="0.25">
      <c r="A90">
        <v>185</v>
      </c>
      <c r="B90" t="s">
        <v>337</v>
      </c>
      <c r="C90">
        <v>3</v>
      </c>
      <c r="D90">
        <v>1999</v>
      </c>
      <c r="E90">
        <v>6</v>
      </c>
      <c r="F90" t="s">
        <v>277</v>
      </c>
      <c r="G90" t="s">
        <v>274</v>
      </c>
      <c r="H90">
        <v>18</v>
      </c>
      <c r="I90">
        <v>26</v>
      </c>
      <c r="J90" t="s">
        <v>287</v>
      </c>
      <c r="K90" t="s">
        <v>283</v>
      </c>
    </row>
    <row r="91" spans="1:11" x14ac:dyDescent="0.25">
      <c r="A91">
        <v>187</v>
      </c>
      <c r="B91" t="s">
        <v>338</v>
      </c>
      <c r="C91">
        <v>2.2000000000000002</v>
      </c>
      <c r="D91">
        <v>1999</v>
      </c>
      <c r="E91">
        <v>4</v>
      </c>
      <c r="F91" t="s">
        <v>286</v>
      </c>
      <c r="G91" t="s">
        <v>274</v>
      </c>
      <c r="H91">
        <v>21</v>
      </c>
      <c r="I91">
        <v>27</v>
      </c>
      <c r="J91" t="s">
        <v>287</v>
      </c>
      <c r="K91" t="s">
        <v>276</v>
      </c>
    </row>
    <row r="92" spans="1:11" x14ac:dyDescent="0.25">
      <c r="A92">
        <v>188</v>
      </c>
      <c r="B92" t="s">
        <v>338</v>
      </c>
      <c r="C92">
        <v>2.2000000000000002</v>
      </c>
      <c r="D92">
        <v>1999</v>
      </c>
      <c r="E92">
        <v>4</v>
      </c>
      <c r="F92" t="s">
        <v>277</v>
      </c>
      <c r="G92" t="s">
        <v>274</v>
      </c>
      <c r="H92">
        <v>21</v>
      </c>
      <c r="I92">
        <v>29</v>
      </c>
      <c r="J92" t="s">
        <v>287</v>
      </c>
      <c r="K92" t="s">
        <v>276</v>
      </c>
    </row>
    <row r="93" spans="1:11" x14ac:dyDescent="0.25">
      <c r="A93">
        <v>191</v>
      </c>
      <c r="B93" t="s">
        <v>338</v>
      </c>
      <c r="C93">
        <v>3</v>
      </c>
      <c r="D93">
        <v>1999</v>
      </c>
      <c r="E93">
        <v>6</v>
      </c>
      <c r="F93" t="s">
        <v>286</v>
      </c>
      <c r="G93" t="s">
        <v>274</v>
      </c>
      <c r="H93">
        <v>18</v>
      </c>
      <c r="I93">
        <v>26</v>
      </c>
      <c r="J93" t="s">
        <v>287</v>
      </c>
      <c r="K93" t="s">
        <v>276</v>
      </c>
    </row>
    <row r="94" spans="1:11" x14ac:dyDescent="0.25">
      <c r="A94">
        <v>192</v>
      </c>
      <c r="B94" t="s">
        <v>338</v>
      </c>
      <c r="C94">
        <v>3</v>
      </c>
      <c r="D94">
        <v>1999</v>
      </c>
      <c r="E94">
        <v>6</v>
      </c>
      <c r="F94" t="s">
        <v>277</v>
      </c>
      <c r="G94" t="s">
        <v>274</v>
      </c>
      <c r="H94">
        <v>18</v>
      </c>
      <c r="I94">
        <v>26</v>
      </c>
      <c r="J94" t="s">
        <v>287</v>
      </c>
      <c r="K94" t="s">
        <v>276</v>
      </c>
    </row>
    <row r="95" spans="1:11" x14ac:dyDescent="0.25">
      <c r="A95">
        <v>194</v>
      </c>
      <c r="B95" t="s">
        <v>339</v>
      </c>
      <c r="C95">
        <v>1.8</v>
      </c>
      <c r="D95">
        <v>1999</v>
      </c>
      <c r="E95">
        <v>4</v>
      </c>
      <c r="F95" t="s">
        <v>297</v>
      </c>
      <c r="G95" t="s">
        <v>274</v>
      </c>
      <c r="H95">
        <v>24</v>
      </c>
      <c r="I95">
        <v>30</v>
      </c>
      <c r="J95" t="s">
        <v>287</v>
      </c>
      <c r="K95" t="s">
        <v>276</v>
      </c>
    </row>
    <row r="96" spans="1:11" x14ac:dyDescent="0.25">
      <c r="A96">
        <v>195</v>
      </c>
      <c r="B96" t="s">
        <v>339</v>
      </c>
      <c r="C96">
        <v>1.8</v>
      </c>
      <c r="D96">
        <v>1999</v>
      </c>
      <c r="E96">
        <v>4</v>
      </c>
      <c r="F96" t="s">
        <v>286</v>
      </c>
      <c r="G96" t="s">
        <v>274</v>
      </c>
      <c r="H96">
        <v>24</v>
      </c>
      <c r="I96">
        <v>33</v>
      </c>
      <c r="J96" t="s">
        <v>287</v>
      </c>
      <c r="K96" t="s">
        <v>276</v>
      </c>
    </row>
    <row r="97" spans="1:11" x14ac:dyDescent="0.25">
      <c r="A97">
        <v>196</v>
      </c>
      <c r="B97" t="s">
        <v>339</v>
      </c>
      <c r="C97">
        <v>1.8</v>
      </c>
      <c r="D97">
        <v>1999</v>
      </c>
      <c r="E97">
        <v>4</v>
      </c>
      <c r="F97" t="s">
        <v>277</v>
      </c>
      <c r="G97" t="s">
        <v>274</v>
      </c>
      <c r="H97">
        <v>26</v>
      </c>
      <c r="I97">
        <v>35</v>
      </c>
      <c r="J97" t="s">
        <v>287</v>
      </c>
      <c r="K97" t="s">
        <v>276</v>
      </c>
    </row>
    <row r="98" spans="1:11" x14ac:dyDescent="0.25">
      <c r="A98">
        <v>199</v>
      </c>
      <c r="B98" t="s">
        <v>340</v>
      </c>
      <c r="C98">
        <v>4.7</v>
      </c>
      <c r="D98">
        <v>1999</v>
      </c>
      <c r="E98">
        <v>8</v>
      </c>
      <c r="F98" t="s">
        <v>286</v>
      </c>
      <c r="G98">
        <v>4</v>
      </c>
      <c r="H98">
        <v>11</v>
      </c>
      <c r="I98">
        <v>15</v>
      </c>
      <c r="J98" t="s">
        <v>287</v>
      </c>
      <c r="K98" t="s">
        <v>288</v>
      </c>
    </row>
    <row r="99" spans="1:11" x14ac:dyDescent="0.25">
      <c r="A99">
        <v>201</v>
      </c>
      <c r="B99" t="s">
        <v>341</v>
      </c>
      <c r="C99">
        <v>2.7</v>
      </c>
      <c r="D99">
        <v>1999</v>
      </c>
      <c r="E99">
        <v>4</v>
      </c>
      <c r="F99" t="s">
        <v>277</v>
      </c>
      <c r="G99">
        <v>4</v>
      </c>
      <c r="H99">
        <v>15</v>
      </c>
      <c r="I99">
        <v>20</v>
      </c>
      <c r="J99" t="s">
        <v>287</v>
      </c>
      <c r="K99" t="s">
        <v>301</v>
      </c>
    </row>
    <row r="100" spans="1:11" x14ac:dyDescent="0.25">
      <c r="A100">
        <v>202</v>
      </c>
      <c r="B100" t="s">
        <v>341</v>
      </c>
      <c r="C100">
        <v>2.7</v>
      </c>
      <c r="D100">
        <v>1999</v>
      </c>
      <c r="E100">
        <v>4</v>
      </c>
      <c r="F100" t="s">
        <v>286</v>
      </c>
      <c r="G100">
        <v>4</v>
      </c>
      <c r="H100">
        <v>16</v>
      </c>
      <c r="I100">
        <v>20</v>
      </c>
      <c r="J100" t="s">
        <v>287</v>
      </c>
      <c r="K100" t="s">
        <v>301</v>
      </c>
    </row>
    <row r="101" spans="1:11" x14ac:dyDescent="0.25">
      <c r="A101">
        <v>204</v>
      </c>
      <c r="B101" t="s">
        <v>341</v>
      </c>
      <c r="C101">
        <v>3.4</v>
      </c>
      <c r="D101">
        <v>1999</v>
      </c>
      <c r="E101">
        <v>6</v>
      </c>
      <c r="F101" t="s">
        <v>277</v>
      </c>
      <c r="G101">
        <v>4</v>
      </c>
      <c r="H101">
        <v>15</v>
      </c>
      <c r="I101">
        <v>17</v>
      </c>
      <c r="J101" t="s">
        <v>287</v>
      </c>
      <c r="K101" t="s">
        <v>301</v>
      </c>
    </row>
    <row r="102" spans="1:11" x14ac:dyDescent="0.25">
      <c r="A102">
        <v>205</v>
      </c>
      <c r="B102" t="s">
        <v>341</v>
      </c>
      <c r="C102">
        <v>3.4</v>
      </c>
      <c r="D102">
        <v>1999</v>
      </c>
      <c r="E102">
        <v>6</v>
      </c>
      <c r="F102" t="s">
        <v>286</v>
      </c>
      <c r="G102">
        <v>4</v>
      </c>
      <c r="H102">
        <v>15</v>
      </c>
      <c r="I102">
        <v>19</v>
      </c>
      <c r="J102" t="s">
        <v>287</v>
      </c>
      <c r="K102" t="s">
        <v>301</v>
      </c>
    </row>
    <row r="103" spans="1:11" x14ac:dyDescent="0.25">
      <c r="A103">
        <v>208</v>
      </c>
      <c r="B103" t="s">
        <v>343</v>
      </c>
      <c r="C103">
        <v>2</v>
      </c>
      <c r="D103">
        <v>1999</v>
      </c>
      <c r="E103">
        <v>4</v>
      </c>
      <c r="F103" t="s">
        <v>277</v>
      </c>
      <c r="G103" t="s">
        <v>274</v>
      </c>
      <c r="H103">
        <v>21</v>
      </c>
      <c r="I103">
        <v>29</v>
      </c>
      <c r="J103" t="s">
        <v>287</v>
      </c>
      <c r="K103" t="s">
        <v>276</v>
      </c>
    </row>
    <row r="104" spans="1:11" x14ac:dyDescent="0.25">
      <c r="A104">
        <v>209</v>
      </c>
      <c r="B104" t="s">
        <v>343</v>
      </c>
      <c r="C104">
        <v>2</v>
      </c>
      <c r="D104">
        <v>1999</v>
      </c>
      <c r="E104">
        <v>4</v>
      </c>
      <c r="F104" t="s">
        <v>286</v>
      </c>
      <c r="G104" t="s">
        <v>274</v>
      </c>
      <c r="H104">
        <v>19</v>
      </c>
      <c r="I104">
        <v>26</v>
      </c>
      <c r="J104" t="s">
        <v>287</v>
      </c>
      <c r="K104" t="s">
        <v>276</v>
      </c>
    </row>
    <row r="105" spans="1:11" x14ac:dyDescent="0.25">
      <c r="A105">
        <v>212</v>
      </c>
      <c r="B105" t="s">
        <v>343</v>
      </c>
      <c r="C105">
        <v>2.8</v>
      </c>
      <c r="D105">
        <v>1999</v>
      </c>
      <c r="E105">
        <v>6</v>
      </c>
      <c r="F105" t="s">
        <v>277</v>
      </c>
      <c r="G105" t="s">
        <v>274</v>
      </c>
      <c r="H105">
        <v>17</v>
      </c>
      <c r="I105">
        <v>24</v>
      </c>
      <c r="J105" t="s">
        <v>287</v>
      </c>
      <c r="K105" t="s">
        <v>276</v>
      </c>
    </row>
    <row r="106" spans="1:11" x14ac:dyDescent="0.25">
      <c r="A106">
        <v>213</v>
      </c>
      <c r="B106" t="s">
        <v>344</v>
      </c>
      <c r="C106">
        <v>1.9</v>
      </c>
      <c r="D106">
        <v>1999</v>
      </c>
      <c r="E106">
        <v>4</v>
      </c>
      <c r="F106" t="s">
        <v>277</v>
      </c>
      <c r="G106" t="s">
        <v>274</v>
      </c>
      <c r="H106">
        <v>33</v>
      </c>
      <c r="I106">
        <v>44</v>
      </c>
      <c r="J106" t="s">
        <v>293</v>
      </c>
      <c r="K106" t="s">
        <v>276</v>
      </c>
    </row>
    <row r="107" spans="1:11" x14ac:dyDescent="0.25">
      <c r="A107">
        <v>214</v>
      </c>
      <c r="B107" t="s">
        <v>344</v>
      </c>
      <c r="C107">
        <v>2</v>
      </c>
      <c r="D107">
        <v>1999</v>
      </c>
      <c r="E107">
        <v>4</v>
      </c>
      <c r="F107" t="s">
        <v>277</v>
      </c>
      <c r="G107" t="s">
        <v>274</v>
      </c>
      <c r="H107">
        <v>21</v>
      </c>
      <c r="I107">
        <v>29</v>
      </c>
      <c r="J107" t="s">
        <v>287</v>
      </c>
      <c r="K107" t="s">
        <v>276</v>
      </c>
    </row>
    <row r="108" spans="1:11" x14ac:dyDescent="0.25">
      <c r="A108">
        <v>215</v>
      </c>
      <c r="B108" t="s">
        <v>344</v>
      </c>
      <c r="C108">
        <v>2</v>
      </c>
      <c r="D108">
        <v>1999</v>
      </c>
      <c r="E108">
        <v>4</v>
      </c>
      <c r="F108" t="s">
        <v>286</v>
      </c>
      <c r="G108" t="s">
        <v>274</v>
      </c>
      <c r="H108">
        <v>19</v>
      </c>
      <c r="I108">
        <v>26</v>
      </c>
      <c r="J108" t="s">
        <v>287</v>
      </c>
      <c r="K108" t="s">
        <v>276</v>
      </c>
    </row>
    <row r="109" spans="1:11" x14ac:dyDescent="0.25">
      <c r="A109">
        <v>220</v>
      </c>
      <c r="B109" t="s">
        <v>344</v>
      </c>
      <c r="C109">
        <v>2.8</v>
      </c>
      <c r="D109">
        <v>1999</v>
      </c>
      <c r="E109">
        <v>6</v>
      </c>
      <c r="F109" t="s">
        <v>286</v>
      </c>
      <c r="G109" t="s">
        <v>274</v>
      </c>
      <c r="H109">
        <v>16</v>
      </c>
      <c r="I109">
        <v>23</v>
      </c>
      <c r="J109" t="s">
        <v>287</v>
      </c>
      <c r="K109" t="s">
        <v>276</v>
      </c>
    </row>
    <row r="110" spans="1:11" x14ac:dyDescent="0.25">
      <c r="A110">
        <v>221</v>
      </c>
      <c r="B110" t="s">
        <v>344</v>
      </c>
      <c r="C110">
        <v>2.8</v>
      </c>
      <c r="D110">
        <v>1999</v>
      </c>
      <c r="E110">
        <v>6</v>
      </c>
      <c r="F110" t="s">
        <v>277</v>
      </c>
      <c r="G110" t="s">
        <v>274</v>
      </c>
      <c r="H110">
        <v>17</v>
      </c>
      <c r="I110">
        <v>24</v>
      </c>
      <c r="J110" t="s">
        <v>287</v>
      </c>
      <c r="K110" t="s">
        <v>276</v>
      </c>
    </row>
    <row r="111" spans="1:11" x14ac:dyDescent="0.25">
      <c r="A111">
        <v>222</v>
      </c>
      <c r="B111" t="s">
        <v>345</v>
      </c>
      <c r="C111">
        <v>1.9</v>
      </c>
      <c r="D111">
        <v>1999</v>
      </c>
      <c r="E111">
        <v>4</v>
      </c>
      <c r="F111" t="s">
        <v>277</v>
      </c>
      <c r="G111" t="s">
        <v>274</v>
      </c>
      <c r="H111">
        <v>35</v>
      </c>
      <c r="I111">
        <v>44</v>
      </c>
      <c r="J111" t="s">
        <v>293</v>
      </c>
      <c r="K111" t="s">
        <v>309</v>
      </c>
    </row>
    <row r="112" spans="1:11" x14ac:dyDescent="0.25">
      <c r="A112">
        <v>223</v>
      </c>
      <c r="B112" t="s">
        <v>345</v>
      </c>
      <c r="C112">
        <v>1.9</v>
      </c>
      <c r="D112">
        <v>1999</v>
      </c>
      <c r="E112">
        <v>4</v>
      </c>
      <c r="F112" t="s">
        <v>286</v>
      </c>
      <c r="G112" t="s">
        <v>274</v>
      </c>
      <c r="H112">
        <v>29</v>
      </c>
      <c r="I112">
        <v>41</v>
      </c>
      <c r="J112" t="s">
        <v>293</v>
      </c>
      <c r="K112" t="s">
        <v>309</v>
      </c>
    </row>
    <row r="113" spans="1:11" x14ac:dyDescent="0.25">
      <c r="A113">
        <v>224</v>
      </c>
      <c r="B113" t="s">
        <v>345</v>
      </c>
      <c r="C113">
        <v>2</v>
      </c>
      <c r="D113">
        <v>1999</v>
      </c>
      <c r="E113">
        <v>4</v>
      </c>
      <c r="F113" t="s">
        <v>277</v>
      </c>
      <c r="G113" t="s">
        <v>274</v>
      </c>
      <c r="H113">
        <v>21</v>
      </c>
      <c r="I113">
        <v>29</v>
      </c>
      <c r="J113" t="s">
        <v>287</v>
      </c>
      <c r="K113" t="s">
        <v>309</v>
      </c>
    </row>
    <row r="114" spans="1:11" x14ac:dyDescent="0.25">
      <c r="A114">
        <v>225</v>
      </c>
      <c r="B114" t="s">
        <v>345</v>
      </c>
      <c r="C114">
        <v>2</v>
      </c>
      <c r="D114">
        <v>1999</v>
      </c>
      <c r="E114">
        <v>4</v>
      </c>
      <c r="F114" t="s">
        <v>286</v>
      </c>
      <c r="G114" t="s">
        <v>274</v>
      </c>
      <c r="H114">
        <v>19</v>
      </c>
      <c r="I114">
        <v>26</v>
      </c>
      <c r="J114" t="s">
        <v>287</v>
      </c>
      <c r="K114" t="s">
        <v>309</v>
      </c>
    </row>
    <row r="115" spans="1:11" x14ac:dyDescent="0.25">
      <c r="A115">
        <v>228</v>
      </c>
      <c r="B115" t="s">
        <v>346</v>
      </c>
      <c r="C115">
        <v>1.8</v>
      </c>
      <c r="D115">
        <v>1999</v>
      </c>
      <c r="E115">
        <v>4</v>
      </c>
      <c r="F115" t="s">
        <v>277</v>
      </c>
      <c r="G115" t="s">
        <v>274</v>
      </c>
      <c r="H115">
        <v>21</v>
      </c>
      <c r="I115">
        <v>29</v>
      </c>
      <c r="J115" t="s">
        <v>275</v>
      </c>
      <c r="K115" t="s">
        <v>283</v>
      </c>
    </row>
    <row r="116" spans="1:11" x14ac:dyDescent="0.25">
      <c r="A116">
        <v>229</v>
      </c>
      <c r="B116" t="s">
        <v>346</v>
      </c>
      <c r="C116">
        <v>1.8</v>
      </c>
      <c r="D116">
        <v>1999</v>
      </c>
      <c r="E116">
        <v>4</v>
      </c>
      <c r="F116" t="s">
        <v>273</v>
      </c>
      <c r="G116" t="s">
        <v>274</v>
      </c>
      <c r="H116">
        <v>18</v>
      </c>
      <c r="I116">
        <v>29</v>
      </c>
      <c r="J116" t="s">
        <v>275</v>
      </c>
      <c r="K116" t="s">
        <v>283</v>
      </c>
    </row>
    <row r="117" spans="1:11" x14ac:dyDescent="0.25">
      <c r="A117">
        <v>232</v>
      </c>
      <c r="B117" t="s">
        <v>346</v>
      </c>
      <c r="C117">
        <v>2.8</v>
      </c>
      <c r="D117">
        <v>1999</v>
      </c>
      <c r="E117">
        <v>6</v>
      </c>
      <c r="F117" t="s">
        <v>273</v>
      </c>
      <c r="G117" t="s">
        <v>274</v>
      </c>
      <c r="H117">
        <v>16</v>
      </c>
      <c r="I117">
        <v>26</v>
      </c>
      <c r="J117" t="s">
        <v>275</v>
      </c>
      <c r="K117" t="s">
        <v>283</v>
      </c>
    </row>
    <row r="118" spans="1:11" x14ac:dyDescent="0.25">
      <c r="A118">
        <v>233</v>
      </c>
      <c r="B118" t="s">
        <v>346</v>
      </c>
      <c r="C118">
        <v>2.8</v>
      </c>
      <c r="D118">
        <v>1999</v>
      </c>
      <c r="E118">
        <v>6</v>
      </c>
      <c r="F118" t="s">
        <v>277</v>
      </c>
      <c r="G118" t="s">
        <v>274</v>
      </c>
      <c r="H118">
        <v>18</v>
      </c>
      <c r="I118">
        <v>26</v>
      </c>
      <c r="J118" t="s">
        <v>275</v>
      </c>
      <c r="K118" t="s">
        <v>283</v>
      </c>
    </row>
    <row r="119" spans="1:11" x14ac:dyDescent="0.25">
      <c r="A119">
        <v>3</v>
      </c>
      <c r="B119" t="s">
        <v>272</v>
      </c>
      <c r="C119">
        <v>2</v>
      </c>
      <c r="D119">
        <v>2008</v>
      </c>
      <c r="E119">
        <v>4</v>
      </c>
      <c r="F119" t="s">
        <v>278</v>
      </c>
      <c r="G119" t="s">
        <v>274</v>
      </c>
      <c r="H119">
        <v>20</v>
      </c>
      <c r="I119">
        <v>31</v>
      </c>
      <c r="J119" t="s">
        <v>275</v>
      </c>
      <c r="K119" t="s">
        <v>276</v>
      </c>
    </row>
    <row r="120" spans="1:11" x14ac:dyDescent="0.25">
      <c r="A120">
        <v>4</v>
      </c>
      <c r="B120" t="s">
        <v>272</v>
      </c>
      <c r="C120">
        <v>2</v>
      </c>
      <c r="D120">
        <v>2008</v>
      </c>
      <c r="E120">
        <v>4</v>
      </c>
      <c r="F120" t="s">
        <v>279</v>
      </c>
      <c r="G120" t="s">
        <v>274</v>
      </c>
      <c r="H120">
        <v>21</v>
      </c>
      <c r="I120">
        <v>30</v>
      </c>
      <c r="J120" t="s">
        <v>275</v>
      </c>
      <c r="K120" t="s">
        <v>276</v>
      </c>
    </row>
    <row r="121" spans="1:11" x14ac:dyDescent="0.25">
      <c r="A121">
        <v>7</v>
      </c>
      <c r="B121" t="s">
        <v>272</v>
      </c>
      <c r="C121">
        <v>3.1</v>
      </c>
      <c r="D121">
        <v>2008</v>
      </c>
      <c r="E121">
        <v>6</v>
      </c>
      <c r="F121" t="s">
        <v>279</v>
      </c>
      <c r="G121" t="s">
        <v>274</v>
      </c>
      <c r="H121">
        <v>18</v>
      </c>
      <c r="I121">
        <v>27</v>
      </c>
      <c r="J121" t="s">
        <v>275</v>
      </c>
      <c r="K121" t="s">
        <v>276</v>
      </c>
    </row>
    <row r="122" spans="1:11" x14ac:dyDescent="0.25">
      <c r="A122">
        <v>10</v>
      </c>
      <c r="B122" t="s">
        <v>280</v>
      </c>
      <c r="C122">
        <v>2</v>
      </c>
      <c r="D122">
        <v>2008</v>
      </c>
      <c r="E122">
        <v>4</v>
      </c>
      <c r="F122" t="s">
        <v>278</v>
      </c>
      <c r="G122">
        <v>4</v>
      </c>
      <c r="H122">
        <v>20</v>
      </c>
      <c r="I122">
        <v>28</v>
      </c>
      <c r="J122" t="s">
        <v>275</v>
      </c>
      <c r="K122" t="s">
        <v>276</v>
      </c>
    </row>
    <row r="123" spans="1:11" x14ac:dyDescent="0.25">
      <c r="A123">
        <v>11</v>
      </c>
      <c r="B123" t="s">
        <v>280</v>
      </c>
      <c r="C123">
        <v>2</v>
      </c>
      <c r="D123">
        <v>2008</v>
      </c>
      <c r="E123">
        <v>4</v>
      </c>
      <c r="F123" t="s">
        <v>281</v>
      </c>
      <c r="G123">
        <v>4</v>
      </c>
      <c r="H123">
        <v>19</v>
      </c>
      <c r="I123">
        <v>27</v>
      </c>
      <c r="J123" t="s">
        <v>275</v>
      </c>
      <c r="K123" t="s">
        <v>276</v>
      </c>
    </row>
    <row r="124" spans="1:11" x14ac:dyDescent="0.25">
      <c r="A124">
        <v>14</v>
      </c>
      <c r="B124" t="s">
        <v>280</v>
      </c>
      <c r="C124">
        <v>3.1</v>
      </c>
      <c r="D124">
        <v>2008</v>
      </c>
      <c r="E124">
        <v>6</v>
      </c>
      <c r="F124" t="s">
        <v>281</v>
      </c>
      <c r="G124">
        <v>4</v>
      </c>
      <c r="H124">
        <v>17</v>
      </c>
      <c r="I124">
        <v>25</v>
      </c>
      <c r="J124" t="s">
        <v>275</v>
      </c>
      <c r="K124" t="s">
        <v>276</v>
      </c>
    </row>
    <row r="125" spans="1:11" x14ac:dyDescent="0.25">
      <c r="A125">
        <v>15</v>
      </c>
      <c r="B125" t="s">
        <v>280</v>
      </c>
      <c r="C125">
        <v>3.1</v>
      </c>
      <c r="D125">
        <v>2008</v>
      </c>
      <c r="E125">
        <v>6</v>
      </c>
      <c r="F125" t="s">
        <v>278</v>
      </c>
      <c r="G125">
        <v>4</v>
      </c>
      <c r="H125">
        <v>15</v>
      </c>
      <c r="I125">
        <v>25</v>
      </c>
      <c r="J125" t="s">
        <v>275</v>
      </c>
      <c r="K125" t="s">
        <v>276</v>
      </c>
    </row>
    <row r="126" spans="1:11" x14ac:dyDescent="0.25">
      <c r="A126">
        <v>17</v>
      </c>
      <c r="B126" t="s">
        <v>282</v>
      </c>
      <c r="C126">
        <v>3.1</v>
      </c>
      <c r="D126">
        <v>2008</v>
      </c>
      <c r="E126">
        <v>6</v>
      </c>
      <c r="F126" t="s">
        <v>281</v>
      </c>
      <c r="G126">
        <v>4</v>
      </c>
      <c r="H126">
        <v>17</v>
      </c>
      <c r="I126">
        <v>25</v>
      </c>
      <c r="J126" t="s">
        <v>275</v>
      </c>
      <c r="K126" t="s">
        <v>283</v>
      </c>
    </row>
    <row r="127" spans="1:11" x14ac:dyDescent="0.25">
      <c r="A127">
        <v>18</v>
      </c>
      <c r="B127" t="s">
        <v>282</v>
      </c>
      <c r="C127">
        <v>4.2</v>
      </c>
      <c r="D127">
        <v>2008</v>
      </c>
      <c r="E127">
        <v>8</v>
      </c>
      <c r="F127" t="s">
        <v>281</v>
      </c>
      <c r="G127">
        <v>4</v>
      </c>
      <c r="H127">
        <v>16</v>
      </c>
      <c r="I127">
        <v>23</v>
      </c>
      <c r="J127" t="s">
        <v>275</v>
      </c>
      <c r="K127" t="s">
        <v>283</v>
      </c>
    </row>
    <row r="128" spans="1:11" x14ac:dyDescent="0.25">
      <c r="A128">
        <v>19</v>
      </c>
      <c r="B128" t="s">
        <v>285</v>
      </c>
      <c r="C128">
        <v>5.3</v>
      </c>
      <c r="D128">
        <v>2008</v>
      </c>
      <c r="E128">
        <v>8</v>
      </c>
      <c r="F128" t="s">
        <v>286</v>
      </c>
      <c r="G128" t="s">
        <v>287</v>
      </c>
      <c r="H128">
        <v>14</v>
      </c>
      <c r="I128">
        <v>20</v>
      </c>
      <c r="J128" t="s">
        <v>287</v>
      </c>
      <c r="K128" t="s">
        <v>288</v>
      </c>
    </row>
    <row r="129" spans="1:11" x14ac:dyDescent="0.25">
      <c r="A129">
        <v>20</v>
      </c>
      <c r="B129" t="s">
        <v>285</v>
      </c>
      <c r="C129">
        <v>5.3</v>
      </c>
      <c r="D129">
        <v>2008</v>
      </c>
      <c r="E129">
        <v>8</v>
      </c>
      <c r="F129" t="s">
        <v>286</v>
      </c>
      <c r="G129" t="s">
        <v>287</v>
      </c>
      <c r="H129">
        <v>11</v>
      </c>
      <c r="I129">
        <v>15</v>
      </c>
      <c r="J129" t="s">
        <v>289</v>
      </c>
      <c r="K129" t="s">
        <v>288</v>
      </c>
    </row>
    <row r="130" spans="1:11" x14ac:dyDescent="0.25">
      <c r="A130">
        <v>21</v>
      </c>
      <c r="B130" t="s">
        <v>285</v>
      </c>
      <c r="C130">
        <v>5.3</v>
      </c>
      <c r="D130">
        <v>2008</v>
      </c>
      <c r="E130">
        <v>8</v>
      </c>
      <c r="F130" t="s">
        <v>286</v>
      </c>
      <c r="G130" t="s">
        <v>287</v>
      </c>
      <c r="H130">
        <v>14</v>
      </c>
      <c r="I130">
        <v>20</v>
      </c>
      <c r="J130" t="s">
        <v>287</v>
      </c>
      <c r="K130" t="s">
        <v>288</v>
      </c>
    </row>
    <row r="131" spans="1:11" x14ac:dyDescent="0.25">
      <c r="A131">
        <v>23</v>
      </c>
      <c r="B131" t="s">
        <v>285</v>
      </c>
      <c r="C131">
        <v>6</v>
      </c>
      <c r="D131">
        <v>2008</v>
      </c>
      <c r="E131">
        <v>8</v>
      </c>
      <c r="F131" t="s">
        <v>286</v>
      </c>
      <c r="G131" t="s">
        <v>287</v>
      </c>
      <c r="H131">
        <v>12</v>
      </c>
      <c r="I131">
        <v>17</v>
      </c>
      <c r="J131" t="s">
        <v>287</v>
      </c>
      <c r="K131" t="s">
        <v>288</v>
      </c>
    </row>
    <row r="132" spans="1:11" x14ac:dyDescent="0.25">
      <c r="A132">
        <v>26</v>
      </c>
      <c r="B132" t="s">
        <v>290</v>
      </c>
      <c r="C132">
        <v>6.2</v>
      </c>
      <c r="D132">
        <v>2008</v>
      </c>
      <c r="E132">
        <v>8</v>
      </c>
      <c r="F132" t="s">
        <v>278</v>
      </c>
      <c r="G132" t="s">
        <v>287</v>
      </c>
      <c r="H132">
        <v>16</v>
      </c>
      <c r="I132">
        <v>26</v>
      </c>
      <c r="J132" t="s">
        <v>275</v>
      </c>
      <c r="K132" t="s">
        <v>291</v>
      </c>
    </row>
    <row r="133" spans="1:11" x14ac:dyDescent="0.25">
      <c r="A133">
        <v>27</v>
      </c>
      <c r="B133" t="s">
        <v>290</v>
      </c>
      <c r="C133">
        <v>6.2</v>
      </c>
      <c r="D133">
        <v>2008</v>
      </c>
      <c r="E133">
        <v>8</v>
      </c>
      <c r="F133" t="s">
        <v>281</v>
      </c>
      <c r="G133" t="s">
        <v>287</v>
      </c>
      <c r="H133">
        <v>15</v>
      </c>
      <c r="I133">
        <v>25</v>
      </c>
      <c r="J133" t="s">
        <v>275</v>
      </c>
      <c r="K133" t="s">
        <v>291</v>
      </c>
    </row>
    <row r="134" spans="1:11" x14ac:dyDescent="0.25">
      <c r="A134">
        <v>28</v>
      </c>
      <c r="B134" t="s">
        <v>290</v>
      </c>
      <c r="C134">
        <v>7</v>
      </c>
      <c r="D134">
        <v>2008</v>
      </c>
      <c r="E134">
        <v>8</v>
      </c>
      <c r="F134" t="s">
        <v>278</v>
      </c>
      <c r="G134" t="s">
        <v>287</v>
      </c>
      <c r="H134">
        <v>15</v>
      </c>
      <c r="I134">
        <v>24</v>
      </c>
      <c r="J134" t="s">
        <v>275</v>
      </c>
      <c r="K134" t="s">
        <v>291</v>
      </c>
    </row>
    <row r="135" spans="1:11" x14ac:dyDescent="0.25">
      <c r="A135">
        <v>29</v>
      </c>
      <c r="B135" t="s">
        <v>292</v>
      </c>
      <c r="C135">
        <v>5.3</v>
      </c>
      <c r="D135">
        <v>2008</v>
      </c>
      <c r="E135">
        <v>8</v>
      </c>
      <c r="F135" t="s">
        <v>286</v>
      </c>
      <c r="G135">
        <v>4</v>
      </c>
      <c r="H135">
        <v>14</v>
      </c>
      <c r="I135">
        <v>19</v>
      </c>
      <c r="J135" t="s">
        <v>287</v>
      </c>
      <c r="K135" t="s">
        <v>288</v>
      </c>
    </row>
    <row r="136" spans="1:11" x14ac:dyDescent="0.25">
      <c r="A136">
        <v>30</v>
      </c>
      <c r="B136" t="s">
        <v>292</v>
      </c>
      <c r="C136">
        <v>5.3</v>
      </c>
      <c r="D136">
        <v>2008</v>
      </c>
      <c r="E136">
        <v>8</v>
      </c>
      <c r="F136" t="s">
        <v>286</v>
      </c>
      <c r="G136">
        <v>4</v>
      </c>
      <c r="H136">
        <v>11</v>
      </c>
      <c r="I136">
        <v>14</v>
      </c>
      <c r="J136" t="s">
        <v>289</v>
      </c>
      <c r="K136" t="s">
        <v>288</v>
      </c>
    </row>
    <row r="137" spans="1:11" x14ac:dyDescent="0.25">
      <c r="A137">
        <v>34</v>
      </c>
      <c r="B137" t="s">
        <v>294</v>
      </c>
      <c r="C137">
        <v>2.4</v>
      </c>
      <c r="D137">
        <v>2008</v>
      </c>
      <c r="E137">
        <v>4</v>
      </c>
      <c r="F137" t="s">
        <v>286</v>
      </c>
      <c r="G137" t="s">
        <v>274</v>
      </c>
      <c r="H137">
        <v>22</v>
      </c>
      <c r="I137">
        <v>30</v>
      </c>
      <c r="J137" t="s">
        <v>287</v>
      </c>
      <c r="K137" t="s">
        <v>283</v>
      </c>
    </row>
    <row r="138" spans="1:11" x14ac:dyDescent="0.25">
      <c r="A138">
        <v>36</v>
      </c>
      <c r="B138" t="s">
        <v>294</v>
      </c>
      <c r="C138">
        <v>3.5</v>
      </c>
      <c r="D138">
        <v>2008</v>
      </c>
      <c r="E138">
        <v>6</v>
      </c>
      <c r="F138" t="s">
        <v>286</v>
      </c>
      <c r="G138" t="s">
        <v>274</v>
      </c>
      <c r="H138">
        <v>18</v>
      </c>
      <c r="I138">
        <v>29</v>
      </c>
      <c r="J138" t="s">
        <v>287</v>
      </c>
      <c r="K138" t="s">
        <v>283</v>
      </c>
    </row>
    <row r="139" spans="1:11" x14ac:dyDescent="0.25">
      <c r="A139">
        <v>37</v>
      </c>
      <c r="B139" t="s">
        <v>294</v>
      </c>
      <c r="C139">
        <v>3.6</v>
      </c>
      <c r="D139">
        <v>2008</v>
      </c>
      <c r="E139">
        <v>6</v>
      </c>
      <c r="F139" t="s">
        <v>281</v>
      </c>
      <c r="G139" t="s">
        <v>274</v>
      </c>
      <c r="H139">
        <v>17</v>
      </c>
      <c r="I139">
        <v>26</v>
      </c>
      <c r="J139" t="s">
        <v>287</v>
      </c>
      <c r="K139" t="s">
        <v>283</v>
      </c>
    </row>
    <row r="140" spans="1:11" x14ac:dyDescent="0.25">
      <c r="A140">
        <v>42</v>
      </c>
      <c r="B140" t="s">
        <v>296</v>
      </c>
      <c r="C140">
        <v>3.3</v>
      </c>
      <c r="D140">
        <v>2008</v>
      </c>
      <c r="E140">
        <v>6</v>
      </c>
      <c r="F140" t="s">
        <v>286</v>
      </c>
      <c r="G140" t="s">
        <v>274</v>
      </c>
      <c r="H140">
        <v>17</v>
      </c>
      <c r="I140">
        <v>24</v>
      </c>
      <c r="J140" t="s">
        <v>287</v>
      </c>
      <c r="K140" t="s">
        <v>298</v>
      </c>
    </row>
    <row r="141" spans="1:11" x14ac:dyDescent="0.25">
      <c r="A141">
        <v>43</v>
      </c>
      <c r="B141" t="s">
        <v>296</v>
      </c>
      <c r="C141">
        <v>3.3</v>
      </c>
      <c r="D141">
        <v>2008</v>
      </c>
      <c r="E141">
        <v>6</v>
      </c>
      <c r="F141" t="s">
        <v>286</v>
      </c>
      <c r="G141" t="s">
        <v>274</v>
      </c>
      <c r="H141">
        <v>17</v>
      </c>
      <c r="I141">
        <v>24</v>
      </c>
      <c r="J141" t="s">
        <v>287</v>
      </c>
      <c r="K141" t="s">
        <v>298</v>
      </c>
    </row>
    <row r="142" spans="1:11" x14ac:dyDescent="0.25">
      <c r="A142">
        <v>44</v>
      </c>
      <c r="B142" t="s">
        <v>296</v>
      </c>
      <c r="C142">
        <v>3.3</v>
      </c>
      <c r="D142">
        <v>2008</v>
      </c>
      <c r="E142">
        <v>6</v>
      </c>
      <c r="F142" t="s">
        <v>286</v>
      </c>
      <c r="G142" t="s">
        <v>274</v>
      </c>
      <c r="H142">
        <v>11</v>
      </c>
      <c r="I142">
        <v>17</v>
      </c>
      <c r="J142" t="s">
        <v>289</v>
      </c>
      <c r="K142" t="s">
        <v>298</v>
      </c>
    </row>
    <row r="143" spans="1:11" x14ac:dyDescent="0.25">
      <c r="A143">
        <v>47</v>
      </c>
      <c r="B143" t="s">
        <v>296</v>
      </c>
      <c r="C143">
        <v>3.8</v>
      </c>
      <c r="D143">
        <v>2008</v>
      </c>
      <c r="E143">
        <v>6</v>
      </c>
      <c r="F143" t="s">
        <v>299</v>
      </c>
      <c r="G143" t="s">
        <v>274</v>
      </c>
      <c r="H143">
        <v>16</v>
      </c>
      <c r="I143">
        <v>23</v>
      </c>
      <c r="J143" t="s">
        <v>287</v>
      </c>
      <c r="K143" t="s">
        <v>298</v>
      </c>
    </row>
    <row r="144" spans="1:11" x14ac:dyDescent="0.25">
      <c r="A144">
        <v>48</v>
      </c>
      <c r="B144" t="s">
        <v>296</v>
      </c>
      <c r="C144">
        <v>4</v>
      </c>
      <c r="D144">
        <v>2008</v>
      </c>
      <c r="E144">
        <v>6</v>
      </c>
      <c r="F144" t="s">
        <v>299</v>
      </c>
      <c r="G144" t="s">
        <v>274</v>
      </c>
      <c r="H144">
        <v>16</v>
      </c>
      <c r="I144">
        <v>23</v>
      </c>
      <c r="J144" t="s">
        <v>287</v>
      </c>
      <c r="K144" t="s">
        <v>298</v>
      </c>
    </row>
    <row r="145" spans="1:11" x14ac:dyDescent="0.25">
      <c r="A145">
        <v>49</v>
      </c>
      <c r="B145" t="s">
        <v>300</v>
      </c>
      <c r="C145">
        <v>3.7</v>
      </c>
      <c r="D145">
        <v>2008</v>
      </c>
      <c r="E145">
        <v>6</v>
      </c>
      <c r="F145" t="s">
        <v>278</v>
      </c>
      <c r="G145">
        <v>4</v>
      </c>
      <c r="H145">
        <v>15</v>
      </c>
      <c r="I145">
        <v>19</v>
      </c>
      <c r="J145" t="s">
        <v>287</v>
      </c>
      <c r="K145" t="s">
        <v>301</v>
      </c>
    </row>
    <row r="146" spans="1:11" x14ac:dyDescent="0.25">
      <c r="A146">
        <v>50</v>
      </c>
      <c r="B146" t="s">
        <v>300</v>
      </c>
      <c r="C146">
        <v>3.7</v>
      </c>
      <c r="D146">
        <v>2008</v>
      </c>
      <c r="E146">
        <v>6</v>
      </c>
      <c r="F146" t="s">
        <v>286</v>
      </c>
      <c r="G146">
        <v>4</v>
      </c>
      <c r="H146">
        <v>14</v>
      </c>
      <c r="I146">
        <v>18</v>
      </c>
      <c r="J146" t="s">
        <v>287</v>
      </c>
      <c r="K146" t="s">
        <v>301</v>
      </c>
    </row>
    <row r="147" spans="1:11" x14ac:dyDescent="0.25">
      <c r="A147">
        <v>53</v>
      </c>
      <c r="B147" t="s">
        <v>300</v>
      </c>
      <c r="C147">
        <v>4.7</v>
      </c>
      <c r="D147">
        <v>2008</v>
      </c>
      <c r="E147">
        <v>8</v>
      </c>
      <c r="F147" t="s">
        <v>273</v>
      </c>
      <c r="G147">
        <v>4</v>
      </c>
      <c r="H147">
        <v>14</v>
      </c>
      <c r="I147">
        <v>19</v>
      </c>
      <c r="J147" t="s">
        <v>287</v>
      </c>
      <c r="K147" t="s">
        <v>301</v>
      </c>
    </row>
    <row r="148" spans="1:11" x14ac:dyDescent="0.25">
      <c r="A148">
        <v>54</v>
      </c>
      <c r="B148" t="s">
        <v>300</v>
      </c>
      <c r="C148">
        <v>4.7</v>
      </c>
      <c r="D148">
        <v>2008</v>
      </c>
      <c r="E148">
        <v>8</v>
      </c>
      <c r="F148" t="s">
        <v>273</v>
      </c>
      <c r="G148">
        <v>4</v>
      </c>
      <c r="H148">
        <v>14</v>
      </c>
      <c r="I148">
        <v>19</v>
      </c>
      <c r="J148" t="s">
        <v>287</v>
      </c>
      <c r="K148" t="s">
        <v>301</v>
      </c>
    </row>
    <row r="149" spans="1:11" x14ac:dyDescent="0.25">
      <c r="A149">
        <v>55</v>
      </c>
      <c r="B149" t="s">
        <v>300</v>
      </c>
      <c r="C149">
        <v>4.7</v>
      </c>
      <c r="D149">
        <v>2008</v>
      </c>
      <c r="E149">
        <v>8</v>
      </c>
      <c r="F149" t="s">
        <v>273</v>
      </c>
      <c r="G149">
        <v>4</v>
      </c>
      <c r="H149">
        <v>9</v>
      </c>
      <c r="I149">
        <v>12</v>
      </c>
      <c r="J149" t="s">
        <v>289</v>
      </c>
      <c r="K149" t="s">
        <v>301</v>
      </c>
    </row>
    <row r="150" spans="1:11" x14ac:dyDescent="0.25">
      <c r="A150">
        <v>59</v>
      </c>
      <c r="B150" t="s">
        <v>302</v>
      </c>
      <c r="C150">
        <v>4.7</v>
      </c>
      <c r="D150">
        <v>2008</v>
      </c>
      <c r="E150">
        <v>8</v>
      </c>
      <c r="F150" t="s">
        <v>273</v>
      </c>
      <c r="G150">
        <v>4</v>
      </c>
      <c r="H150">
        <v>13</v>
      </c>
      <c r="I150">
        <v>17</v>
      </c>
      <c r="J150" t="s">
        <v>287</v>
      </c>
      <c r="K150" t="s">
        <v>288</v>
      </c>
    </row>
    <row r="151" spans="1:11" x14ac:dyDescent="0.25">
      <c r="A151">
        <v>60</v>
      </c>
      <c r="B151" t="s">
        <v>302</v>
      </c>
      <c r="C151">
        <v>4.7</v>
      </c>
      <c r="D151">
        <v>2008</v>
      </c>
      <c r="E151">
        <v>8</v>
      </c>
      <c r="F151" t="s">
        <v>273</v>
      </c>
      <c r="G151">
        <v>4</v>
      </c>
      <c r="H151">
        <v>9</v>
      </c>
      <c r="I151">
        <v>12</v>
      </c>
      <c r="J151" t="s">
        <v>289</v>
      </c>
      <c r="K151" t="s">
        <v>288</v>
      </c>
    </row>
    <row r="152" spans="1:11" x14ac:dyDescent="0.25">
      <c r="A152">
        <v>61</v>
      </c>
      <c r="B152" t="s">
        <v>302</v>
      </c>
      <c r="C152">
        <v>4.7</v>
      </c>
      <c r="D152">
        <v>2008</v>
      </c>
      <c r="E152">
        <v>8</v>
      </c>
      <c r="F152" t="s">
        <v>273</v>
      </c>
      <c r="G152">
        <v>4</v>
      </c>
      <c r="H152">
        <v>13</v>
      </c>
      <c r="I152">
        <v>17</v>
      </c>
      <c r="J152" t="s">
        <v>287</v>
      </c>
      <c r="K152" t="s">
        <v>288</v>
      </c>
    </row>
    <row r="153" spans="1:11" x14ac:dyDescent="0.25">
      <c r="A153">
        <v>63</v>
      </c>
      <c r="B153" t="s">
        <v>302</v>
      </c>
      <c r="C153">
        <v>5.7</v>
      </c>
      <c r="D153">
        <v>2008</v>
      </c>
      <c r="E153">
        <v>8</v>
      </c>
      <c r="F153" t="s">
        <v>273</v>
      </c>
      <c r="G153">
        <v>4</v>
      </c>
      <c r="H153">
        <v>13</v>
      </c>
      <c r="I153">
        <v>18</v>
      </c>
      <c r="J153" t="s">
        <v>287</v>
      </c>
      <c r="K153" t="s">
        <v>288</v>
      </c>
    </row>
    <row r="154" spans="1:11" x14ac:dyDescent="0.25">
      <c r="A154">
        <v>65</v>
      </c>
      <c r="B154" t="s">
        <v>303</v>
      </c>
      <c r="C154">
        <v>4.7</v>
      </c>
      <c r="D154">
        <v>2008</v>
      </c>
      <c r="E154">
        <v>8</v>
      </c>
      <c r="F154" t="s">
        <v>278</v>
      </c>
      <c r="G154">
        <v>4</v>
      </c>
      <c r="H154">
        <v>12</v>
      </c>
      <c r="I154">
        <v>16</v>
      </c>
      <c r="J154" t="s">
        <v>287</v>
      </c>
      <c r="K154" t="s">
        <v>301</v>
      </c>
    </row>
    <row r="155" spans="1:11" x14ac:dyDescent="0.25">
      <c r="A155">
        <v>66</v>
      </c>
      <c r="B155" t="s">
        <v>303</v>
      </c>
      <c r="C155">
        <v>4.7</v>
      </c>
      <c r="D155">
        <v>2008</v>
      </c>
      <c r="E155">
        <v>8</v>
      </c>
      <c r="F155" t="s">
        <v>273</v>
      </c>
      <c r="G155">
        <v>4</v>
      </c>
      <c r="H155">
        <v>9</v>
      </c>
      <c r="I155">
        <v>12</v>
      </c>
      <c r="J155" t="s">
        <v>289</v>
      </c>
      <c r="K155" t="s">
        <v>301</v>
      </c>
    </row>
    <row r="156" spans="1:11" x14ac:dyDescent="0.25">
      <c r="A156">
        <v>67</v>
      </c>
      <c r="B156" t="s">
        <v>303</v>
      </c>
      <c r="C156">
        <v>4.7</v>
      </c>
      <c r="D156">
        <v>2008</v>
      </c>
      <c r="E156">
        <v>8</v>
      </c>
      <c r="F156" t="s">
        <v>273</v>
      </c>
      <c r="G156">
        <v>4</v>
      </c>
      <c r="H156">
        <v>13</v>
      </c>
      <c r="I156">
        <v>17</v>
      </c>
      <c r="J156" t="s">
        <v>287</v>
      </c>
      <c r="K156" t="s">
        <v>301</v>
      </c>
    </row>
    <row r="157" spans="1:11" x14ac:dyDescent="0.25">
      <c r="A157">
        <v>68</v>
      </c>
      <c r="B157" t="s">
        <v>303</v>
      </c>
      <c r="C157">
        <v>4.7</v>
      </c>
      <c r="D157">
        <v>2008</v>
      </c>
      <c r="E157">
        <v>8</v>
      </c>
      <c r="F157" t="s">
        <v>273</v>
      </c>
      <c r="G157">
        <v>4</v>
      </c>
      <c r="H157">
        <v>13</v>
      </c>
      <c r="I157">
        <v>17</v>
      </c>
      <c r="J157" t="s">
        <v>287</v>
      </c>
      <c r="K157" t="s">
        <v>301</v>
      </c>
    </row>
    <row r="158" spans="1:11" x14ac:dyDescent="0.25">
      <c r="A158">
        <v>69</v>
      </c>
      <c r="B158" t="s">
        <v>303</v>
      </c>
      <c r="C158">
        <v>4.7</v>
      </c>
      <c r="D158">
        <v>2008</v>
      </c>
      <c r="E158">
        <v>8</v>
      </c>
      <c r="F158" t="s">
        <v>278</v>
      </c>
      <c r="G158">
        <v>4</v>
      </c>
      <c r="H158">
        <v>12</v>
      </c>
      <c r="I158">
        <v>16</v>
      </c>
      <c r="J158" t="s">
        <v>287</v>
      </c>
      <c r="K158" t="s">
        <v>301</v>
      </c>
    </row>
    <row r="159" spans="1:11" x14ac:dyDescent="0.25">
      <c r="A159">
        <v>70</v>
      </c>
      <c r="B159" t="s">
        <v>303</v>
      </c>
      <c r="C159">
        <v>4.7</v>
      </c>
      <c r="D159">
        <v>2008</v>
      </c>
      <c r="E159">
        <v>8</v>
      </c>
      <c r="F159" t="s">
        <v>278</v>
      </c>
      <c r="G159">
        <v>4</v>
      </c>
      <c r="H159">
        <v>9</v>
      </c>
      <c r="I159">
        <v>12</v>
      </c>
      <c r="J159" t="s">
        <v>289</v>
      </c>
      <c r="K159" t="s">
        <v>301</v>
      </c>
    </row>
    <row r="160" spans="1:11" x14ac:dyDescent="0.25">
      <c r="A160">
        <v>73</v>
      </c>
      <c r="B160" t="s">
        <v>303</v>
      </c>
      <c r="C160">
        <v>5.7</v>
      </c>
      <c r="D160">
        <v>2008</v>
      </c>
      <c r="E160">
        <v>8</v>
      </c>
      <c r="F160" t="s">
        <v>273</v>
      </c>
      <c r="G160">
        <v>4</v>
      </c>
      <c r="H160">
        <v>13</v>
      </c>
      <c r="I160">
        <v>17</v>
      </c>
      <c r="J160" t="s">
        <v>287</v>
      </c>
      <c r="K160" t="s">
        <v>301</v>
      </c>
    </row>
    <row r="161" spans="1:11" x14ac:dyDescent="0.25">
      <c r="A161">
        <v>77</v>
      </c>
      <c r="B161" t="s">
        <v>305</v>
      </c>
      <c r="C161">
        <v>5.4</v>
      </c>
      <c r="D161">
        <v>2008</v>
      </c>
      <c r="E161">
        <v>8</v>
      </c>
      <c r="F161" t="s">
        <v>299</v>
      </c>
      <c r="G161" t="s">
        <v>287</v>
      </c>
      <c r="H161">
        <v>12</v>
      </c>
      <c r="I161">
        <v>18</v>
      </c>
      <c r="J161" t="s">
        <v>287</v>
      </c>
      <c r="K161" t="s">
        <v>288</v>
      </c>
    </row>
    <row r="162" spans="1:11" x14ac:dyDescent="0.25">
      <c r="A162">
        <v>81</v>
      </c>
      <c r="B162" t="s">
        <v>306</v>
      </c>
      <c r="C162">
        <v>4</v>
      </c>
      <c r="D162">
        <v>2008</v>
      </c>
      <c r="E162">
        <v>6</v>
      </c>
      <c r="F162" t="s">
        <v>273</v>
      </c>
      <c r="G162">
        <v>4</v>
      </c>
      <c r="H162">
        <v>13</v>
      </c>
      <c r="I162">
        <v>19</v>
      </c>
      <c r="J162" t="s">
        <v>287</v>
      </c>
      <c r="K162" t="s">
        <v>288</v>
      </c>
    </row>
    <row r="163" spans="1:11" x14ac:dyDescent="0.25">
      <c r="A163">
        <v>82</v>
      </c>
      <c r="B163" t="s">
        <v>306</v>
      </c>
      <c r="C163">
        <v>4.5999999999999996</v>
      </c>
      <c r="D163">
        <v>2008</v>
      </c>
      <c r="E163">
        <v>8</v>
      </c>
      <c r="F163" t="s">
        <v>299</v>
      </c>
      <c r="G163">
        <v>4</v>
      </c>
      <c r="H163">
        <v>13</v>
      </c>
      <c r="I163">
        <v>19</v>
      </c>
      <c r="J163" t="s">
        <v>287</v>
      </c>
      <c r="K163" t="s">
        <v>288</v>
      </c>
    </row>
    <row r="164" spans="1:11" x14ac:dyDescent="0.25">
      <c r="A164">
        <v>88</v>
      </c>
      <c r="B164" t="s">
        <v>307</v>
      </c>
      <c r="C164">
        <v>4.5999999999999996</v>
      </c>
      <c r="D164">
        <v>2008</v>
      </c>
      <c r="E164">
        <v>8</v>
      </c>
      <c r="F164" t="s">
        <v>286</v>
      </c>
      <c r="G164">
        <v>4</v>
      </c>
      <c r="H164">
        <v>13</v>
      </c>
      <c r="I164">
        <v>17</v>
      </c>
      <c r="J164" t="s">
        <v>287</v>
      </c>
      <c r="K164" t="s">
        <v>301</v>
      </c>
    </row>
    <row r="165" spans="1:11" x14ac:dyDescent="0.25">
      <c r="A165">
        <v>90</v>
      </c>
      <c r="B165" t="s">
        <v>307</v>
      </c>
      <c r="C165">
        <v>5.4</v>
      </c>
      <c r="D165">
        <v>2008</v>
      </c>
      <c r="E165">
        <v>8</v>
      </c>
      <c r="F165" t="s">
        <v>286</v>
      </c>
      <c r="G165">
        <v>4</v>
      </c>
      <c r="H165">
        <v>13</v>
      </c>
      <c r="I165">
        <v>17</v>
      </c>
      <c r="J165" t="s">
        <v>287</v>
      </c>
      <c r="K165" t="s">
        <v>301</v>
      </c>
    </row>
    <row r="166" spans="1:11" x14ac:dyDescent="0.25">
      <c r="A166">
        <v>93</v>
      </c>
      <c r="B166" t="s">
        <v>308</v>
      </c>
      <c r="C166">
        <v>4</v>
      </c>
      <c r="D166">
        <v>2008</v>
      </c>
      <c r="E166">
        <v>6</v>
      </c>
      <c r="F166" t="s">
        <v>277</v>
      </c>
      <c r="G166" t="s">
        <v>287</v>
      </c>
      <c r="H166">
        <v>17</v>
      </c>
      <c r="I166">
        <v>26</v>
      </c>
      <c r="J166" t="s">
        <v>287</v>
      </c>
      <c r="K166" t="s">
        <v>309</v>
      </c>
    </row>
    <row r="167" spans="1:11" x14ac:dyDescent="0.25">
      <c r="A167">
        <v>94</v>
      </c>
      <c r="B167" t="s">
        <v>308</v>
      </c>
      <c r="C167">
        <v>4</v>
      </c>
      <c r="D167">
        <v>2008</v>
      </c>
      <c r="E167">
        <v>6</v>
      </c>
      <c r="F167" t="s">
        <v>273</v>
      </c>
      <c r="G167" t="s">
        <v>287</v>
      </c>
      <c r="H167">
        <v>16</v>
      </c>
      <c r="I167">
        <v>24</v>
      </c>
      <c r="J167" t="s">
        <v>287</v>
      </c>
      <c r="K167" t="s">
        <v>309</v>
      </c>
    </row>
    <row r="168" spans="1:11" x14ac:dyDescent="0.25">
      <c r="A168">
        <v>97</v>
      </c>
      <c r="B168" t="s">
        <v>308</v>
      </c>
      <c r="C168">
        <v>4.5999999999999996</v>
      </c>
      <c r="D168">
        <v>2008</v>
      </c>
      <c r="E168">
        <v>8</v>
      </c>
      <c r="F168" t="s">
        <v>277</v>
      </c>
      <c r="G168" t="s">
        <v>287</v>
      </c>
      <c r="H168">
        <v>15</v>
      </c>
      <c r="I168">
        <v>23</v>
      </c>
      <c r="J168" t="s">
        <v>287</v>
      </c>
      <c r="K168" t="s">
        <v>309</v>
      </c>
    </row>
    <row r="169" spans="1:11" x14ac:dyDescent="0.25">
      <c r="A169">
        <v>98</v>
      </c>
      <c r="B169" t="s">
        <v>308</v>
      </c>
      <c r="C169">
        <v>4.5999999999999996</v>
      </c>
      <c r="D169">
        <v>2008</v>
      </c>
      <c r="E169">
        <v>8</v>
      </c>
      <c r="F169" t="s">
        <v>273</v>
      </c>
      <c r="G169" t="s">
        <v>287</v>
      </c>
      <c r="H169">
        <v>15</v>
      </c>
      <c r="I169">
        <v>22</v>
      </c>
      <c r="J169" t="s">
        <v>287</v>
      </c>
      <c r="K169" t="s">
        <v>309</v>
      </c>
    </row>
    <row r="170" spans="1:11" x14ac:dyDescent="0.25">
      <c r="A170">
        <v>99</v>
      </c>
      <c r="B170" t="s">
        <v>308</v>
      </c>
      <c r="C170">
        <v>5.4</v>
      </c>
      <c r="D170">
        <v>2008</v>
      </c>
      <c r="E170">
        <v>8</v>
      </c>
      <c r="F170" t="s">
        <v>278</v>
      </c>
      <c r="G170" t="s">
        <v>287</v>
      </c>
      <c r="H170">
        <v>14</v>
      </c>
      <c r="I170">
        <v>20</v>
      </c>
      <c r="J170" t="s">
        <v>275</v>
      </c>
      <c r="K170" t="s">
        <v>309</v>
      </c>
    </row>
    <row r="171" spans="1:11" x14ac:dyDescent="0.25">
      <c r="A171">
        <v>105</v>
      </c>
      <c r="B171" t="s">
        <v>311</v>
      </c>
      <c r="C171">
        <v>1.8</v>
      </c>
      <c r="D171">
        <v>2008</v>
      </c>
      <c r="E171">
        <v>4</v>
      </c>
      <c r="F171" t="s">
        <v>277</v>
      </c>
      <c r="G171" t="s">
        <v>274</v>
      </c>
      <c r="H171">
        <v>26</v>
      </c>
      <c r="I171">
        <v>34</v>
      </c>
      <c r="J171" t="s">
        <v>287</v>
      </c>
      <c r="K171" t="s">
        <v>309</v>
      </c>
    </row>
    <row r="172" spans="1:11" x14ac:dyDescent="0.25">
      <c r="A172">
        <v>106</v>
      </c>
      <c r="B172" t="s">
        <v>311</v>
      </c>
      <c r="C172">
        <v>1.8</v>
      </c>
      <c r="D172">
        <v>2008</v>
      </c>
      <c r="E172">
        <v>4</v>
      </c>
      <c r="F172" t="s">
        <v>273</v>
      </c>
      <c r="G172" t="s">
        <v>274</v>
      </c>
      <c r="H172">
        <v>25</v>
      </c>
      <c r="I172">
        <v>36</v>
      </c>
      <c r="J172" t="s">
        <v>287</v>
      </c>
      <c r="K172" t="s">
        <v>309</v>
      </c>
    </row>
    <row r="173" spans="1:11" x14ac:dyDescent="0.25">
      <c r="A173">
        <v>107</v>
      </c>
      <c r="B173" t="s">
        <v>311</v>
      </c>
      <c r="C173">
        <v>1.8</v>
      </c>
      <c r="D173">
        <v>2008</v>
      </c>
      <c r="E173">
        <v>4</v>
      </c>
      <c r="F173" t="s">
        <v>273</v>
      </c>
      <c r="G173" t="s">
        <v>274</v>
      </c>
      <c r="H173">
        <v>24</v>
      </c>
      <c r="I173">
        <v>36</v>
      </c>
      <c r="J173" t="s">
        <v>312</v>
      </c>
      <c r="K173" t="s">
        <v>309</v>
      </c>
    </row>
    <row r="174" spans="1:11" x14ac:dyDescent="0.25">
      <c r="A174">
        <v>108</v>
      </c>
      <c r="B174" t="s">
        <v>311</v>
      </c>
      <c r="C174">
        <v>2</v>
      </c>
      <c r="D174">
        <v>2008</v>
      </c>
      <c r="E174">
        <v>4</v>
      </c>
      <c r="F174" t="s">
        <v>278</v>
      </c>
      <c r="G174" t="s">
        <v>274</v>
      </c>
      <c r="H174">
        <v>21</v>
      </c>
      <c r="I174">
        <v>29</v>
      </c>
      <c r="J174" t="s">
        <v>275</v>
      </c>
      <c r="K174" t="s">
        <v>309</v>
      </c>
    </row>
    <row r="175" spans="1:11" x14ac:dyDescent="0.25">
      <c r="A175">
        <v>111</v>
      </c>
      <c r="B175" t="s">
        <v>314</v>
      </c>
      <c r="C175">
        <v>2.4</v>
      </c>
      <c r="D175">
        <v>2008</v>
      </c>
      <c r="E175">
        <v>4</v>
      </c>
      <c r="F175" t="s">
        <v>286</v>
      </c>
      <c r="G175" t="s">
        <v>274</v>
      </c>
      <c r="H175">
        <v>21</v>
      </c>
      <c r="I175">
        <v>30</v>
      </c>
      <c r="J175" t="s">
        <v>287</v>
      </c>
      <c r="K175" t="s">
        <v>283</v>
      </c>
    </row>
    <row r="176" spans="1:11" x14ac:dyDescent="0.25">
      <c r="A176">
        <v>112</v>
      </c>
      <c r="B176" t="s">
        <v>314</v>
      </c>
      <c r="C176">
        <v>2.4</v>
      </c>
      <c r="D176">
        <v>2008</v>
      </c>
      <c r="E176">
        <v>4</v>
      </c>
      <c r="F176" t="s">
        <v>277</v>
      </c>
      <c r="G176" t="s">
        <v>274</v>
      </c>
      <c r="H176">
        <v>21</v>
      </c>
      <c r="I176">
        <v>31</v>
      </c>
      <c r="J176" t="s">
        <v>287</v>
      </c>
      <c r="K176" t="s">
        <v>283</v>
      </c>
    </row>
    <row r="177" spans="1:11" x14ac:dyDescent="0.25">
      <c r="A177">
        <v>115</v>
      </c>
      <c r="B177" t="s">
        <v>314</v>
      </c>
      <c r="C177">
        <v>3.3</v>
      </c>
      <c r="D177">
        <v>2008</v>
      </c>
      <c r="E177">
        <v>6</v>
      </c>
      <c r="F177" t="s">
        <v>273</v>
      </c>
      <c r="G177" t="s">
        <v>274</v>
      </c>
      <c r="H177">
        <v>19</v>
      </c>
      <c r="I177">
        <v>28</v>
      </c>
      <c r="J177" t="s">
        <v>287</v>
      </c>
      <c r="K177" t="s">
        <v>283</v>
      </c>
    </row>
    <row r="178" spans="1:11" x14ac:dyDescent="0.25">
      <c r="A178">
        <v>118</v>
      </c>
      <c r="B178" t="s">
        <v>315</v>
      </c>
      <c r="C178">
        <v>2</v>
      </c>
      <c r="D178">
        <v>2008</v>
      </c>
      <c r="E178">
        <v>4</v>
      </c>
      <c r="F178" t="s">
        <v>277</v>
      </c>
      <c r="G178" t="s">
        <v>274</v>
      </c>
      <c r="H178">
        <v>20</v>
      </c>
      <c r="I178">
        <v>28</v>
      </c>
      <c r="J178" t="s">
        <v>287</v>
      </c>
      <c r="K178" t="s">
        <v>309</v>
      </c>
    </row>
    <row r="179" spans="1:11" x14ac:dyDescent="0.25">
      <c r="A179">
        <v>119</v>
      </c>
      <c r="B179" t="s">
        <v>315</v>
      </c>
      <c r="C179">
        <v>2</v>
      </c>
      <c r="D179">
        <v>2008</v>
      </c>
      <c r="E179">
        <v>4</v>
      </c>
      <c r="F179" t="s">
        <v>286</v>
      </c>
      <c r="G179" t="s">
        <v>274</v>
      </c>
      <c r="H179">
        <v>20</v>
      </c>
      <c r="I179">
        <v>27</v>
      </c>
      <c r="J179" t="s">
        <v>287</v>
      </c>
      <c r="K179" t="s">
        <v>309</v>
      </c>
    </row>
    <row r="180" spans="1:11" x14ac:dyDescent="0.25">
      <c r="A180">
        <v>120</v>
      </c>
      <c r="B180" t="s">
        <v>315</v>
      </c>
      <c r="C180">
        <v>2.7</v>
      </c>
      <c r="D180">
        <v>2008</v>
      </c>
      <c r="E180">
        <v>6</v>
      </c>
      <c r="F180" t="s">
        <v>286</v>
      </c>
      <c r="G180" t="s">
        <v>274</v>
      </c>
      <c r="H180">
        <v>17</v>
      </c>
      <c r="I180">
        <v>24</v>
      </c>
      <c r="J180" t="s">
        <v>287</v>
      </c>
      <c r="K180" t="s">
        <v>309</v>
      </c>
    </row>
    <row r="181" spans="1:11" x14ac:dyDescent="0.25">
      <c r="A181">
        <v>121</v>
      </c>
      <c r="B181" t="s">
        <v>315</v>
      </c>
      <c r="C181">
        <v>2.7</v>
      </c>
      <c r="D181">
        <v>2008</v>
      </c>
      <c r="E181">
        <v>6</v>
      </c>
      <c r="F181" t="s">
        <v>278</v>
      </c>
      <c r="G181" t="s">
        <v>274</v>
      </c>
      <c r="H181">
        <v>16</v>
      </c>
      <c r="I181">
        <v>24</v>
      </c>
      <c r="J181" t="s">
        <v>287</v>
      </c>
      <c r="K181" t="s">
        <v>309</v>
      </c>
    </row>
    <row r="182" spans="1:11" x14ac:dyDescent="0.25">
      <c r="A182">
        <v>122</v>
      </c>
      <c r="B182" t="s">
        <v>315</v>
      </c>
      <c r="C182">
        <v>2.7</v>
      </c>
      <c r="D182">
        <v>2008</v>
      </c>
      <c r="E182">
        <v>6</v>
      </c>
      <c r="F182" t="s">
        <v>277</v>
      </c>
      <c r="G182" t="s">
        <v>274</v>
      </c>
      <c r="H182">
        <v>17</v>
      </c>
      <c r="I182">
        <v>24</v>
      </c>
      <c r="J182" t="s">
        <v>287</v>
      </c>
      <c r="K182" t="s">
        <v>309</v>
      </c>
    </row>
    <row r="183" spans="1:11" x14ac:dyDescent="0.25">
      <c r="A183">
        <v>123</v>
      </c>
      <c r="B183" t="s">
        <v>317</v>
      </c>
      <c r="C183">
        <v>3</v>
      </c>
      <c r="D183">
        <v>2008</v>
      </c>
      <c r="E183">
        <v>6</v>
      </c>
      <c r="F183" t="s">
        <v>273</v>
      </c>
      <c r="G183">
        <v>4</v>
      </c>
      <c r="H183">
        <v>17</v>
      </c>
      <c r="I183">
        <v>22</v>
      </c>
      <c r="J183" t="s">
        <v>293</v>
      </c>
      <c r="K183" t="s">
        <v>288</v>
      </c>
    </row>
    <row r="184" spans="1:11" x14ac:dyDescent="0.25">
      <c r="A184">
        <v>124</v>
      </c>
      <c r="B184" t="s">
        <v>317</v>
      </c>
      <c r="C184">
        <v>3.7</v>
      </c>
      <c r="D184">
        <v>2008</v>
      </c>
      <c r="E184">
        <v>6</v>
      </c>
      <c r="F184" t="s">
        <v>273</v>
      </c>
      <c r="G184">
        <v>4</v>
      </c>
      <c r="H184">
        <v>15</v>
      </c>
      <c r="I184">
        <v>19</v>
      </c>
      <c r="J184" t="s">
        <v>287</v>
      </c>
      <c r="K184" t="s">
        <v>288</v>
      </c>
    </row>
    <row r="185" spans="1:11" x14ac:dyDescent="0.25">
      <c r="A185">
        <v>127</v>
      </c>
      <c r="B185" t="s">
        <v>317</v>
      </c>
      <c r="C185">
        <v>4.7</v>
      </c>
      <c r="D185">
        <v>2008</v>
      </c>
      <c r="E185">
        <v>8</v>
      </c>
      <c r="F185" t="s">
        <v>273</v>
      </c>
      <c r="G185">
        <v>4</v>
      </c>
      <c r="H185">
        <v>9</v>
      </c>
      <c r="I185">
        <v>12</v>
      </c>
      <c r="J185" t="s">
        <v>289</v>
      </c>
      <c r="K185" t="s">
        <v>288</v>
      </c>
    </row>
    <row r="186" spans="1:11" x14ac:dyDescent="0.25">
      <c r="A186">
        <v>128</v>
      </c>
      <c r="B186" t="s">
        <v>317</v>
      </c>
      <c r="C186">
        <v>4.7</v>
      </c>
      <c r="D186">
        <v>2008</v>
      </c>
      <c r="E186">
        <v>8</v>
      </c>
      <c r="F186" t="s">
        <v>273</v>
      </c>
      <c r="G186">
        <v>4</v>
      </c>
      <c r="H186">
        <v>14</v>
      </c>
      <c r="I186">
        <v>19</v>
      </c>
      <c r="J186" t="s">
        <v>287</v>
      </c>
      <c r="K186" t="s">
        <v>288</v>
      </c>
    </row>
    <row r="187" spans="1:11" x14ac:dyDescent="0.25">
      <c r="A187">
        <v>129</v>
      </c>
      <c r="B187" t="s">
        <v>317</v>
      </c>
      <c r="C187">
        <v>5.7</v>
      </c>
      <c r="D187">
        <v>2008</v>
      </c>
      <c r="E187">
        <v>8</v>
      </c>
      <c r="F187" t="s">
        <v>273</v>
      </c>
      <c r="G187">
        <v>4</v>
      </c>
      <c r="H187">
        <v>13</v>
      </c>
      <c r="I187">
        <v>18</v>
      </c>
      <c r="J187" t="s">
        <v>287</v>
      </c>
      <c r="K187" t="s">
        <v>288</v>
      </c>
    </row>
    <row r="188" spans="1:11" x14ac:dyDescent="0.25">
      <c r="A188">
        <v>130</v>
      </c>
      <c r="B188" t="s">
        <v>317</v>
      </c>
      <c r="C188">
        <v>6.1</v>
      </c>
      <c r="D188">
        <v>2008</v>
      </c>
      <c r="E188">
        <v>8</v>
      </c>
      <c r="F188" t="s">
        <v>273</v>
      </c>
      <c r="G188">
        <v>4</v>
      </c>
      <c r="H188">
        <v>11</v>
      </c>
      <c r="I188">
        <v>14</v>
      </c>
      <c r="J188" t="s">
        <v>275</v>
      </c>
      <c r="K188" t="s">
        <v>288</v>
      </c>
    </row>
    <row r="189" spans="1:11" x14ac:dyDescent="0.25">
      <c r="A189">
        <v>132</v>
      </c>
      <c r="B189" t="s">
        <v>319</v>
      </c>
      <c r="C189">
        <v>4.2</v>
      </c>
      <c r="D189">
        <v>2008</v>
      </c>
      <c r="E189">
        <v>8</v>
      </c>
      <c r="F189" t="s">
        <v>281</v>
      </c>
      <c r="G189">
        <v>4</v>
      </c>
      <c r="H189">
        <v>12</v>
      </c>
      <c r="I189">
        <v>18</v>
      </c>
      <c r="J189" t="s">
        <v>287</v>
      </c>
      <c r="K189" t="s">
        <v>288</v>
      </c>
    </row>
    <row r="190" spans="1:11" x14ac:dyDescent="0.25">
      <c r="A190">
        <v>133</v>
      </c>
      <c r="B190" t="s">
        <v>319</v>
      </c>
      <c r="C190">
        <v>4.4000000000000004</v>
      </c>
      <c r="D190">
        <v>2008</v>
      </c>
      <c r="E190">
        <v>8</v>
      </c>
      <c r="F190" t="s">
        <v>281</v>
      </c>
      <c r="G190">
        <v>4</v>
      </c>
      <c r="H190">
        <v>12</v>
      </c>
      <c r="I190">
        <v>18</v>
      </c>
      <c r="J190" t="s">
        <v>287</v>
      </c>
      <c r="K190" t="s">
        <v>288</v>
      </c>
    </row>
    <row r="191" spans="1:11" x14ac:dyDescent="0.25">
      <c r="A191">
        <v>137</v>
      </c>
      <c r="B191" t="s">
        <v>321</v>
      </c>
      <c r="C191">
        <v>5.4</v>
      </c>
      <c r="D191">
        <v>2008</v>
      </c>
      <c r="E191">
        <v>8</v>
      </c>
      <c r="F191" t="s">
        <v>299</v>
      </c>
      <c r="G191" t="s">
        <v>287</v>
      </c>
      <c r="H191">
        <v>12</v>
      </c>
      <c r="I191">
        <v>18</v>
      </c>
      <c r="J191" t="s">
        <v>287</v>
      </c>
      <c r="K191" t="s">
        <v>288</v>
      </c>
    </row>
    <row r="192" spans="1:11" x14ac:dyDescent="0.25">
      <c r="A192">
        <v>139</v>
      </c>
      <c r="B192" t="s">
        <v>323</v>
      </c>
      <c r="C192">
        <v>4</v>
      </c>
      <c r="D192">
        <v>2008</v>
      </c>
      <c r="E192">
        <v>6</v>
      </c>
      <c r="F192" t="s">
        <v>273</v>
      </c>
      <c r="G192">
        <v>4</v>
      </c>
      <c r="H192">
        <v>13</v>
      </c>
      <c r="I192">
        <v>19</v>
      </c>
      <c r="J192" t="s">
        <v>287</v>
      </c>
      <c r="K192" t="s">
        <v>288</v>
      </c>
    </row>
    <row r="193" spans="1:11" x14ac:dyDescent="0.25">
      <c r="A193">
        <v>140</v>
      </c>
      <c r="B193" t="s">
        <v>323</v>
      </c>
      <c r="C193">
        <v>4.5999999999999996</v>
      </c>
      <c r="D193">
        <v>2008</v>
      </c>
      <c r="E193">
        <v>8</v>
      </c>
      <c r="F193" t="s">
        <v>299</v>
      </c>
      <c r="G193">
        <v>4</v>
      </c>
      <c r="H193">
        <v>13</v>
      </c>
      <c r="I193">
        <v>19</v>
      </c>
      <c r="J193" t="s">
        <v>287</v>
      </c>
      <c r="K193" t="s">
        <v>288</v>
      </c>
    </row>
    <row r="194" spans="1:11" x14ac:dyDescent="0.25">
      <c r="A194">
        <v>144</v>
      </c>
      <c r="B194" t="s">
        <v>325</v>
      </c>
      <c r="C194">
        <v>2.5</v>
      </c>
      <c r="D194">
        <v>2008</v>
      </c>
      <c r="E194">
        <v>4</v>
      </c>
      <c r="F194" t="s">
        <v>279</v>
      </c>
      <c r="G194" t="s">
        <v>274</v>
      </c>
      <c r="H194">
        <v>23</v>
      </c>
      <c r="I194">
        <v>31</v>
      </c>
      <c r="J194" t="s">
        <v>287</v>
      </c>
      <c r="K194" t="s">
        <v>283</v>
      </c>
    </row>
    <row r="195" spans="1:11" x14ac:dyDescent="0.25">
      <c r="A195">
        <v>145</v>
      </c>
      <c r="B195" t="s">
        <v>325</v>
      </c>
      <c r="C195">
        <v>2.5</v>
      </c>
      <c r="D195">
        <v>2008</v>
      </c>
      <c r="E195">
        <v>4</v>
      </c>
      <c r="F195" t="s">
        <v>278</v>
      </c>
      <c r="G195" t="s">
        <v>274</v>
      </c>
      <c r="H195">
        <v>23</v>
      </c>
      <c r="I195">
        <v>32</v>
      </c>
      <c r="J195" t="s">
        <v>287</v>
      </c>
      <c r="K195" t="s">
        <v>283</v>
      </c>
    </row>
    <row r="196" spans="1:11" x14ac:dyDescent="0.25">
      <c r="A196">
        <v>146</v>
      </c>
      <c r="B196" t="s">
        <v>325</v>
      </c>
      <c r="C196">
        <v>3.5</v>
      </c>
      <c r="D196">
        <v>2008</v>
      </c>
      <c r="E196">
        <v>6</v>
      </c>
      <c r="F196" t="s">
        <v>278</v>
      </c>
      <c r="G196" t="s">
        <v>274</v>
      </c>
      <c r="H196">
        <v>19</v>
      </c>
      <c r="I196">
        <v>27</v>
      </c>
      <c r="J196" t="s">
        <v>275</v>
      </c>
      <c r="K196" t="s">
        <v>283</v>
      </c>
    </row>
    <row r="197" spans="1:11" x14ac:dyDescent="0.25">
      <c r="A197">
        <v>147</v>
      </c>
      <c r="B197" t="s">
        <v>325</v>
      </c>
      <c r="C197">
        <v>3.5</v>
      </c>
      <c r="D197">
        <v>2008</v>
      </c>
      <c r="E197">
        <v>6</v>
      </c>
      <c r="F197" t="s">
        <v>279</v>
      </c>
      <c r="G197" t="s">
        <v>274</v>
      </c>
      <c r="H197">
        <v>19</v>
      </c>
      <c r="I197">
        <v>26</v>
      </c>
      <c r="J197" t="s">
        <v>275</v>
      </c>
      <c r="K197" t="s">
        <v>283</v>
      </c>
    </row>
    <row r="198" spans="1:11" x14ac:dyDescent="0.25">
      <c r="A198">
        <v>150</v>
      </c>
      <c r="B198" t="s">
        <v>326</v>
      </c>
      <c r="C198">
        <v>3.5</v>
      </c>
      <c r="D198">
        <v>2008</v>
      </c>
      <c r="E198">
        <v>6</v>
      </c>
      <c r="F198" t="s">
        <v>279</v>
      </c>
      <c r="G198" t="s">
        <v>274</v>
      </c>
      <c r="H198">
        <v>19</v>
      </c>
      <c r="I198">
        <v>25</v>
      </c>
      <c r="J198" t="s">
        <v>275</v>
      </c>
      <c r="K198" t="s">
        <v>283</v>
      </c>
    </row>
    <row r="199" spans="1:11" x14ac:dyDescent="0.25">
      <c r="A199">
        <v>153</v>
      </c>
      <c r="B199" t="s">
        <v>327</v>
      </c>
      <c r="C199">
        <v>4</v>
      </c>
      <c r="D199">
        <v>2008</v>
      </c>
      <c r="E199">
        <v>6</v>
      </c>
      <c r="F199" t="s">
        <v>273</v>
      </c>
      <c r="G199">
        <v>4</v>
      </c>
      <c r="H199">
        <v>14</v>
      </c>
      <c r="I199">
        <v>20</v>
      </c>
      <c r="J199" t="s">
        <v>275</v>
      </c>
      <c r="K199" t="s">
        <v>288</v>
      </c>
    </row>
    <row r="200" spans="1:11" x14ac:dyDescent="0.25">
      <c r="A200">
        <v>154</v>
      </c>
      <c r="B200" t="s">
        <v>327</v>
      </c>
      <c r="C200">
        <v>5.6</v>
      </c>
      <c r="D200">
        <v>2008</v>
      </c>
      <c r="E200">
        <v>8</v>
      </c>
      <c r="F200" t="s">
        <v>328</v>
      </c>
      <c r="G200">
        <v>4</v>
      </c>
      <c r="H200">
        <v>12</v>
      </c>
      <c r="I200">
        <v>18</v>
      </c>
      <c r="J200" t="s">
        <v>275</v>
      </c>
      <c r="K200" t="s">
        <v>288</v>
      </c>
    </row>
    <row r="201" spans="1:11" x14ac:dyDescent="0.25">
      <c r="A201">
        <v>158</v>
      </c>
      <c r="B201" t="s">
        <v>330</v>
      </c>
      <c r="C201">
        <v>3.8</v>
      </c>
      <c r="D201">
        <v>2008</v>
      </c>
      <c r="E201">
        <v>6</v>
      </c>
      <c r="F201" t="s">
        <v>286</v>
      </c>
      <c r="G201" t="s">
        <v>274</v>
      </c>
      <c r="H201">
        <v>18</v>
      </c>
      <c r="I201">
        <v>28</v>
      </c>
      <c r="J201" t="s">
        <v>287</v>
      </c>
      <c r="K201" t="s">
        <v>283</v>
      </c>
    </row>
    <row r="202" spans="1:11" x14ac:dyDescent="0.25">
      <c r="A202">
        <v>159</v>
      </c>
      <c r="B202" t="s">
        <v>330</v>
      </c>
      <c r="C202">
        <v>5.3</v>
      </c>
      <c r="D202">
        <v>2008</v>
      </c>
      <c r="E202">
        <v>8</v>
      </c>
      <c r="F202" t="s">
        <v>331</v>
      </c>
      <c r="G202" t="s">
        <v>274</v>
      </c>
      <c r="H202">
        <v>16</v>
      </c>
      <c r="I202">
        <v>25</v>
      </c>
      <c r="J202" t="s">
        <v>275</v>
      </c>
      <c r="K202" t="s">
        <v>283</v>
      </c>
    </row>
    <row r="203" spans="1:11" x14ac:dyDescent="0.25">
      <c r="A203">
        <v>162</v>
      </c>
      <c r="B203" t="s">
        <v>333</v>
      </c>
      <c r="C203">
        <v>2.5</v>
      </c>
      <c r="D203">
        <v>2008</v>
      </c>
      <c r="E203">
        <v>4</v>
      </c>
      <c r="F203" t="s">
        <v>277</v>
      </c>
      <c r="G203">
        <v>4</v>
      </c>
      <c r="H203">
        <v>20</v>
      </c>
      <c r="I203">
        <v>27</v>
      </c>
      <c r="J203" t="s">
        <v>287</v>
      </c>
      <c r="K203" t="s">
        <v>288</v>
      </c>
    </row>
    <row r="204" spans="1:11" x14ac:dyDescent="0.25">
      <c r="A204">
        <v>163</v>
      </c>
      <c r="B204" t="s">
        <v>333</v>
      </c>
      <c r="C204">
        <v>2.5</v>
      </c>
      <c r="D204">
        <v>2008</v>
      </c>
      <c r="E204">
        <v>4</v>
      </c>
      <c r="F204" t="s">
        <v>277</v>
      </c>
      <c r="G204">
        <v>4</v>
      </c>
      <c r="H204">
        <v>19</v>
      </c>
      <c r="I204">
        <v>25</v>
      </c>
      <c r="J204" t="s">
        <v>275</v>
      </c>
      <c r="K204" t="s">
        <v>288</v>
      </c>
    </row>
    <row r="205" spans="1:11" x14ac:dyDescent="0.25">
      <c r="A205">
        <v>164</v>
      </c>
      <c r="B205" t="s">
        <v>333</v>
      </c>
      <c r="C205">
        <v>2.5</v>
      </c>
      <c r="D205">
        <v>2008</v>
      </c>
      <c r="E205">
        <v>4</v>
      </c>
      <c r="F205" t="s">
        <v>286</v>
      </c>
      <c r="G205">
        <v>4</v>
      </c>
      <c r="H205">
        <v>20</v>
      </c>
      <c r="I205">
        <v>26</v>
      </c>
      <c r="J205" t="s">
        <v>287</v>
      </c>
      <c r="K205" t="s">
        <v>288</v>
      </c>
    </row>
    <row r="206" spans="1:11" x14ac:dyDescent="0.25">
      <c r="A206">
        <v>165</v>
      </c>
      <c r="B206" t="s">
        <v>333</v>
      </c>
      <c r="C206">
        <v>2.5</v>
      </c>
      <c r="D206">
        <v>2008</v>
      </c>
      <c r="E206">
        <v>4</v>
      </c>
      <c r="F206" t="s">
        <v>286</v>
      </c>
      <c r="G206">
        <v>4</v>
      </c>
      <c r="H206">
        <v>18</v>
      </c>
      <c r="I206">
        <v>23</v>
      </c>
      <c r="J206" t="s">
        <v>275</v>
      </c>
      <c r="K206" t="s">
        <v>288</v>
      </c>
    </row>
    <row r="207" spans="1:11" x14ac:dyDescent="0.25">
      <c r="A207">
        <v>170</v>
      </c>
      <c r="B207" t="s">
        <v>334</v>
      </c>
      <c r="C207">
        <v>2.5</v>
      </c>
      <c r="D207">
        <v>2008</v>
      </c>
      <c r="E207">
        <v>4</v>
      </c>
      <c r="F207" t="s">
        <v>331</v>
      </c>
      <c r="G207">
        <v>4</v>
      </c>
      <c r="H207">
        <v>20</v>
      </c>
      <c r="I207">
        <v>25</v>
      </c>
      <c r="J207" t="s">
        <v>275</v>
      </c>
      <c r="K207" t="s">
        <v>276</v>
      </c>
    </row>
    <row r="208" spans="1:11" x14ac:dyDescent="0.25">
      <c r="A208">
        <v>171</v>
      </c>
      <c r="B208" t="s">
        <v>334</v>
      </c>
      <c r="C208">
        <v>2.5</v>
      </c>
      <c r="D208">
        <v>2008</v>
      </c>
      <c r="E208">
        <v>4</v>
      </c>
      <c r="F208" t="s">
        <v>331</v>
      </c>
      <c r="G208">
        <v>4</v>
      </c>
      <c r="H208">
        <v>20</v>
      </c>
      <c r="I208">
        <v>27</v>
      </c>
      <c r="J208" t="s">
        <v>287</v>
      </c>
      <c r="K208" t="s">
        <v>276</v>
      </c>
    </row>
    <row r="209" spans="1:11" x14ac:dyDescent="0.25">
      <c r="A209">
        <v>172</v>
      </c>
      <c r="B209" t="s">
        <v>334</v>
      </c>
      <c r="C209">
        <v>2.5</v>
      </c>
      <c r="D209">
        <v>2008</v>
      </c>
      <c r="E209">
        <v>4</v>
      </c>
      <c r="F209" t="s">
        <v>277</v>
      </c>
      <c r="G209">
        <v>4</v>
      </c>
      <c r="H209">
        <v>19</v>
      </c>
      <c r="I209">
        <v>25</v>
      </c>
      <c r="J209" t="s">
        <v>275</v>
      </c>
      <c r="K209" t="s">
        <v>276</v>
      </c>
    </row>
    <row r="210" spans="1:11" x14ac:dyDescent="0.25">
      <c r="A210">
        <v>173</v>
      </c>
      <c r="B210" t="s">
        <v>334</v>
      </c>
      <c r="C210">
        <v>2.5</v>
      </c>
      <c r="D210">
        <v>2008</v>
      </c>
      <c r="E210">
        <v>4</v>
      </c>
      <c r="F210" t="s">
        <v>277</v>
      </c>
      <c r="G210">
        <v>4</v>
      </c>
      <c r="H210">
        <v>20</v>
      </c>
      <c r="I210">
        <v>27</v>
      </c>
      <c r="J210" t="s">
        <v>287</v>
      </c>
      <c r="K210" t="s">
        <v>276</v>
      </c>
    </row>
    <row r="211" spans="1:11" x14ac:dyDescent="0.25">
      <c r="A211">
        <v>178</v>
      </c>
      <c r="B211" t="s">
        <v>336</v>
      </c>
      <c r="C211">
        <v>4</v>
      </c>
      <c r="D211">
        <v>2008</v>
      </c>
      <c r="E211">
        <v>6</v>
      </c>
      <c r="F211" t="s">
        <v>273</v>
      </c>
      <c r="G211">
        <v>4</v>
      </c>
      <c r="H211">
        <v>16</v>
      </c>
      <c r="I211">
        <v>20</v>
      </c>
      <c r="J211" t="s">
        <v>287</v>
      </c>
      <c r="K211" t="s">
        <v>288</v>
      </c>
    </row>
    <row r="212" spans="1:11" x14ac:dyDescent="0.25">
      <c r="A212">
        <v>179</v>
      </c>
      <c r="B212" t="s">
        <v>336</v>
      </c>
      <c r="C212">
        <v>4.7</v>
      </c>
      <c r="D212">
        <v>2008</v>
      </c>
      <c r="E212">
        <v>8</v>
      </c>
      <c r="F212" t="s">
        <v>273</v>
      </c>
      <c r="G212">
        <v>4</v>
      </c>
      <c r="H212">
        <v>14</v>
      </c>
      <c r="I212">
        <v>17</v>
      </c>
      <c r="J212" t="s">
        <v>287</v>
      </c>
      <c r="K212" t="s">
        <v>288</v>
      </c>
    </row>
    <row r="213" spans="1:11" x14ac:dyDescent="0.25">
      <c r="A213">
        <v>182</v>
      </c>
      <c r="B213" t="s">
        <v>337</v>
      </c>
      <c r="C213">
        <v>2.4</v>
      </c>
      <c r="D213">
        <v>2008</v>
      </c>
      <c r="E213">
        <v>4</v>
      </c>
      <c r="F213" t="s">
        <v>277</v>
      </c>
      <c r="G213" t="s">
        <v>274</v>
      </c>
      <c r="H213">
        <v>21</v>
      </c>
      <c r="I213">
        <v>31</v>
      </c>
      <c r="J213" t="s">
        <v>287</v>
      </c>
      <c r="K213" t="s">
        <v>283</v>
      </c>
    </row>
    <row r="214" spans="1:11" x14ac:dyDescent="0.25">
      <c r="A214">
        <v>183</v>
      </c>
      <c r="B214" t="s">
        <v>337</v>
      </c>
      <c r="C214">
        <v>2.4</v>
      </c>
      <c r="D214">
        <v>2008</v>
      </c>
      <c r="E214">
        <v>4</v>
      </c>
      <c r="F214" t="s">
        <v>273</v>
      </c>
      <c r="G214" t="s">
        <v>274</v>
      </c>
      <c r="H214">
        <v>21</v>
      </c>
      <c r="I214">
        <v>31</v>
      </c>
      <c r="J214" t="s">
        <v>287</v>
      </c>
      <c r="K214" t="s">
        <v>283</v>
      </c>
    </row>
    <row r="215" spans="1:11" x14ac:dyDescent="0.25">
      <c r="A215">
        <v>186</v>
      </c>
      <c r="B215" t="s">
        <v>337</v>
      </c>
      <c r="C215">
        <v>3.5</v>
      </c>
      <c r="D215">
        <v>2008</v>
      </c>
      <c r="E215">
        <v>6</v>
      </c>
      <c r="F215" t="s">
        <v>281</v>
      </c>
      <c r="G215" t="s">
        <v>274</v>
      </c>
      <c r="H215">
        <v>19</v>
      </c>
      <c r="I215">
        <v>28</v>
      </c>
      <c r="J215" t="s">
        <v>287</v>
      </c>
      <c r="K215" t="s">
        <v>283</v>
      </c>
    </row>
    <row r="216" spans="1:11" x14ac:dyDescent="0.25">
      <c r="A216">
        <v>189</v>
      </c>
      <c r="B216" t="s">
        <v>338</v>
      </c>
      <c r="C216">
        <v>2.4</v>
      </c>
      <c r="D216">
        <v>2008</v>
      </c>
      <c r="E216">
        <v>4</v>
      </c>
      <c r="F216" t="s">
        <v>277</v>
      </c>
      <c r="G216" t="s">
        <v>274</v>
      </c>
      <c r="H216">
        <v>21</v>
      </c>
      <c r="I216">
        <v>31</v>
      </c>
      <c r="J216" t="s">
        <v>287</v>
      </c>
      <c r="K216" t="s">
        <v>276</v>
      </c>
    </row>
    <row r="217" spans="1:11" x14ac:dyDescent="0.25">
      <c r="A217">
        <v>190</v>
      </c>
      <c r="B217" t="s">
        <v>338</v>
      </c>
      <c r="C217">
        <v>2.4</v>
      </c>
      <c r="D217">
        <v>2008</v>
      </c>
      <c r="E217">
        <v>4</v>
      </c>
      <c r="F217" t="s">
        <v>328</v>
      </c>
      <c r="G217" t="s">
        <v>274</v>
      </c>
      <c r="H217">
        <v>22</v>
      </c>
      <c r="I217">
        <v>31</v>
      </c>
      <c r="J217" t="s">
        <v>287</v>
      </c>
      <c r="K217" t="s">
        <v>276</v>
      </c>
    </row>
    <row r="218" spans="1:11" x14ac:dyDescent="0.25">
      <c r="A218">
        <v>193</v>
      </c>
      <c r="B218" t="s">
        <v>338</v>
      </c>
      <c r="C218">
        <v>3.3</v>
      </c>
      <c r="D218">
        <v>2008</v>
      </c>
      <c r="E218">
        <v>6</v>
      </c>
      <c r="F218" t="s">
        <v>328</v>
      </c>
      <c r="G218" t="s">
        <v>274</v>
      </c>
      <c r="H218">
        <v>18</v>
      </c>
      <c r="I218">
        <v>27</v>
      </c>
      <c r="J218" t="s">
        <v>287</v>
      </c>
      <c r="K218" t="s">
        <v>276</v>
      </c>
    </row>
    <row r="219" spans="1:11" x14ac:dyDescent="0.25">
      <c r="A219">
        <v>197</v>
      </c>
      <c r="B219" t="s">
        <v>339</v>
      </c>
      <c r="C219">
        <v>1.8</v>
      </c>
      <c r="D219">
        <v>2008</v>
      </c>
      <c r="E219">
        <v>4</v>
      </c>
      <c r="F219" t="s">
        <v>277</v>
      </c>
      <c r="G219" t="s">
        <v>274</v>
      </c>
      <c r="H219">
        <v>28</v>
      </c>
      <c r="I219">
        <v>37</v>
      </c>
      <c r="J219" t="s">
        <v>287</v>
      </c>
      <c r="K219" t="s">
        <v>276</v>
      </c>
    </row>
    <row r="220" spans="1:11" x14ac:dyDescent="0.25">
      <c r="A220">
        <v>198</v>
      </c>
      <c r="B220" t="s">
        <v>339</v>
      </c>
      <c r="C220">
        <v>1.8</v>
      </c>
      <c r="D220">
        <v>2008</v>
      </c>
      <c r="E220">
        <v>4</v>
      </c>
      <c r="F220" t="s">
        <v>286</v>
      </c>
      <c r="G220" t="s">
        <v>274</v>
      </c>
      <c r="H220">
        <v>26</v>
      </c>
      <c r="I220">
        <v>35</v>
      </c>
      <c r="J220" t="s">
        <v>287</v>
      </c>
      <c r="K220" t="s">
        <v>276</v>
      </c>
    </row>
    <row r="221" spans="1:11" x14ac:dyDescent="0.25">
      <c r="A221">
        <v>200</v>
      </c>
      <c r="B221" t="s">
        <v>340</v>
      </c>
      <c r="C221">
        <v>5.7</v>
      </c>
      <c r="D221">
        <v>2008</v>
      </c>
      <c r="E221">
        <v>8</v>
      </c>
      <c r="F221" t="s">
        <v>281</v>
      </c>
      <c r="G221">
        <v>4</v>
      </c>
      <c r="H221">
        <v>13</v>
      </c>
      <c r="I221">
        <v>18</v>
      </c>
      <c r="J221" t="s">
        <v>287</v>
      </c>
      <c r="K221" t="s">
        <v>288</v>
      </c>
    </row>
    <row r="222" spans="1:11" x14ac:dyDescent="0.25">
      <c r="A222">
        <v>203</v>
      </c>
      <c r="B222" t="s">
        <v>341</v>
      </c>
      <c r="C222">
        <v>2.7</v>
      </c>
      <c r="D222">
        <v>2008</v>
      </c>
      <c r="E222">
        <v>4</v>
      </c>
      <c r="F222" t="s">
        <v>277</v>
      </c>
      <c r="G222">
        <v>4</v>
      </c>
      <c r="H222">
        <v>17</v>
      </c>
      <c r="I222">
        <v>22</v>
      </c>
      <c r="J222" t="s">
        <v>287</v>
      </c>
      <c r="K222" t="s">
        <v>301</v>
      </c>
    </row>
    <row r="223" spans="1:11" x14ac:dyDescent="0.25">
      <c r="A223">
        <v>206</v>
      </c>
      <c r="B223" t="s">
        <v>341</v>
      </c>
      <c r="C223">
        <v>4</v>
      </c>
      <c r="D223">
        <v>2008</v>
      </c>
      <c r="E223">
        <v>6</v>
      </c>
      <c r="F223" t="s">
        <v>278</v>
      </c>
      <c r="G223">
        <v>4</v>
      </c>
      <c r="H223">
        <v>15</v>
      </c>
      <c r="I223">
        <v>18</v>
      </c>
      <c r="J223" t="s">
        <v>287</v>
      </c>
      <c r="K223" t="s">
        <v>301</v>
      </c>
    </row>
    <row r="224" spans="1:11" x14ac:dyDescent="0.25">
      <c r="A224">
        <v>207</v>
      </c>
      <c r="B224" t="s">
        <v>341</v>
      </c>
      <c r="C224">
        <v>4</v>
      </c>
      <c r="D224">
        <v>2008</v>
      </c>
      <c r="E224">
        <v>6</v>
      </c>
      <c r="F224" t="s">
        <v>273</v>
      </c>
      <c r="G224">
        <v>4</v>
      </c>
      <c r="H224">
        <v>16</v>
      </c>
      <c r="I224">
        <v>20</v>
      </c>
      <c r="J224" t="s">
        <v>287</v>
      </c>
      <c r="K224" t="s">
        <v>301</v>
      </c>
    </row>
    <row r="225" spans="1:11" x14ac:dyDescent="0.25">
      <c r="A225">
        <v>210</v>
      </c>
      <c r="B225" t="s">
        <v>343</v>
      </c>
      <c r="C225">
        <v>2</v>
      </c>
      <c r="D225">
        <v>2008</v>
      </c>
      <c r="E225">
        <v>4</v>
      </c>
      <c r="F225" t="s">
        <v>278</v>
      </c>
      <c r="G225" t="s">
        <v>274</v>
      </c>
      <c r="H225">
        <v>21</v>
      </c>
      <c r="I225">
        <v>29</v>
      </c>
      <c r="J225" t="s">
        <v>275</v>
      </c>
      <c r="K225" t="s">
        <v>276</v>
      </c>
    </row>
    <row r="226" spans="1:11" x14ac:dyDescent="0.25">
      <c r="A226">
        <v>211</v>
      </c>
      <c r="B226" t="s">
        <v>343</v>
      </c>
      <c r="C226">
        <v>2</v>
      </c>
      <c r="D226">
        <v>2008</v>
      </c>
      <c r="E226">
        <v>4</v>
      </c>
      <c r="F226" t="s">
        <v>281</v>
      </c>
      <c r="G226" t="s">
        <v>274</v>
      </c>
      <c r="H226">
        <v>22</v>
      </c>
      <c r="I226">
        <v>29</v>
      </c>
      <c r="J226" t="s">
        <v>275</v>
      </c>
      <c r="K226" t="s">
        <v>276</v>
      </c>
    </row>
    <row r="227" spans="1:11" x14ac:dyDescent="0.25">
      <c r="A227">
        <v>216</v>
      </c>
      <c r="B227" t="s">
        <v>344</v>
      </c>
      <c r="C227">
        <v>2</v>
      </c>
      <c r="D227">
        <v>2008</v>
      </c>
      <c r="E227">
        <v>4</v>
      </c>
      <c r="F227" t="s">
        <v>281</v>
      </c>
      <c r="G227" t="s">
        <v>274</v>
      </c>
      <c r="H227">
        <v>22</v>
      </c>
      <c r="I227">
        <v>29</v>
      </c>
      <c r="J227" t="s">
        <v>275</v>
      </c>
      <c r="K227" t="s">
        <v>276</v>
      </c>
    </row>
    <row r="228" spans="1:11" x14ac:dyDescent="0.25">
      <c r="A228">
        <v>217</v>
      </c>
      <c r="B228" t="s">
        <v>344</v>
      </c>
      <c r="C228">
        <v>2</v>
      </c>
      <c r="D228">
        <v>2008</v>
      </c>
      <c r="E228">
        <v>4</v>
      </c>
      <c r="F228" t="s">
        <v>278</v>
      </c>
      <c r="G228" t="s">
        <v>274</v>
      </c>
      <c r="H228">
        <v>21</v>
      </c>
      <c r="I228">
        <v>29</v>
      </c>
      <c r="J228" t="s">
        <v>275</v>
      </c>
      <c r="K228" t="s">
        <v>276</v>
      </c>
    </row>
    <row r="229" spans="1:11" x14ac:dyDescent="0.25">
      <c r="A229">
        <v>218</v>
      </c>
      <c r="B229" t="s">
        <v>344</v>
      </c>
      <c r="C229">
        <v>2.5</v>
      </c>
      <c r="D229">
        <v>2008</v>
      </c>
      <c r="E229">
        <v>5</v>
      </c>
      <c r="F229" t="s">
        <v>281</v>
      </c>
      <c r="G229" t="s">
        <v>274</v>
      </c>
      <c r="H229">
        <v>21</v>
      </c>
      <c r="I229">
        <v>29</v>
      </c>
      <c r="J229" t="s">
        <v>287</v>
      </c>
      <c r="K229" t="s">
        <v>276</v>
      </c>
    </row>
    <row r="230" spans="1:11" x14ac:dyDescent="0.25">
      <c r="A230">
        <v>219</v>
      </c>
      <c r="B230" t="s">
        <v>344</v>
      </c>
      <c r="C230">
        <v>2.5</v>
      </c>
      <c r="D230">
        <v>2008</v>
      </c>
      <c r="E230">
        <v>5</v>
      </c>
      <c r="F230" t="s">
        <v>277</v>
      </c>
      <c r="G230" t="s">
        <v>274</v>
      </c>
      <c r="H230">
        <v>21</v>
      </c>
      <c r="I230">
        <v>29</v>
      </c>
      <c r="J230" t="s">
        <v>287</v>
      </c>
      <c r="K230" t="s">
        <v>276</v>
      </c>
    </row>
    <row r="231" spans="1:11" x14ac:dyDescent="0.25">
      <c r="A231">
        <v>226</v>
      </c>
      <c r="B231" t="s">
        <v>345</v>
      </c>
      <c r="C231">
        <v>2.5</v>
      </c>
      <c r="D231">
        <v>2008</v>
      </c>
      <c r="E231">
        <v>5</v>
      </c>
      <c r="F231" t="s">
        <v>277</v>
      </c>
      <c r="G231" t="s">
        <v>274</v>
      </c>
      <c r="H231">
        <v>20</v>
      </c>
      <c r="I231">
        <v>28</v>
      </c>
      <c r="J231" t="s">
        <v>287</v>
      </c>
      <c r="K231" t="s">
        <v>309</v>
      </c>
    </row>
    <row r="232" spans="1:11" x14ac:dyDescent="0.25">
      <c r="A232">
        <v>227</v>
      </c>
      <c r="B232" t="s">
        <v>345</v>
      </c>
      <c r="C232">
        <v>2.5</v>
      </c>
      <c r="D232">
        <v>2008</v>
      </c>
      <c r="E232">
        <v>5</v>
      </c>
      <c r="F232" t="s">
        <v>281</v>
      </c>
      <c r="G232" t="s">
        <v>274</v>
      </c>
      <c r="H232">
        <v>20</v>
      </c>
      <c r="I232">
        <v>29</v>
      </c>
      <c r="J232" t="s">
        <v>287</v>
      </c>
      <c r="K232" t="s">
        <v>309</v>
      </c>
    </row>
    <row r="233" spans="1:11" x14ac:dyDescent="0.25">
      <c r="A233">
        <v>230</v>
      </c>
      <c r="B233" t="s">
        <v>346</v>
      </c>
      <c r="C233">
        <v>2</v>
      </c>
      <c r="D233">
        <v>2008</v>
      </c>
      <c r="E233">
        <v>4</v>
      </c>
      <c r="F233" t="s">
        <v>281</v>
      </c>
      <c r="G233" t="s">
        <v>274</v>
      </c>
      <c r="H233">
        <v>19</v>
      </c>
      <c r="I233">
        <v>28</v>
      </c>
      <c r="J233" t="s">
        <v>275</v>
      </c>
      <c r="K233" t="s">
        <v>283</v>
      </c>
    </row>
    <row r="234" spans="1:11" x14ac:dyDescent="0.25">
      <c r="A234">
        <v>231</v>
      </c>
      <c r="B234" t="s">
        <v>346</v>
      </c>
      <c r="C234">
        <v>2</v>
      </c>
      <c r="D234">
        <v>2008</v>
      </c>
      <c r="E234">
        <v>4</v>
      </c>
      <c r="F234" t="s">
        <v>278</v>
      </c>
      <c r="G234" t="s">
        <v>274</v>
      </c>
      <c r="H234">
        <v>21</v>
      </c>
      <c r="I234">
        <v>29</v>
      </c>
      <c r="J234" t="s">
        <v>275</v>
      </c>
      <c r="K234" t="s">
        <v>283</v>
      </c>
    </row>
    <row r="235" spans="1:11" x14ac:dyDescent="0.25">
      <c r="A235">
        <v>234</v>
      </c>
      <c r="B235" t="s">
        <v>346</v>
      </c>
      <c r="C235">
        <v>3.6</v>
      </c>
      <c r="D235">
        <v>2008</v>
      </c>
      <c r="E235">
        <v>6</v>
      </c>
      <c r="F235" t="s">
        <v>281</v>
      </c>
      <c r="G235" t="s">
        <v>274</v>
      </c>
      <c r="H235">
        <v>17</v>
      </c>
      <c r="I235">
        <v>26</v>
      </c>
      <c r="J235" t="s">
        <v>275</v>
      </c>
      <c r="K235" t="s">
        <v>283</v>
      </c>
    </row>
  </sheetData>
  <sortState xmlns:xlrd2="http://schemas.microsoft.com/office/spreadsheetml/2017/richdata2" ref="A2:K235">
    <sortCondition ref="D2:D23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1C43-6312-4F3D-870B-A50D15A5EB8B}">
  <sheetPr>
    <tabColor rgb="FFFF0000"/>
  </sheetPr>
  <dimension ref="A1:B39"/>
  <sheetViews>
    <sheetView workbookViewId="0">
      <selection activeCell="N39" sqref="N39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1" spans="1:2" x14ac:dyDescent="0.25">
      <c r="A1" t="s">
        <v>260</v>
      </c>
      <c r="B1" t="s">
        <v>261</v>
      </c>
    </row>
    <row r="2" spans="1:2" x14ac:dyDescent="0.25">
      <c r="A2" t="s">
        <v>271</v>
      </c>
      <c r="B2" t="s">
        <v>272</v>
      </c>
    </row>
    <row r="3" spans="1:2" x14ac:dyDescent="0.25">
      <c r="A3" t="s">
        <v>271</v>
      </c>
      <c r="B3" t="s">
        <v>280</v>
      </c>
    </row>
    <row r="4" spans="1:2" x14ac:dyDescent="0.25">
      <c r="A4" t="s">
        <v>271</v>
      </c>
      <c r="B4" t="s">
        <v>282</v>
      </c>
    </row>
    <row r="5" spans="1:2" x14ac:dyDescent="0.25">
      <c r="A5" t="s">
        <v>284</v>
      </c>
      <c r="B5" t="s">
        <v>285</v>
      </c>
    </row>
    <row r="6" spans="1:2" x14ac:dyDescent="0.25">
      <c r="A6" t="s">
        <v>284</v>
      </c>
      <c r="B6" t="s">
        <v>290</v>
      </c>
    </row>
    <row r="7" spans="1:2" x14ac:dyDescent="0.25">
      <c r="A7" t="s">
        <v>284</v>
      </c>
      <c r="B7" t="s">
        <v>292</v>
      </c>
    </row>
    <row r="8" spans="1:2" x14ac:dyDescent="0.25">
      <c r="A8" t="s">
        <v>284</v>
      </c>
      <c r="B8" t="s">
        <v>294</v>
      </c>
    </row>
    <row r="9" spans="1:2" x14ac:dyDescent="0.25">
      <c r="A9" t="s">
        <v>295</v>
      </c>
      <c r="B9" t="s">
        <v>296</v>
      </c>
    </row>
    <row r="10" spans="1:2" x14ac:dyDescent="0.25">
      <c r="A10" t="s">
        <v>295</v>
      </c>
      <c r="B10" t="s">
        <v>300</v>
      </c>
    </row>
    <row r="11" spans="1:2" x14ac:dyDescent="0.25">
      <c r="A11" t="s">
        <v>295</v>
      </c>
      <c r="B11" t="s">
        <v>302</v>
      </c>
    </row>
    <row r="12" spans="1:2" x14ac:dyDescent="0.25">
      <c r="A12" t="s">
        <v>295</v>
      </c>
      <c r="B12" t="s">
        <v>303</v>
      </c>
    </row>
    <row r="13" spans="1:2" x14ac:dyDescent="0.25">
      <c r="A13" t="s">
        <v>304</v>
      </c>
      <c r="B13" t="s">
        <v>305</v>
      </c>
    </row>
    <row r="14" spans="1:2" x14ac:dyDescent="0.25">
      <c r="A14" t="s">
        <v>304</v>
      </c>
      <c r="B14" t="s">
        <v>306</v>
      </c>
    </row>
    <row r="15" spans="1:2" x14ac:dyDescent="0.25">
      <c r="A15" t="s">
        <v>304</v>
      </c>
      <c r="B15" t="s">
        <v>307</v>
      </c>
    </row>
    <row r="16" spans="1:2" x14ac:dyDescent="0.25">
      <c r="A16" t="s">
        <v>304</v>
      </c>
      <c r="B16" t="s">
        <v>308</v>
      </c>
    </row>
    <row r="17" spans="1:2" x14ac:dyDescent="0.25">
      <c r="A17" t="s">
        <v>310</v>
      </c>
      <c r="B17" t="s">
        <v>311</v>
      </c>
    </row>
    <row r="18" spans="1:2" x14ac:dyDescent="0.25">
      <c r="A18" t="s">
        <v>313</v>
      </c>
      <c r="B18" t="s">
        <v>314</v>
      </c>
    </row>
    <row r="19" spans="1:2" x14ac:dyDescent="0.25">
      <c r="A19" t="s">
        <v>313</v>
      </c>
      <c r="B19" t="s">
        <v>315</v>
      </c>
    </row>
    <row r="20" spans="1:2" x14ac:dyDescent="0.25">
      <c r="A20" t="s">
        <v>316</v>
      </c>
      <c r="B20" t="s">
        <v>317</v>
      </c>
    </row>
    <row r="21" spans="1:2" x14ac:dyDescent="0.25">
      <c r="A21" t="s">
        <v>318</v>
      </c>
      <c r="B21" t="s">
        <v>319</v>
      </c>
    </row>
    <row r="22" spans="1:2" x14ac:dyDescent="0.25">
      <c r="A22" t="s">
        <v>320</v>
      </c>
      <c r="B22" t="s">
        <v>321</v>
      </c>
    </row>
    <row r="23" spans="1:2" x14ac:dyDescent="0.25">
      <c r="A23" t="s">
        <v>322</v>
      </c>
      <c r="B23" t="s">
        <v>323</v>
      </c>
    </row>
    <row r="24" spans="1:2" x14ac:dyDescent="0.25">
      <c r="A24" t="s">
        <v>324</v>
      </c>
      <c r="B24" t="s">
        <v>325</v>
      </c>
    </row>
    <row r="25" spans="1:2" x14ac:dyDescent="0.25">
      <c r="A25" t="s">
        <v>324</v>
      </c>
      <c r="B25" t="s">
        <v>326</v>
      </c>
    </row>
    <row r="26" spans="1:2" x14ac:dyDescent="0.25">
      <c r="A26" t="s">
        <v>324</v>
      </c>
      <c r="B26" t="s">
        <v>327</v>
      </c>
    </row>
    <row r="27" spans="1:2" x14ac:dyDescent="0.25">
      <c r="A27" t="s">
        <v>329</v>
      </c>
      <c r="B27" t="s">
        <v>330</v>
      </c>
    </row>
    <row r="28" spans="1:2" x14ac:dyDescent="0.25">
      <c r="A28" t="s">
        <v>332</v>
      </c>
      <c r="B28" t="s">
        <v>333</v>
      </c>
    </row>
    <row r="29" spans="1:2" x14ac:dyDescent="0.25">
      <c r="A29" t="s">
        <v>332</v>
      </c>
      <c r="B29" t="s">
        <v>334</v>
      </c>
    </row>
    <row r="30" spans="1:2" x14ac:dyDescent="0.25">
      <c r="A30" t="s">
        <v>335</v>
      </c>
      <c r="B30" t="s">
        <v>336</v>
      </c>
    </row>
    <row r="31" spans="1:2" x14ac:dyDescent="0.25">
      <c r="A31" t="s">
        <v>335</v>
      </c>
      <c r="B31" t="s">
        <v>337</v>
      </c>
    </row>
    <row r="32" spans="1:2" x14ac:dyDescent="0.25">
      <c r="A32" t="s">
        <v>335</v>
      </c>
      <c r="B32" t="s">
        <v>338</v>
      </c>
    </row>
    <row r="33" spans="1:2" x14ac:dyDescent="0.25">
      <c r="A33" t="s">
        <v>335</v>
      </c>
      <c r="B33" t="s">
        <v>339</v>
      </c>
    </row>
    <row r="34" spans="1:2" x14ac:dyDescent="0.25">
      <c r="A34" t="s">
        <v>335</v>
      </c>
      <c r="B34" t="s">
        <v>340</v>
      </c>
    </row>
    <row r="35" spans="1:2" x14ac:dyDescent="0.25">
      <c r="A35" t="s">
        <v>335</v>
      </c>
      <c r="B35" t="s">
        <v>341</v>
      </c>
    </row>
    <row r="36" spans="1:2" x14ac:dyDescent="0.25">
      <c r="A36" t="s">
        <v>342</v>
      </c>
      <c r="B36" t="s">
        <v>343</v>
      </c>
    </row>
    <row r="37" spans="1:2" x14ac:dyDescent="0.25">
      <c r="A37" t="s">
        <v>342</v>
      </c>
      <c r="B37" t="s">
        <v>344</v>
      </c>
    </row>
    <row r="38" spans="1:2" x14ac:dyDescent="0.25">
      <c r="A38" t="s">
        <v>342</v>
      </c>
      <c r="B38" t="s">
        <v>345</v>
      </c>
    </row>
    <row r="39" spans="1:2" x14ac:dyDescent="0.25">
      <c r="A39" t="s">
        <v>342</v>
      </c>
      <c r="B39" t="s">
        <v>346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15E5-8EA6-425E-B819-E8C2D49FCB42}">
  <sheetPr>
    <tabColor rgb="FFFF0000"/>
  </sheetPr>
  <dimension ref="A1:O101"/>
  <sheetViews>
    <sheetView workbookViewId="0">
      <selection activeCell="N39" sqref="N39"/>
    </sheetView>
  </sheetViews>
  <sheetFormatPr defaultRowHeight="15" x14ac:dyDescent="0.25"/>
  <cols>
    <col min="10" max="10" width="14.28515625" customWidth="1"/>
    <col min="12" max="12" width="13.7109375" customWidth="1"/>
  </cols>
  <sheetData>
    <row r="1" spans="1:13" x14ac:dyDescent="0.25">
      <c r="A1" t="s">
        <v>203</v>
      </c>
      <c r="B1" t="s">
        <v>204</v>
      </c>
      <c r="C1" t="s">
        <v>223</v>
      </c>
      <c r="D1" t="s">
        <v>224</v>
      </c>
      <c r="E1" t="s">
        <v>225</v>
      </c>
      <c r="F1" t="s">
        <v>206</v>
      </c>
      <c r="G1" t="s">
        <v>205</v>
      </c>
      <c r="H1" t="s">
        <v>208</v>
      </c>
    </row>
    <row r="2" spans="1:13" x14ac:dyDescent="0.25">
      <c r="A2">
        <v>91</v>
      </c>
      <c r="B2" t="s">
        <v>215</v>
      </c>
      <c r="C2">
        <v>27</v>
      </c>
      <c r="D2">
        <v>24</v>
      </c>
      <c r="E2">
        <v>27</v>
      </c>
      <c r="F2">
        <v>78</v>
      </c>
      <c r="G2">
        <v>56</v>
      </c>
      <c r="H2" t="s">
        <v>49</v>
      </c>
    </row>
    <row r="3" spans="1:13" x14ac:dyDescent="0.25">
      <c r="A3">
        <v>9</v>
      </c>
      <c r="B3" t="s">
        <v>209</v>
      </c>
      <c r="C3">
        <v>27</v>
      </c>
      <c r="D3">
        <v>24</v>
      </c>
      <c r="E3">
        <v>26</v>
      </c>
      <c r="F3">
        <v>77</v>
      </c>
      <c r="G3">
        <v>81</v>
      </c>
      <c r="H3" t="s">
        <v>49</v>
      </c>
      <c r="J3" t="s">
        <v>242</v>
      </c>
    </row>
    <row r="4" spans="1:13" x14ac:dyDescent="0.25">
      <c r="A4">
        <v>84</v>
      </c>
      <c r="B4" t="s">
        <v>215</v>
      </c>
      <c r="C4">
        <v>24</v>
      </c>
      <c r="D4">
        <v>28</v>
      </c>
      <c r="E4">
        <v>25</v>
      </c>
      <c r="F4">
        <v>77</v>
      </c>
      <c r="G4">
        <v>61</v>
      </c>
      <c r="H4" t="s">
        <v>49</v>
      </c>
    </row>
    <row r="5" spans="1:13" x14ac:dyDescent="0.25">
      <c r="A5">
        <v>49</v>
      </c>
      <c r="B5" t="s">
        <v>209</v>
      </c>
      <c r="C5">
        <v>26</v>
      </c>
      <c r="D5">
        <v>22</v>
      </c>
      <c r="E5">
        <v>26</v>
      </c>
      <c r="F5">
        <v>74</v>
      </c>
      <c r="G5">
        <v>92</v>
      </c>
      <c r="H5" t="s">
        <v>49</v>
      </c>
      <c r="J5" t="s">
        <v>255</v>
      </c>
    </row>
    <row r="6" spans="1:13" ht="15.75" thickBot="1" x14ac:dyDescent="0.3">
      <c r="A6">
        <v>28</v>
      </c>
      <c r="B6" t="s">
        <v>209</v>
      </c>
      <c r="C6">
        <v>24</v>
      </c>
      <c r="D6">
        <v>26</v>
      </c>
      <c r="E6">
        <v>23</v>
      </c>
      <c r="F6">
        <v>73</v>
      </c>
      <c r="G6">
        <v>88</v>
      </c>
      <c r="H6" t="s">
        <v>49</v>
      </c>
    </row>
    <row r="7" spans="1:13" x14ac:dyDescent="0.25">
      <c r="A7">
        <v>90</v>
      </c>
      <c r="B7" t="s">
        <v>215</v>
      </c>
      <c r="C7">
        <v>26</v>
      </c>
      <c r="D7">
        <v>21</v>
      </c>
      <c r="E7">
        <v>26</v>
      </c>
      <c r="F7">
        <v>73</v>
      </c>
      <c r="G7">
        <v>46</v>
      </c>
      <c r="H7" t="s">
        <v>49</v>
      </c>
      <c r="J7" s="45" t="s">
        <v>206</v>
      </c>
      <c r="K7" s="45"/>
      <c r="L7" s="45" t="s">
        <v>205</v>
      </c>
      <c r="M7" s="45"/>
    </row>
    <row r="8" spans="1:13" x14ac:dyDescent="0.25">
      <c r="A8">
        <v>66</v>
      </c>
      <c r="B8" t="s">
        <v>215</v>
      </c>
      <c r="C8">
        <v>26</v>
      </c>
      <c r="D8">
        <v>23</v>
      </c>
      <c r="E8">
        <v>23</v>
      </c>
      <c r="F8">
        <v>72</v>
      </c>
      <c r="G8">
        <v>48</v>
      </c>
      <c r="H8" t="s">
        <v>49</v>
      </c>
      <c r="J8" s="43"/>
      <c r="K8" s="43"/>
      <c r="L8" s="43"/>
      <c r="M8" s="43"/>
    </row>
    <row r="9" spans="1:13" x14ac:dyDescent="0.25">
      <c r="A9">
        <v>88</v>
      </c>
      <c r="B9" t="s">
        <v>215</v>
      </c>
      <c r="C9">
        <v>23</v>
      </c>
      <c r="D9">
        <v>24</v>
      </c>
      <c r="E9">
        <v>24</v>
      </c>
      <c r="F9">
        <v>71</v>
      </c>
      <c r="G9">
        <v>53</v>
      </c>
      <c r="H9" t="s">
        <v>49</v>
      </c>
      <c r="J9" s="43" t="s">
        <v>243</v>
      </c>
      <c r="K9" s="43">
        <v>61.79</v>
      </c>
      <c r="L9" s="43" t="s">
        <v>243</v>
      </c>
      <c r="M9" s="43">
        <v>47.65</v>
      </c>
    </row>
    <row r="10" spans="1:13" x14ac:dyDescent="0.25">
      <c r="A10">
        <v>23</v>
      </c>
      <c r="B10" t="s">
        <v>209</v>
      </c>
      <c r="C10">
        <v>23</v>
      </c>
      <c r="D10">
        <v>21</v>
      </c>
      <c r="E10">
        <v>26</v>
      </c>
      <c r="F10">
        <v>70</v>
      </c>
      <c r="G10">
        <v>76</v>
      </c>
      <c r="H10" t="s">
        <v>49</v>
      </c>
      <c r="J10" s="43" t="s">
        <v>244</v>
      </c>
      <c r="K10" s="43">
        <v>0.61681734440889102</v>
      </c>
      <c r="L10" s="43" t="s">
        <v>244</v>
      </c>
      <c r="M10" s="43">
        <v>1.3784323550960917</v>
      </c>
    </row>
    <row r="11" spans="1:13" x14ac:dyDescent="0.25">
      <c r="A11">
        <v>63</v>
      </c>
      <c r="B11" t="s">
        <v>215</v>
      </c>
      <c r="C11">
        <v>23</v>
      </c>
      <c r="D11">
        <v>24</v>
      </c>
      <c r="E11">
        <v>23</v>
      </c>
      <c r="F11">
        <v>70</v>
      </c>
      <c r="G11">
        <v>39</v>
      </c>
      <c r="H11" t="s">
        <v>49</v>
      </c>
      <c r="J11" s="43" t="s">
        <v>245</v>
      </c>
      <c r="K11" s="43">
        <v>61</v>
      </c>
      <c r="L11" s="43" t="s">
        <v>245</v>
      </c>
      <c r="M11" s="43">
        <v>47</v>
      </c>
    </row>
    <row r="12" spans="1:13" x14ac:dyDescent="0.25">
      <c r="A12">
        <v>15</v>
      </c>
      <c r="B12" t="s">
        <v>209</v>
      </c>
      <c r="C12">
        <v>27</v>
      </c>
      <c r="D12">
        <v>17</v>
      </c>
      <c r="E12">
        <v>25</v>
      </c>
      <c r="F12">
        <v>69</v>
      </c>
      <c r="G12">
        <v>68</v>
      </c>
      <c r="H12" t="s">
        <v>48</v>
      </c>
      <c r="J12" s="43" t="s">
        <v>246</v>
      </c>
      <c r="K12" s="43">
        <v>62</v>
      </c>
      <c r="L12" s="43" t="s">
        <v>246</v>
      </c>
      <c r="M12" s="43">
        <v>48</v>
      </c>
    </row>
    <row r="13" spans="1:13" x14ac:dyDescent="0.25">
      <c r="A13">
        <v>47</v>
      </c>
      <c r="B13" t="s">
        <v>209</v>
      </c>
      <c r="C13">
        <v>24</v>
      </c>
      <c r="D13">
        <v>21</v>
      </c>
      <c r="E13">
        <v>24</v>
      </c>
      <c r="F13">
        <v>69</v>
      </c>
      <c r="G13">
        <v>45</v>
      </c>
      <c r="H13" t="s">
        <v>48</v>
      </c>
      <c r="J13" s="43" t="s">
        <v>247</v>
      </c>
      <c r="K13" s="43">
        <v>6.16817344408891</v>
      </c>
      <c r="L13" s="43" t="s">
        <v>247</v>
      </c>
      <c r="M13" s="43">
        <v>13.784323550960917</v>
      </c>
    </row>
    <row r="14" spans="1:13" x14ac:dyDescent="0.25">
      <c r="A14">
        <v>50</v>
      </c>
      <c r="B14" t="s">
        <v>209</v>
      </c>
      <c r="C14">
        <v>25</v>
      </c>
      <c r="D14">
        <v>20</v>
      </c>
      <c r="E14">
        <v>24</v>
      </c>
      <c r="F14">
        <v>69</v>
      </c>
      <c r="G14">
        <v>92</v>
      </c>
      <c r="H14" t="s">
        <v>48</v>
      </c>
      <c r="J14" s="43" t="s">
        <v>248</v>
      </c>
      <c r="K14" s="43">
        <v>38.046363636363651</v>
      </c>
      <c r="L14" s="43" t="s">
        <v>248</v>
      </c>
      <c r="M14" s="43">
        <v>190.00757575757575</v>
      </c>
    </row>
    <row r="15" spans="1:13" x14ac:dyDescent="0.25">
      <c r="A15">
        <v>4</v>
      </c>
      <c r="B15" t="s">
        <v>209</v>
      </c>
      <c r="C15">
        <v>23</v>
      </c>
      <c r="D15">
        <v>23</v>
      </c>
      <c r="E15">
        <v>22</v>
      </c>
      <c r="F15">
        <v>68</v>
      </c>
      <c r="G15">
        <v>65</v>
      </c>
      <c r="H15" t="s">
        <v>48</v>
      </c>
      <c r="J15" s="43" t="s">
        <v>249</v>
      </c>
      <c r="K15" s="43">
        <v>5.9154157345896685E-2</v>
      </c>
      <c r="L15" s="43" t="s">
        <v>249</v>
      </c>
      <c r="M15" s="43">
        <v>1.7239701437130708</v>
      </c>
    </row>
    <row r="16" spans="1:13" x14ac:dyDescent="0.25">
      <c r="A16">
        <v>30</v>
      </c>
      <c r="B16" t="s">
        <v>209</v>
      </c>
      <c r="C16">
        <v>22</v>
      </c>
      <c r="D16">
        <v>24</v>
      </c>
      <c r="E16">
        <v>22</v>
      </c>
      <c r="F16">
        <v>68</v>
      </c>
      <c r="G16">
        <v>82</v>
      </c>
      <c r="H16" t="s">
        <v>48</v>
      </c>
      <c r="J16" s="43" t="s">
        <v>250</v>
      </c>
      <c r="K16" s="43">
        <v>0.346572672958607</v>
      </c>
      <c r="L16" s="43" t="s">
        <v>250</v>
      </c>
      <c r="M16" s="43">
        <v>1.1133731561781306</v>
      </c>
    </row>
    <row r="17" spans="1:15" x14ac:dyDescent="0.25">
      <c r="A17">
        <v>52</v>
      </c>
      <c r="B17" t="s">
        <v>215</v>
      </c>
      <c r="C17">
        <v>23</v>
      </c>
      <c r="D17">
        <v>22</v>
      </c>
      <c r="E17">
        <v>23</v>
      </c>
      <c r="F17">
        <v>68</v>
      </c>
      <c r="G17">
        <v>33</v>
      </c>
      <c r="H17" t="s">
        <v>48</v>
      </c>
      <c r="J17" s="43" t="s">
        <v>193</v>
      </c>
      <c r="K17" s="43">
        <v>29</v>
      </c>
      <c r="L17" s="43" t="s">
        <v>193</v>
      </c>
      <c r="M17" s="43">
        <v>65</v>
      </c>
    </row>
    <row r="18" spans="1:15" x14ac:dyDescent="0.25">
      <c r="A18">
        <v>54</v>
      </c>
      <c r="B18" t="s">
        <v>215</v>
      </c>
      <c r="C18">
        <v>25</v>
      </c>
      <c r="D18">
        <v>19</v>
      </c>
      <c r="E18">
        <v>24</v>
      </c>
      <c r="F18">
        <v>68</v>
      </c>
      <c r="G18">
        <v>52</v>
      </c>
      <c r="H18" t="s">
        <v>48</v>
      </c>
      <c r="J18" s="43" t="s">
        <v>251</v>
      </c>
      <c r="K18" s="43">
        <v>49</v>
      </c>
      <c r="L18" s="43" t="s">
        <v>251</v>
      </c>
      <c r="M18" s="43">
        <v>27</v>
      </c>
    </row>
    <row r="19" spans="1:15" x14ac:dyDescent="0.25">
      <c r="A19">
        <v>59</v>
      </c>
      <c r="B19" t="s">
        <v>215</v>
      </c>
      <c r="C19">
        <v>24</v>
      </c>
      <c r="D19">
        <v>19</v>
      </c>
      <c r="E19">
        <v>25</v>
      </c>
      <c r="F19">
        <v>68</v>
      </c>
      <c r="G19">
        <v>48</v>
      </c>
      <c r="H19" t="s">
        <v>48</v>
      </c>
      <c r="J19" s="43" t="s">
        <v>252</v>
      </c>
      <c r="K19" s="43">
        <v>78</v>
      </c>
      <c r="L19" s="43" t="s">
        <v>252</v>
      </c>
      <c r="M19" s="43">
        <v>92</v>
      </c>
    </row>
    <row r="20" spans="1:15" x14ac:dyDescent="0.25">
      <c r="A20">
        <v>77</v>
      </c>
      <c r="B20" t="s">
        <v>215</v>
      </c>
      <c r="C20">
        <v>23</v>
      </c>
      <c r="D20">
        <v>24</v>
      </c>
      <c r="E20">
        <v>21</v>
      </c>
      <c r="F20">
        <v>68</v>
      </c>
      <c r="G20">
        <v>48</v>
      </c>
      <c r="H20" t="s">
        <v>48</v>
      </c>
      <c r="J20" s="43" t="s">
        <v>253</v>
      </c>
      <c r="K20" s="43">
        <v>6179</v>
      </c>
      <c r="L20" s="43" t="s">
        <v>253</v>
      </c>
      <c r="M20" s="43">
        <v>4765</v>
      </c>
    </row>
    <row r="21" spans="1:15" ht="15.75" thickBot="1" x14ac:dyDescent="0.3">
      <c r="A21">
        <v>81</v>
      </c>
      <c r="B21" t="s">
        <v>215</v>
      </c>
      <c r="C21">
        <v>22</v>
      </c>
      <c r="D21">
        <v>25</v>
      </c>
      <c r="E21">
        <v>21</v>
      </c>
      <c r="F21">
        <v>68</v>
      </c>
      <c r="G21">
        <v>48</v>
      </c>
      <c r="H21" t="s">
        <v>48</v>
      </c>
      <c r="J21" s="44" t="s">
        <v>42</v>
      </c>
      <c r="K21" s="44">
        <v>100</v>
      </c>
      <c r="L21" s="44" t="s">
        <v>42</v>
      </c>
      <c r="M21" s="44">
        <v>100</v>
      </c>
    </row>
    <row r="22" spans="1:15" x14ac:dyDescent="0.25">
      <c r="A22">
        <v>11</v>
      </c>
      <c r="B22" t="s">
        <v>209</v>
      </c>
      <c r="C22">
        <v>23</v>
      </c>
      <c r="D22">
        <v>22</v>
      </c>
      <c r="E22">
        <v>22</v>
      </c>
      <c r="F22">
        <v>67</v>
      </c>
      <c r="G22">
        <v>63</v>
      </c>
      <c r="H22" t="s">
        <v>48</v>
      </c>
    </row>
    <row r="23" spans="1:15" x14ac:dyDescent="0.25">
      <c r="A23">
        <v>14</v>
      </c>
      <c r="B23" t="s">
        <v>209</v>
      </c>
      <c r="C23">
        <v>24</v>
      </c>
      <c r="D23">
        <v>22</v>
      </c>
      <c r="E23">
        <v>21</v>
      </c>
      <c r="F23">
        <v>67</v>
      </c>
      <c r="G23">
        <v>63</v>
      </c>
      <c r="H23" t="s">
        <v>48</v>
      </c>
    </row>
    <row r="24" spans="1:15" x14ac:dyDescent="0.25">
      <c r="A24">
        <v>57</v>
      </c>
      <c r="B24" t="s">
        <v>215</v>
      </c>
      <c r="C24">
        <v>25</v>
      </c>
      <c r="D24">
        <v>20</v>
      </c>
      <c r="E24">
        <v>22</v>
      </c>
      <c r="F24">
        <v>67</v>
      </c>
      <c r="G24">
        <v>48</v>
      </c>
      <c r="H24" t="s">
        <v>48</v>
      </c>
      <c r="J24" t="s">
        <v>254</v>
      </c>
    </row>
    <row r="25" spans="1:15" ht="15.75" thickBot="1" x14ac:dyDescent="0.3">
      <c r="A25">
        <v>25</v>
      </c>
      <c r="B25" t="s">
        <v>209</v>
      </c>
      <c r="C25">
        <v>23</v>
      </c>
      <c r="D25">
        <v>22</v>
      </c>
      <c r="E25">
        <v>21</v>
      </c>
      <c r="F25">
        <v>66</v>
      </c>
      <c r="G25">
        <v>53</v>
      </c>
      <c r="H25" t="s">
        <v>48</v>
      </c>
    </row>
    <row r="26" spans="1:15" x14ac:dyDescent="0.25">
      <c r="A26">
        <v>65</v>
      </c>
      <c r="B26" t="s">
        <v>215</v>
      </c>
      <c r="C26">
        <v>22</v>
      </c>
      <c r="D26">
        <v>23</v>
      </c>
      <c r="E26">
        <v>21</v>
      </c>
      <c r="F26">
        <v>66</v>
      </c>
      <c r="G26">
        <v>38</v>
      </c>
      <c r="H26" t="s">
        <v>48</v>
      </c>
      <c r="J26" s="45"/>
      <c r="K26" s="45" t="s">
        <v>223</v>
      </c>
      <c r="L26" s="45" t="s">
        <v>224</v>
      </c>
      <c r="M26" s="45" t="s">
        <v>225</v>
      </c>
      <c r="N26" s="45" t="s">
        <v>206</v>
      </c>
      <c r="O26" s="45" t="s">
        <v>205</v>
      </c>
    </row>
    <row r="27" spans="1:15" x14ac:dyDescent="0.25">
      <c r="A27">
        <v>68</v>
      </c>
      <c r="B27" t="s">
        <v>215</v>
      </c>
      <c r="C27">
        <v>25</v>
      </c>
      <c r="D27">
        <v>17</v>
      </c>
      <c r="E27">
        <v>24</v>
      </c>
      <c r="F27">
        <v>66</v>
      </c>
      <c r="G27">
        <v>56</v>
      </c>
      <c r="H27" t="s">
        <v>48</v>
      </c>
      <c r="J27" s="43" t="s">
        <v>223</v>
      </c>
      <c r="K27" s="43">
        <v>1</v>
      </c>
      <c r="L27" s="43"/>
      <c r="M27" s="43"/>
      <c r="N27" s="43"/>
      <c r="O27" s="43"/>
    </row>
    <row r="28" spans="1:15" x14ac:dyDescent="0.25">
      <c r="A28">
        <v>35</v>
      </c>
      <c r="B28" t="s">
        <v>209</v>
      </c>
      <c r="C28">
        <v>24</v>
      </c>
      <c r="D28">
        <v>19</v>
      </c>
      <c r="E28">
        <v>22</v>
      </c>
      <c r="F28">
        <v>65</v>
      </c>
      <c r="G28">
        <v>69</v>
      </c>
      <c r="H28" t="s">
        <v>48</v>
      </c>
      <c r="J28" s="43" t="s">
        <v>224</v>
      </c>
      <c r="K28" s="43">
        <v>0.24809981202064052</v>
      </c>
      <c r="L28" s="43">
        <v>1</v>
      </c>
      <c r="M28" s="43"/>
      <c r="N28" s="43"/>
      <c r="O28" s="43"/>
    </row>
    <row r="29" spans="1:15" x14ac:dyDescent="0.25">
      <c r="A29">
        <v>40</v>
      </c>
      <c r="B29" t="s">
        <v>209</v>
      </c>
      <c r="C29">
        <v>24</v>
      </c>
      <c r="D29">
        <v>19</v>
      </c>
      <c r="E29">
        <v>22</v>
      </c>
      <c r="F29">
        <v>65</v>
      </c>
      <c r="G29">
        <v>57</v>
      </c>
      <c r="H29" t="s">
        <v>48</v>
      </c>
      <c r="J29" s="43" t="s">
        <v>225</v>
      </c>
      <c r="K29" s="43">
        <v>0.70215415425569339</v>
      </c>
      <c r="L29" s="43">
        <v>0.41093082521819979</v>
      </c>
      <c r="M29" s="43">
        <v>1</v>
      </c>
      <c r="N29" s="43"/>
      <c r="O29" s="43"/>
    </row>
    <row r="30" spans="1:15" x14ac:dyDescent="0.25">
      <c r="A30">
        <v>55</v>
      </c>
      <c r="B30" t="s">
        <v>215</v>
      </c>
      <c r="C30">
        <v>25</v>
      </c>
      <c r="D30">
        <v>17</v>
      </c>
      <c r="E30">
        <v>23</v>
      </c>
      <c r="F30">
        <v>65</v>
      </c>
      <c r="G30">
        <v>58</v>
      </c>
      <c r="H30" t="s">
        <v>48</v>
      </c>
      <c r="J30" s="43" t="s">
        <v>206</v>
      </c>
      <c r="K30" s="43">
        <v>0.77299780036136578</v>
      </c>
      <c r="L30" s="43">
        <v>0.75599081458650652</v>
      </c>
      <c r="M30" s="43">
        <v>0.85329771639843999</v>
      </c>
      <c r="N30" s="43">
        <v>1</v>
      </c>
      <c r="O30" s="43"/>
    </row>
    <row r="31" spans="1:15" ht="15.75" thickBot="1" x14ac:dyDescent="0.3">
      <c r="A31">
        <v>82</v>
      </c>
      <c r="B31" t="s">
        <v>215</v>
      </c>
      <c r="C31">
        <v>26</v>
      </c>
      <c r="D31">
        <v>18</v>
      </c>
      <c r="E31">
        <v>21</v>
      </c>
      <c r="F31">
        <v>65</v>
      </c>
      <c r="G31">
        <v>50</v>
      </c>
      <c r="H31" t="s">
        <v>48</v>
      </c>
      <c r="J31" s="44" t="s">
        <v>205</v>
      </c>
      <c r="K31" s="44">
        <v>0.52980040631757186</v>
      </c>
      <c r="L31" s="44">
        <v>0.47794207961850738</v>
      </c>
      <c r="M31" s="44">
        <v>0.56425765132981665</v>
      </c>
      <c r="N31" s="44">
        <v>0.65728839869923594</v>
      </c>
      <c r="O31" s="44">
        <v>1</v>
      </c>
    </row>
    <row r="32" spans="1:15" x14ac:dyDescent="0.25">
      <c r="A32">
        <v>3</v>
      </c>
      <c r="B32" t="s">
        <v>209</v>
      </c>
      <c r="C32">
        <v>23</v>
      </c>
      <c r="D32">
        <v>21</v>
      </c>
      <c r="E32">
        <v>20</v>
      </c>
      <c r="F32">
        <v>64</v>
      </c>
      <c r="G32">
        <v>53</v>
      </c>
      <c r="H32" t="s">
        <v>48</v>
      </c>
    </row>
    <row r="33" spans="1:8" x14ac:dyDescent="0.25">
      <c r="A33">
        <v>37</v>
      </c>
      <c r="B33" t="s">
        <v>209</v>
      </c>
      <c r="C33">
        <v>22</v>
      </c>
      <c r="D33">
        <v>20</v>
      </c>
      <c r="E33">
        <v>22</v>
      </c>
      <c r="F33">
        <v>64</v>
      </c>
      <c r="G33">
        <v>55</v>
      </c>
      <c r="H33" t="s">
        <v>48</v>
      </c>
    </row>
    <row r="34" spans="1:8" x14ac:dyDescent="0.25">
      <c r="A34">
        <v>71</v>
      </c>
      <c r="B34" t="s">
        <v>215</v>
      </c>
      <c r="C34">
        <v>23</v>
      </c>
      <c r="D34">
        <v>19</v>
      </c>
      <c r="E34">
        <v>22</v>
      </c>
      <c r="F34">
        <v>64</v>
      </c>
      <c r="G34">
        <v>47</v>
      </c>
      <c r="H34" t="s">
        <v>48</v>
      </c>
    </row>
    <row r="35" spans="1:8" x14ac:dyDescent="0.25">
      <c r="A35">
        <v>76</v>
      </c>
      <c r="B35" t="s">
        <v>215</v>
      </c>
      <c r="C35">
        <v>23</v>
      </c>
      <c r="D35">
        <v>20</v>
      </c>
      <c r="E35">
        <v>21</v>
      </c>
      <c r="F35">
        <v>64</v>
      </c>
      <c r="G35">
        <v>44</v>
      </c>
      <c r="H35" t="s">
        <v>48</v>
      </c>
    </row>
    <row r="36" spans="1:8" x14ac:dyDescent="0.25">
      <c r="A36">
        <v>19</v>
      </c>
      <c r="B36" t="s">
        <v>209</v>
      </c>
      <c r="C36">
        <v>23</v>
      </c>
      <c r="D36">
        <v>20</v>
      </c>
      <c r="E36">
        <v>20</v>
      </c>
      <c r="F36">
        <v>63</v>
      </c>
      <c r="G36">
        <v>57</v>
      </c>
      <c r="H36" t="s">
        <v>48</v>
      </c>
    </row>
    <row r="37" spans="1:8" x14ac:dyDescent="0.25">
      <c r="A37">
        <v>22</v>
      </c>
      <c r="B37" t="s">
        <v>209</v>
      </c>
      <c r="C37">
        <v>22</v>
      </c>
      <c r="D37">
        <v>20</v>
      </c>
      <c r="E37">
        <v>21</v>
      </c>
      <c r="F37">
        <v>63</v>
      </c>
      <c r="G37">
        <v>42</v>
      </c>
      <c r="H37" t="s">
        <v>48</v>
      </c>
    </row>
    <row r="38" spans="1:8" x14ac:dyDescent="0.25">
      <c r="A38">
        <v>48</v>
      </c>
      <c r="B38" t="s">
        <v>209</v>
      </c>
      <c r="C38">
        <v>21</v>
      </c>
      <c r="D38">
        <v>22</v>
      </c>
      <c r="E38">
        <v>20</v>
      </c>
      <c r="F38">
        <v>63</v>
      </c>
      <c r="G38">
        <v>55</v>
      </c>
      <c r="H38" t="s">
        <v>48</v>
      </c>
    </row>
    <row r="39" spans="1:8" x14ac:dyDescent="0.25">
      <c r="A39">
        <v>67</v>
      </c>
      <c r="B39" t="s">
        <v>215</v>
      </c>
      <c r="C39">
        <v>23</v>
      </c>
      <c r="D39">
        <v>17</v>
      </c>
      <c r="E39">
        <v>23</v>
      </c>
      <c r="F39">
        <v>63</v>
      </c>
      <c r="G39">
        <v>48</v>
      </c>
      <c r="H39" t="s">
        <v>48</v>
      </c>
    </row>
    <row r="40" spans="1:8" x14ac:dyDescent="0.25">
      <c r="A40">
        <v>70</v>
      </c>
      <c r="B40" t="s">
        <v>215</v>
      </c>
      <c r="C40">
        <v>23</v>
      </c>
      <c r="D40">
        <v>18</v>
      </c>
      <c r="E40">
        <v>22</v>
      </c>
      <c r="F40">
        <v>63</v>
      </c>
      <c r="G40">
        <v>41</v>
      </c>
      <c r="H40" t="s">
        <v>48</v>
      </c>
    </row>
    <row r="41" spans="1:8" x14ac:dyDescent="0.25">
      <c r="A41">
        <v>74</v>
      </c>
      <c r="B41" t="s">
        <v>215</v>
      </c>
      <c r="C41">
        <v>23</v>
      </c>
      <c r="D41">
        <v>18</v>
      </c>
      <c r="E41">
        <v>22</v>
      </c>
      <c r="F41">
        <v>63</v>
      </c>
      <c r="G41">
        <v>54</v>
      </c>
      <c r="H41" t="s">
        <v>48</v>
      </c>
    </row>
    <row r="42" spans="1:8" x14ac:dyDescent="0.25">
      <c r="A42">
        <v>2</v>
      </c>
      <c r="B42" t="s">
        <v>209</v>
      </c>
      <c r="C42">
        <v>21</v>
      </c>
      <c r="D42">
        <v>21</v>
      </c>
      <c r="E42">
        <v>20</v>
      </c>
      <c r="F42">
        <v>62</v>
      </c>
      <c r="G42">
        <v>53</v>
      </c>
      <c r="H42" t="s">
        <v>48</v>
      </c>
    </row>
    <row r="43" spans="1:8" x14ac:dyDescent="0.25">
      <c r="A43">
        <v>5</v>
      </c>
      <c r="B43" t="s">
        <v>209</v>
      </c>
      <c r="C43">
        <v>23</v>
      </c>
      <c r="D43">
        <v>18</v>
      </c>
      <c r="E43">
        <v>21</v>
      </c>
      <c r="F43">
        <v>62</v>
      </c>
      <c r="G43">
        <v>47</v>
      </c>
      <c r="H43" t="s">
        <v>48</v>
      </c>
    </row>
    <row r="44" spans="1:8" x14ac:dyDescent="0.25">
      <c r="A44">
        <v>7</v>
      </c>
      <c r="B44" t="s">
        <v>209</v>
      </c>
      <c r="C44">
        <v>22</v>
      </c>
      <c r="D44">
        <v>19</v>
      </c>
      <c r="E44">
        <v>21</v>
      </c>
      <c r="F44">
        <v>62</v>
      </c>
      <c r="G44">
        <v>47</v>
      </c>
      <c r="H44" t="s">
        <v>48</v>
      </c>
    </row>
    <row r="45" spans="1:8" x14ac:dyDescent="0.25">
      <c r="A45">
        <v>26</v>
      </c>
      <c r="B45" t="s">
        <v>209</v>
      </c>
      <c r="C45">
        <v>20</v>
      </c>
      <c r="D45">
        <v>23</v>
      </c>
      <c r="E45">
        <v>19</v>
      </c>
      <c r="F45">
        <v>62</v>
      </c>
      <c r="G45">
        <v>30</v>
      </c>
      <c r="H45" t="s">
        <v>48</v>
      </c>
    </row>
    <row r="46" spans="1:8" x14ac:dyDescent="0.25">
      <c r="A46">
        <v>29</v>
      </c>
      <c r="B46" t="s">
        <v>209</v>
      </c>
      <c r="C46">
        <v>22</v>
      </c>
      <c r="D46">
        <v>19</v>
      </c>
      <c r="E46">
        <v>21</v>
      </c>
      <c r="F46">
        <v>62</v>
      </c>
      <c r="G46">
        <v>57</v>
      </c>
      <c r="H46" t="s">
        <v>48</v>
      </c>
    </row>
    <row r="47" spans="1:8" x14ac:dyDescent="0.25">
      <c r="A47">
        <v>42</v>
      </c>
      <c r="B47" t="s">
        <v>209</v>
      </c>
      <c r="C47">
        <v>23</v>
      </c>
      <c r="D47">
        <v>19</v>
      </c>
      <c r="E47">
        <v>20</v>
      </c>
      <c r="F47">
        <v>62</v>
      </c>
      <c r="G47">
        <v>62</v>
      </c>
      <c r="H47" t="s">
        <v>48</v>
      </c>
    </row>
    <row r="48" spans="1:8" x14ac:dyDescent="0.25">
      <c r="A48">
        <v>44</v>
      </c>
      <c r="B48" t="s">
        <v>209</v>
      </c>
      <c r="C48">
        <v>23</v>
      </c>
      <c r="D48">
        <v>20</v>
      </c>
      <c r="E48">
        <v>19</v>
      </c>
      <c r="F48">
        <v>62</v>
      </c>
      <c r="G48">
        <v>44</v>
      </c>
      <c r="H48" t="s">
        <v>48</v>
      </c>
    </row>
    <row r="49" spans="1:8" x14ac:dyDescent="0.25">
      <c r="A49">
        <v>64</v>
      </c>
      <c r="B49" t="s">
        <v>215</v>
      </c>
      <c r="C49">
        <v>20</v>
      </c>
      <c r="D49">
        <v>24</v>
      </c>
      <c r="E49">
        <v>18</v>
      </c>
      <c r="F49">
        <v>62</v>
      </c>
      <c r="G49">
        <v>49</v>
      </c>
      <c r="H49" t="s">
        <v>48</v>
      </c>
    </row>
    <row r="50" spans="1:8" x14ac:dyDescent="0.25">
      <c r="A50">
        <v>79</v>
      </c>
      <c r="B50" t="s">
        <v>215</v>
      </c>
      <c r="C50">
        <v>22</v>
      </c>
      <c r="D50">
        <v>19</v>
      </c>
      <c r="E50">
        <v>21</v>
      </c>
      <c r="F50">
        <v>62</v>
      </c>
      <c r="G50">
        <v>43</v>
      </c>
      <c r="H50" t="s">
        <v>48</v>
      </c>
    </row>
    <row r="51" spans="1:8" x14ac:dyDescent="0.25">
      <c r="A51">
        <v>8</v>
      </c>
      <c r="B51" t="s">
        <v>209</v>
      </c>
      <c r="C51">
        <v>22</v>
      </c>
      <c r="D51">
        <v>21</v>
      </c>
      <c r="E51">
        <v>18</v>
      </c>
      <c r="F51">
        <v>61</v>
      </c>
      <c r="G51">
        <v>51</v>
      </c>
      <c r="H51" t="s">
        <v>48</v>
      </c>
    </row>
    <row r="52" spans="1:8" x14ac:dyDescent="0.25">
      <c r="A52">
        <v>27</v>
      </c>
      <c r="B52" t="s">
        <v>209</v>
      </c>
      <c r="C52">
        <v>21</v>
      </c>
      <c r="D52">
        <v>21</v>
      </c>
      <c r="E52">
        <v>19</v>
      </c>
      <c r="F52">
        <v>61</v>
      </c>
      <c r="G52">
        <v>64</v>
      </c>
      <c r="H52" t="s">
        <v>48</v>
      </c>
    </row>
    <row r="53" spans="1:8" x14ac:dyDescent="0.25">
      <c r="A53">
        <v>33</v>
      </c>
      <c r="B53" t="s">
        <v>209</v>
      </c>
      <c r="C53">
        <v>22</v>
      </c>
      <c r="D53">
        <v>19</v>
      </c>
      <c r="E53">
        <v>20</v>
      </c>
      <c r="F53">
        <v>61</v>
      </c>
      <c r="G53">
        <v>41</v>
      </c>
      <c r="H53" t="s">
        <v>48</v>
      </c>
    </row>
    <row r="54" spans="1:8" x14ac:dyDescent="0.25">
      <c r="A54">
        <v>39</v>
      </c>
      <c r="B54" t="s">
        <v>209</v>
      </c>
      <c r="C54">
        <v>25</v>
      </c>
      <c r="D54">
        <v>16</v>
      </c>
      <c r="E54">
        <v>20</v>
      </c>
      <c r="F54">
        <v>61</v>
      </c>
      <c r="G54">
        <v>54</v>
      </c>
      <c r="H54" t="s">
        <v>48</v>
      </c>
    </row>
    <row r="55" spans="1:8" x14ac:dyDescent="0.25">
      <c r="A55">
        <v>51</v>
      </c>
      <c r="B55" t="s">
        <v>215</v>
      </c>
      <c r="C55">
        <v>22</v>
      </c>
      <c r="D55">
        <v>19</v>
      </c>
      <c r="E55">
        <v>20</v>
      </c>
      <c r="F55">
        <v>61</v>
      </c>
      <c r="G55">
        <v>35</v>
      </c>
      <c r="H55" t="s">
        <v>48</v>
      </c>
    </row>
    <row r="56" spans="1:8" x14ac:dyDescent="0.25">
      <c r="A56">
        <v>61</v>
      </c>
      <c r="B56" t="s">
        <v>215</v>
      </c>
      <c r="C56">
        <v>20</v>
      </c>
      <c r="D56">
        <v>19</v>
      </c>
      <c r="E56">
        <v>22</v>
      </c>
      <c r="F56">
        <v>61</v>
      </c>
      <c r="G56">
        <v>43</v>
      </c>
      <c r="H56" t="s">
        <v>48</v>
      </c>
    </row>
    <row r="57" spans="1:8" x14ac:dyDescent="0.25">
      <c r="A57">
        <v>69</v>
      </c>
      <c r="B57" t="s">
        <v>215</v>
      </c>
      <c r="C57">
        <v>21</v>
      </c>
      <c r="D57">
        <v>19</v>
      </c>
      <c r="E57">
        <v>21</v>
      </c>
      <c r="F57">
        <v>61</v>
      </c>
      <c r="G57">
        <v>41</v>
      </c>
      <c r="H57" t="s">
        <v>48</v>
      </c>
    </row>
    <row r="58" spans="1:8" x14ac:dyDescent="0.25">
      <c r="A58">
        <v>83</v>
      </c>
      <c r="B58" t="s">
        <v>215</v>
      </c>
      <c r="C58">
        <v>22</v>
      </c>
      <c r="D58">
        <v>18</v>
      </c>
      <c r="E58">
        <v>21</v>
      </c>
      <c r="F58">
        <v>61</v>
      </c>
      <c r="G58">
        <v>48</v>
      </c>
      <c r="H58" t="s">
        <v>48</v>
      </c>
    </row>
    <row r="59" spans="1:8" x14ac:dyDescent="0.25">
      <c r="A59">
        <v>96</v>
      </c>
      <c r="B59" t="s">
        <v>215</v>
      </c>
      <c r="C59">
        <v>20</v>
      </c>
      <c r="D59">
        <v>20</v>
      </c>
      <c r="E59">
        <v>21</v>
      </c>
      <c r="F59">
        <v>61</v>
      </c>
      <c r="G59">
        <v>47</v>
      </c>
      <c r="H59" t="s">
        <v>48</v>
      </c>
    </row>
    <row r="60" spans="1:8" x14ac:dyDescent="0.25">
      <c r="A60">
        <v>17</v>
      </c>
      <c r="B60" t="s">
        <v>209</v>
      </c>
      <c r="C60">
        <v>23</v>
      </c>
      <c r="D60">
        <v>19</v>
      </c>
      <c r="E60">
        <v>18</v>
      </c>
      <c r="F60">
        <v>60</v>
      </c>
      <c r="G60">
        <v>44</v>
      </c>
      <c r="H60" t="s">
        <v>48</v>
      </c>
    </row>
    <row r="61" spans="1:8" x14ac:dyDescent="0.25">
      <c r="A61">
        <v>31</v>
      </c>
      <c r="B61" t="s">
        <v>209</v>
      </c>
      <c r="C61">
        <v>20</v>
      </c>
      <c r="D61">
        <v>20</v>
      </c>
      <c r="E61">
        <v>20</v>
      </c>
      <c r="F61">
        <v>60</v>
      </c>
      <c r="G61">
        <v>51</v>
      </c>
      <c r="H61" t="s">
        <v>48</v>
      </c>
    </row>
    <row r="62" spans="1:8" x14ac:dyDescent="0.25">
      <c r="A62">
        <v>94</v>
      </c>
      <c r="B62" t="s">
        <v>215</v>
      </c>
      <c r="C62">
        <v>18</v>
      </c>
      <c r="D62">
        <v>20</v>
      </c>
      <c r="E62">
        <v>22</v>
      </c>
      <c r="F62">
        <v>60</v>
      </c>
      <c r="G62">
        <v>32</v>
      </c>
      <c r="H62" t="s">
        <v>48</v>
      </c>
    </row>
    <row r="63" spans="1:8" x14ac:dyDescent="0.25">
      <c r="A63">
        <v>95</v>
      </c>
      <c r="B63" t="s">
        <v>215</v>
      </c>
      <c r="C63">
        <v>18</v>
      </c>
      <c r="D63">
        <v>21</v>
      </c>
      <c r="E63">
        <v>21</v>
      </c>
      <c r="F63">
        <v>60</v>
      </c>
      <c r="G63">
        <v>46</v>
      </c>
      <c r="H63" t="s">
        <v>48</v>
      </c>
    </row>
    <row r="64" spans="1:8" x14ac:dyDescent="0.25">
      <c r="A64">
        <v>98</v>
      </c>
      <c r="B64" t="s">
        <v>215</v>
      </c>
      <c r="C64">
        <v>21</v>
      </c>
      <c r="D64">
        <v>18</v>
      </c>
      <c r="E64">
        <v>21</v>
      </c>
      <c r="F64">
        <v>60</v>
      </c>
      <c r="G64">
        <v>35</v>
      </c>
      <c r="H64" t="s">
        <v>48</v>
      </c>
    </row>
    <row r="65" spans="1:8" x14ac:dyDescent="0.25">
      <c r="A65">
        <v>12</v>
      </c>
      <c r="B65" t="s">
        <v>209</v>
      </c>
      <c r="C65">
        <v>20</v>
      </c>
      <c r="D65">
        <v>19</v>
      </c>
      <c r="E65">
        <v>20</v>
      </c>
      <c r="F65">
        <v>59</v>
      </c>
      <c r="G65">
        <v>53</v>
      </c>
      <c r="H65" t="s">
        <v>50</v>
      </c>
    </row>
    <row r="66" spans="1:8" x14ac:dyDescent="0.25">
      <c r="A66">
        <v>18</v>
      </c>
      <c r="B66" t="s">
        <v>209</v>
      </c>
      <c r="C66">
        <v>19</v>
      </c>
      <c r="D66">
        <v>22</v>
      </c>
      <c r="E66">
        <v>18</v>
      </c>
      <c r="F66">
        <v>59</v>
      </c>
      <c r="G66">
        <v>48</v>
      </c>
      <c r="H66" t="s">
        <v>50</v>
      </c>
    </row>
    <row r="67" spans="1:8" x14ac:dyDescent="0.25">
      <c r="A67">
        <v>34</v>
      </c>
      <c r="B67" t="s">
        <v>209</v>
      </c>
      <c r="C67">
        <v>20</v>
      </c>
      <c r="D67">
        <v>18</v>
      </c>
      <c r="E67">
        <v>21</v>
      </c>
      <c r="F67">
        <v>59</v>
      </c>
      <c r="G67">
        <v>32</v>
      </c>
      <c r="H67" t="s">
        <v>50</v>
      </c>
    </row>
    <row r="68" spans="1:8" x14ac:dyDescent="0.25">
      <c r="A68">
        <v>41</v>
      </c>
      <c r="B68" t="s">
        <v>209</v>
      </c>
      <c r="C68">
        <v>20</v>
      </c>
      <c r="D68">
        <v>21</v>
      </c>
      <c r="E68">
        <v>18</v>
      </c>
      <c r="F68">
        <v>59</v>
      </c>
      <c r="G68">
        <v>31</v>
      </c>
      <c r="H68" t="s">
        <v>50</v>
      </c>
    </row>
    <row r="69" spans="1:8" x14ac:dyDescent="0.25">
      <c r="A69">
        <v>93</v>
      </c>
      <c r="B69" t="s">
        <v>215</v>
      </c>
      <c r="C69">
        <v>25</v>
      </c>
      <c r="D69">
        <v>16</v>
      </c>
      <c r="E69">
        <v>18</v>
      </c>
      <c r="F69">
        <v>59</v>
      </c>
      <c r="G69">
        <v>29</v>
      </c>
      <c r="H69" t="s">
        <v>50</v>
      </c>
    </row>
    <row r="70" spans="1:8" x14ac:dyDescent="0.25">
      <c r="A70">
        <v>10</v>
      </c>
      <c r="B70" t="s">
        <v>209</v>
      </c>
      <c r="C70">
        <v>20</v>
      </c>
      <c r="D70">
        <v>16</v>
      </c>
      <c r="E70">
        <v>22</v>
      </c>
      <c r="F70">
        <v>58</v>
      </c>
      <c r="G70">
        <v>57</v>
      </c>
      <c r="H70" t="s">
        <v>50</v>
      </c>
    </row>
    <row r="71" spans="1:8" x14ac:dyDescent="0.25">
      <c r="A71">
        <v>24</v>
      </c>
      <c r="B71" t="s">
        <v>209</v>
      </c>
      <c r="C71">
        <v>20</v>
      </c>
      <c r="D71">
        <v>19</v>
      </c>
      <c r="E71">
        <v>19</v>
      </c>
      <c r="F71">
        <v>58</v>
      </c>
      <c r="G71">
        <v>42</v>
      </c>
      <c r="H71" t="s">
        <v>50</v>
      </c>
    </row>
    <row r="72" spans="1:8" x14ac:dyDescent="0.25">
      <c r="A72">
        <v>46</v>
      </c>
      <c r="B72" t="s">
        <v>209</v>
      </c>
      <c r="C72">
        <v>20</v>
      </c>
      <c r="D72">
        <v>19</v>
      </c>
      <c r="E72">
        <v>19</v>
      </c>
      <c r="F72">
        <v>58</v>
      </c>
      <c r="G72">
        <v>53</v>
      </c>
      <c r="H72" t="s">
        <v>50</v>
      </c>
    </row>
    <row r="73" spans="1:8" x14ac:dyDescent="0.25">
      <c r="A73">
        <v>56</v>
      </c>
      <c r="B73" t="s">
        <v>215</v>
      </c>
      <c r="C73">
        <v>19</v>
      </c>
      <c r="D73">
        <v>22</v>
      </c>
      <c r="E73">
        <v>17</v>
      </c>
      <c r="F73">
        <v>58</v>
      </c>
      <c r="G73">
        <v>51</v>
      </c>
      <c r="H73" t="s">
        <v>50</v>
      </c>
    </row>
    <row r="74" spans="1:8" x14ac:dyDescent="0.25">
      <c r="A74">
        <v>58</v>
      </c>
      <c r="B74" t="s">
        <v>215</v>
      </c>
      <c r="C74">
        <v>20</v>
      </c>
      <c r="D74">
        <v>18</v>
      </c>
      <c r="E74">
        <v>20</v>
      </c>
      <c r="F74">
        <v>58</v>
      </c>
      <c r="G74">
        <v>40</v>
      </c>
      <c r="H74" t="s">
        <v>50</v>
      </c>
    </row>
    <row r="75" spans="1:8" x14ac:dyDescent="0.25">
      <c r="A75">
        <v>73</v>
      </c>
      <c r="B75" t="s">
        <v>215</v>
      </c>
      <c r="C75">
        <v>19</v>
      </c>
      <c r="D75">
        <v>17</v>
      </c>
      <c r="E75">
        <v>22</v>
      </c>
      <c r="F75">
        <v>58</v>
      </c>
      <c r="G75">
        <v>32</v>
      </c>
      <c r="H75" t="s">
        <v>50</v>
      </c>
    </row>
    <row r="76" spans="1:8" x14ac:dyDescent="0.25">
      <c r="A76">
        <v>86</v>
      </c>
      <c r="B76" t="s">
        <v>215</v>
      </c>
      <c r="C76">
        <v>22</v>
      </c>
      <c r="D76">
        <v>16</v>
      </c>
      <c r="E76">
        <v>20</v>
      </c>
      <c r="F76">
        <v>58</v>
      </c>
      <c r="G76">
        <v>30</v>
      </c>
      <c r="H76" t="s">
        <v>50</v>
      </c>
    </row>
    <row r="77" spans="1:8" x14ac:dyDescent="0.25">
      <c r="A77">
        <v>53</v>
      </c>
      <c r="B77" t="s">
        <v>215</v>
      </c>
      <c r="C77">
        <v>18</v>
      </c>
      <c r="D77">
        <v>21</v>
      </c>
      <c r="E77">
        <v>18</v>
      </c>
      <c r="F77">
        <v>57</v>
      </c>
      <c r="G77">
        <v>48</v>
      </c>
      <c r="H77" t="s">
        <v>50</v>
      </c>
    </row>
    <row r="78" spans="1:8" x14ac:dyDescent="0.25">
      <c r="A78">
        <v>62</v>
      </c>
      <c r="B78" t="s">
        <v>215</v>
      </c>
      <c r="C78">
        <v>21</v>
      </c>
      <c r="D78">
        <v>17</v>
      </c>
      <c r="E78">
        <v>19</v>
      </c>
      <c r="F78">
        <v>57</v>
      </c>
      <c r="G78">
        <v>42</v>
      </c>
      <c r="H78" t="s">
        <v>50</v>
      </c>
    </row>
    <row r="79" spans="1:8" x14ac:dyDescent="0.25">
      <c r="A79">
        <v>78</v>
      </c>
      <c r="B79" t="s">
        <v>215</v>
      </c>
      <c r="C79">
        <v>19</v>
      </c>
      <c r="D79">
        <v>19</v>
      </c>
      <c r="E79">
        <v>19</v>
      </c>
      <c r="F79">
        <v>57</v>
      </c>
      <c r="G79">
        <v>45</v>
      </c>
      <c r="H79" t="s">
        <v>50</v>
      </c>
    </row>
    <row r="80" spans="1:8" x14ac:dyDescent="0.25">
      <c r="A80">
        <v>99</v>
      </c>
      <c r="B80" t="s">
        <v>215</v>
      </c>
      <c r="C80">
        <v>19</v>
      </c>
      <c r="D80">
        <v>19</v>
      </c>
      <c r="E80">
        <v>19</v>
      </c>
      <c r="F80">
        <v>57</v>
      </c>
      <c r="G80">
        <v>31</v>
      </c>
      <c r="H80" t="s">
        <v>50</v>
      </c>
    </row>
    <row r="81" spans="1:8" x14ac:dyDescent="0.25">
      <c r="A81">
        <v>6</v>
      </c>
      <c r="B81" t="s">
        <v>209</v>
      </c>
      <c r="C81">
        <v>19</v>
      </c>
      <c r="D81">
        <v>18</v>
      </c>
      <c r="E81">
        <v>19</v>
      </c>
      <c r="F81">
        <v>56</v>
      </c>
      <c r="G81">
        <v>46</v>
      </c>
      <c r="H81" t="s">
        <v>50</v>
      </c>
    </row>
    <row r="82" spans="1:8" x14ac:dyDescent="0.25">
      <c r="A82">
        <v>21</v>
      </c>
      <c r="B82" t="s">
        <v>209</v>
      </c>
      <c r="C82">
        <v>22</v>
      </c>
      <c r="D82">
        <v>13</v>
      </c>
      <c r="E82">
        <v>21</v>
      </c>
      <c r="F82">
        <v>56</v>
      </c>
      <c r="G82">
        <v>34</v>
      </c>
      <c r="H82" t="s">
        <v>50</v>
      </c>
    </row>
    <row r="83" spans="1:8" x14ac:dyDescent="0.25">
      <c r="A83">
        <v>32</v>
      </c>
      <c r="B83" t="s">
        <v>209</v>
      </c>
      <c r="C83">
        <v>23</v>
      </c>
      <c r="D83">
        <v>15</v>
      </c>
      <c r="E83">
        <v>18</v>
      </c>
      <c r="F83">
        <v>56</v>
      </c>
      <c r="G83">
        <v>38</v>
      </c>
      <c r="H83" t="s">
        <v>50</v>
      </c>
    </row>
    <row r="84" spans="1:8" x14ac:dyDescent="0.25">
      <c r="A84">
        <v>60</v>
      </c>
      <c r="B84" t="s">
        <v>215</v>
      </c>
      <c r="C84">
        <v>18</v>
      </c>
      <c r="D84">
        <v>20</v>
      </c>
      <c r="E84">
        <v>18</v>
      </c>
      <c r="F84">
        <v>56</v>
      </c>
      <c r="G84">
        <v>36</v>
      </c>
      <c r="H84" t="s">
        <v>50</v>
      </c>
    </row>
    <row r="85" spans="1:8" x14ac:dyDescent="0.25">
      <c r="A85">
        <v>80</v>
      </c>
      <c r="B85" t="s">
        <v>215</v>
      </c>
      <c r="C85">
        <v>20</v>
      </c>
      <c r="D85">
        <v>17</v>
      </c>
      <c r="E85">
        <v>19</v>
      </c>
      <c r="F85">
        <v>56</v>
      </c>
      <c r="G85">
        <v>36</v>
      </c>
      <c r="H85" t="s">
        <v>50</v>
      </c>
    </row>
    <row r="86" spans="1:8" x14ac:dyDescent="0.25">
      <c r="A86">
        <v>87</v>
      </c>
      <c r="B86" t="s">
        <v>215</v>
      </c>
      <c r="C86">
        <v>20</v>
      </c>
      <c r="D86">
        <v>17</v>
      </c>
      <c r="E86">
        <v>19</v>
      </c>
      <c r="F86">
        <v>56</v>
      </c>
      <c r="G86">
        <v>37</v>
      </c>
      <c r="H86" t="s">
        <v>50</v>
      </c>
    </row>
    <row r="87" spans="1:8" x14ac:dyDescent="0.25">
      <c r="A87">
        <v>97</v>
      </c>
      <c r="B87" t="s">
        <v>215</v>
      </c>
      <c r="C87">
        <v>21</v>
      </c>
      <c r="D87">
        <v>15</v>
      </c>
      <c r="E87">
        <v>20</v>
      </c>
      <c r="F87">
        <v>56</v>
      </c>
      <c r="G87">
        <v>48</v>
      </c>
      <c r="H87" t="s">
        <v>50</v>
      </c>
    </row>
    <row r="88" spans="1:8" x14ac:dyDescent="0.25">
      <c r="A88">
        <v>20</v>
      </c>
      <c r="B88" t="s">
        <v>209</v>
      </c>
      <c r="C88">
        <v>21</v>
      </c>
      <c r="D88">
        <v>16</v>
      </c>
      <c r="E88">
        <v>18</v>
      </c>
      <c r="F88">
        <v>55</v>
      </c>
      <c r="G88">
        <v>29</v>
      </c>
      <c r="H88" t="s">
        <v>50</v>
      </c>
    </row>
    <row r="89" spans="1:8" x14ac:dyDescent="0.25">
      <c r="A89">
        <v>36</v>
      </c>
      <c r="B89" t="s">
        <v>209</v>
      </c>
      <c r="C89">
        <v>21</v>
      </c>
      <c r="D89">
        <v>15</v>
      </c>
      <c r="E89">
        <v>19</v>
      </c>
      <c r="F89">
        <v>55</v>
      </c>
      <c r="G89">
        <v>45</v>
      </c>
      <c r="H89" t="s">
        <v>50</v>
      </c>
    </row>
    <row r="90" spans="1:8" x14ac:dyDescent="0.25">
      <c r="A90">
        <v>43</v>
      </c>
      <c r="B90" t="s">
        <v>209</v>
      </c>
      <c r="C90">
        <v>21</v>
      </c>
      <c r="D90">
        <v>13</v>
      </c>
      <c r="E90">
        <v>21</v>
      </c>
      <c r="F90">
        <v>55</v>
      </c>
      <c r="G90">
        <v>44</v>
      </c>
      <c r="H90" t="s">
        <v>50</v>
      </c>
    </row>
    <row r="91" spans="1:8" x14ac:dyDescent="0.25">
      <c r="A91">
        <v>45</v>
      </c>
      <c r="B91" t="s">
        <v>209</v>
      </c>
      <c r="C91">
        <v>20</v>
      </c>
      <c r="D91">
        <v>17</v>
      </c>
      <c r="E91">
        <v>18</v>
      </c>
      <c r="F91">
        <v>55</v>
      </c>
      <c r="G91">
        <v>43</v>
      </c>
      <c r="H91" t="s">
        <v>50</v>
      </c>
    </row>
    <row r="92" spans="1:8" x14ac:dyDescent="0.25">
      <c r="A92">
        <v>89</v>
      </c>
      <c r="B92" t="s">
        <v>215</v>
      </c>
      <c r="C92">
        <v>20</v>
      </c>
      <c r="D92">
        <v>16</v>
      </c>
      <c r="E92">
        <v>19</v>
      </c>
      <c r="F92">
        <v>55</v>
      </c>
      <c r="G92">
        <v>36</v>
      </c>
      <c r="H92" t="s">
        <v>50</v>
      </c>
    </row>
    <row r="93" spans="1:8" x14ac:dyDescent="0.25">
      <c r="A93">
        <v>13</v>
      </c>
      <c r="B93" t="s">
        <v>209</v>
      </c>
      <c r="C93">
        <v>17</v>
      </c>
      <c r="D93">
        <v>19</v>
      </c>
      <c r="E93">
        <v>18</v>
      </c>
      <c r="F93">
        <v>54</v>
      </c>
      <c r="G93">
        <v>30</v>
      </c>
      <c r="H93" t="s">
        <v>50</v>
      </c>
    </row>
    <row r="94" spans="1:8" x14ac:dyDescent="0.25">
      <c r="A94">
        <v>16</v>
      </c>
      <c r="B94" t="s">
        <v>209</v>
      </c>
      <c r="C94">
        <v>19</v>
      </c>
      <c r="D94">
        <v>16</v>
      </c>
      <c r="E94">
        <v>19</v>
      </c>
      <c r="F94">
        <v>54</v>
      </c>
      <c r="G94">
        <v>29</v>
      </c>
      <c r="H94" t="s">
        <v>50</v>
      </c>
    </row>
    <row r="95" spans="1:8" x14ac:dyDescent="0.25">
      <c r="A95">
        <v>85</v>
      </c>
      <c r="B95" t="s">
        <v>215</v>
      </c>
      <c r="C95">
        <v>19</v>
      </c>
      <c r="D95">
        <v>16</v>
      </c>
      <c r="E95">
        <v>19</v>
      </c>
      <c r="F95">
        <v>54</v>
      </c>
      <c r="G95">
        <v>35</v>
      </c>
      <c r="H95" t="s">
        <v>50</v>
      </c>
    </row>
    <row r="96" spans="1:8" x14ac:dyDescent="0.25">
      <c r="A96">
        <v>92</v>
      </c>
      <c r="B96" t="s">
        <v>215</v>
      </c>
      <c r="C96">
        <v>17</v>
      </c>
      <c r="D96">
        <v>19</v>
      </c>
      <c r="E96">
        <v>18</v>
      </c>
      <c r="F96">
        <v>54</v>
      </c>
      <c r="G96">
        <v>44</v>
      </c>
      <c r="H96" t="s">
        <v>50</v>
      </c>
    </row>
    <row r="97" spans="1:8" x14ac:dyDescent="0.25">
      <c r="A97">
        <v>100</v>
      </c>
      <c r="B97" t="s">
        <v>215</v>
      </c>
      <c r="C97">
        <v>19</v>
      </c>
      <c r="D97">
        <v>15</v>
      </c>
      <c r="E97">
        <v>18</v>
      </c>
      <c r="F97">
        <v>52</v>
      </c>
      <c r="G97">
        <v>28</v>
      </c>
      <c r="H97" t="s">
        <v>50</v>
      </c>
    </row>
    <row r="98" spans="1:8" x14ac:dyDescent="0.25">
      <c r="A98">
        <v>38</v>
      </c>
      <c r="B98" t="s">
        <v>209</v>
      </c>
      <c r="C98">
        <v>17</v>
      </c>
      <c r="D98">
        <v>16</v>
      </c>
      <c r="E98">
        <v>17</v>
      </c>
      <c r="F98">
        <v>50</v>
      </c>
      <c r="G98">
        <v>38</v>
      </c>
      <c r="H98" t="s">
        <v>50</v>
      </c>
    </row>
    <row r="99" spans="1:8" x14ac:dyDescent="0.25">
      <c r="A99">
        <v>1</v>
      </c>
      <c r="B99" t="s">
        <v>209</v>
      </c>
      <c r="C99">
        <v>20</v>
      </c>
      <c r="D99">
        <v>11</v>
      </c>
      <c r="E99">
        <v>18</v>
      </c>
      <c r="F99">
        <v>49</v>
      </c>
      <c r="G99">
        <v>27</v>
      </c>
      <c r="H99" t="s">
        <v>50</v>
      </c>
    </row>
    <row r="100" spans="1:8" x14ac:dyDescent="0.25">
      <c r="A100">
        <v>72</v>
      </c>
      <c r="B100" t="s">
        <v>215</v>
      </c>
      <c r="C100">
        <v>19</v>
      </c>
      <c r="D100">
        <v>13</v>
      </c>
      <c r="E100">
        <v>17</v>
      </c>
      <c r="F100">
        <v>49</v>
      </c>
      <c r="G100">
        <v>30</v>
      </c>
      <c r="H100" t="s">
        <v>50</v>
      </c>
    </row>
    <row r="101" spans="1:8" x14ac:dyDescent="0.25">
      <c r="A101">
        <v>75</v>
      </c>
      <c r="B101" t="s">
        <v>215</v>
      </c>
      <c r="C101">
        <v>22</v>
      </c>
      <c r="D101">
        <v>10</v>
      </c>
      <c r="E101">
        <v>17</v>
      </c>
      <c r="F101">
        <v>49</v>
      </c>
      <c r="G101">
        <v>32</v>
      </c>
      <c r="H101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zoomScale="130" zoomScaleNormal="130" workbookViewId="0">
      <selection activeCell="C12" sqref="C12"/>
    </sheetView>
  </sheetViews>
  <sheetFormatPr defaultRowHeight="15" x14ac:dyDescent="0.25"/>
  <cols>
    <col min="3" max="3" width="11.140625" customWidth="1"/>
    <col min="4" max="4" width="10.42578125" customWidth="1"/>
    <col min="5" max="6" width="10.85546875" customWidth="1"/>
    <col min="7" max="7" width="9.85546875" customWidth="1"/>
    <col min="8" max="8" width="10.5703125" customWidth="1"/>
    <col min="9" max="9" width="10.85546875" customWidth="1"/>
  </cols>
  <sheetData>
    <row r="1" spans="1:10" x14ac:dyDescent="0.25">
      <c r="A1" s="1" t="s">
        <v>120</v>
      </c>
    </row>
    <row r="4" spans="1:10" x14ac:dyDescent="0.25">
      <c r="B4" s="38" t="s">
        <v>118</v>
      </c>
      <c r="D4" t="s">
        <v>18</v>
      </c>
      <c r="E4" t="s">
        <v>18</v>
      </c>
      <c r="F4" t="s">
        <v>18</v>
      </c>
      <c r="G4" t="s">
        <v>19</v>
      </c>
      <c r="H4" t="s">
        <v>19</v>
      </c>
      <c r="I4" t="s">
        <v>19</v>
      </c>
      <c r="J4" t="s">
        <v>18</v>
      </c>
    </row>
    <row r="5" spans="1:10" x14ac:dyDescent="0.25">
      <c r="A5" s="40" t="s">
        <v>115</v>
      </c>
      <c r="D5" t="s">
        <v>112</v>
      </c>
      <c r="E5" t="s">
        <v>20</v>
      </c>
      <c r="F5" t="s">
        <v>20</v>
      </c>
      <c r="G5" t="s">
        <v>226</v>
      </c>
      <c r="H5" t="s">
        <v>226</v>
      </c>
      <c r="I5" t="s">
        <v>107</v>
      </c>
      <c r="J5" t="s">
        <v>112</v>
      </c>
    </row>
    <row r="7" spans="1:10" x14ac:dyDescent="0.25">
      <c r="D7" s="39" t="s">
        <v>117</v>
      </c>
      <c r="E7" s="39" t="s">
        <v>9</v>
      </c>
      <c r="F7" s="39" t="s">
        <v>10</v>
      </c>
      <c r="G7" s="39" t="s">
        <v>11</v>
      </c>
      <c r="H7" s="39" t="s">
        <v>12</v>
      </c>
      <c r="I7" s="39" t="s">
        <v>106</v>
      </c>
      <c r="J7" s="39" t="s">
        <v>108</v>
      </c>
    </row>
    <row r="8" spans="1:10" x14ac:dyDescent="0.25">
      <c r="D8" s="2">
        <v>5001</v>
      </c>
      <c r="E8" s="2" t="s">
        <v>13</v>
      </c>
      <c r="F8" s="2" t="s">
        <v>14</v>
      </c>
      <c r="G8" s="2">
        <v>2010</v>
      </c>
      <c r="H8" s="2">
        <v>10000</v>
      </c>
      <c r="I8" s="2">
        <v>2.8</v>
      </c>
      <c r="J8" s="2" t="s">
        <v>109</v>
      </c>
    </row>
    <row r="9" spans="1:10" x14ac:dyDescent="0.25">
      <c r="A9" s="38" t="s">
        <v>113</v>
      </c>
      <c r="D9" s="2">
        <v>5007</v>
      </c>
      <c r="E9" s="2" t="s">
        <v>15</v>
      </c>
      <c r="F9" s="2" t="s">
        <v>16</v>
      </c>
      <c r="G9" s="2">
        <v>2008</v>
      </c>
      <c r="H9" s="2">
        <v>8000</v>
      </c>
      <c r="I9" s="2">
        <v>2.5</v>
      </c>
      <c r="J9" s="2" t="s">
        <v>110</v>
      </c>
    </row>
    <row r="10" spans="1:10" x14ac:dyDescent="0.25">
      <c r="D10" s="2">
        <v>5010</v>
      </c>
      <c r="E10" s="2" t="s">
        <v>13</v>
      </c>
      <c r="F10" s="2" t="s">
        <v>17</v>
      </c>
      <c r="G10" s="2">
        <v>2013</v>
      </c>
      <c r="H10" s="2">
        <v>7000</v>
      </c>
      <c r="I10" s="2">
        <v>1.8</v>
      </c>
      <c r="J10" s="2" t="s">
        <v>111</v>
      </c>
    </row>
    <row r="11" spans="1:10" x14ac:dyDescent="0.25">
      <c r="D11" s="2" t="s">
        <v>116</v>
      </c>
      <c r="E11" s="2" t="s">
        <v>116</v>
      </c>
      <c r="F11" s="2" t="s">
        <v>53</v>
      </c>
      <c r="G11" s="2" t="s">
        <v>53</v>
      </c>
      <c r="H11" s="2" t="s">
        <v>53</v>
      </c>
      <c r="I11" s="2" t="s">
        <v>53</v>
      </c>
      <c r="J11" s="2" t="s">
        <v>53</v>
      </c>
    </row>
    <row r="12" spans="1:10" x14ac:dyDescent="0.25">
      <c r="D12" s="2" t="s">
        <v>116</v>
      </c>
      <c r="E12" s="2" t="s">
        <v>116</v>
      </c>
      <c r="F12" s="2" t="s">
        <v>53</v>
      </c>
      <c r="G12" s="2" t="s">
        <v>53</v>
      </c>
      <c r="H12" s="2" t="s">
        <v>53</v>
      </c>
      <c r="I12" s="2" t="s">
        <v>53</v>
      </c>
      <c r="J12" s="2" t="s">
        <v>53</v>
      </c>
    </row>
    <row r="15" spans="1:10" x14ac:dyDescent="0.25">
      <c r="F15" s="4" t="s">
        <v>114</v>
      </c>
    </row>
    <row r="16" spans="1:10" x14ac:dyDescent="0.25">
      <c r="A16" t="s">
        <v>35</v>
      </c>
    </row>
    <row r="17" spans="1:4" x14ac:dyDescent="0.25">
      <c r="A17" t="s">
        <v>34</v>
      </c>
    </row>
    <row r="19" spans="1:4" x14ac:dyDescent="0.25">
      <c r="D19" t="s">
        <v>119</v>
      </c>
    </row>
    <row r="20" spans="1:4" x14ac:dyDescent="0.25">
      <c r="D20" t="s">
        <v>227</v>
      </c>
    </row>
    <row r="33" spans="4:8" x14ac:dyDescent="0.25">
      <c r="D33" t="s">
        <v>121</v>
      </c>
      <c r="H33" t="s">
        <v>123</v>
      </c>
    </row>
    <row r="34" spans="4:8" x14ac:dyDescent="0.25">
      <c r="D34" t="s">
        <v>122</v>
      </c>
      <c r="H34" t="s">
        <v>124</v>
      </c>
    </row>
    <row r="35" spans="4:8" x14ac:dyDescent="0.25">
      <c r="D35" t="s">
        <v>125</v>
      </c>
      <c r="H35" t="s">
        <v>127</v>
      </c>
    </row>
    <row r="36" spans="4:8" x14ac:dyDescent="0.25">
      <c r="D36" t="s">
        <v>126</v>
      </c>
      <c r="H36" t="s">
        <v>128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36"/>
  <sheetViews>
    <sheetView workbookViewId="0">
      <selection activeCell="N14" sqref="N14"/>
    </sheetView>
  </sheetViews>
  <sheetFormatPr defaultRowHeight="15" x14ac:dyDescent="0.25"/>
  <sheetData>
    <row r="2" spans="2:5" x14ac:dyDescent="0.25">
      <c r="B2" t="s">
        <v>129</v>
      </c>
    </row>
    <row r="3" spans="2:5" x14ac:dyDescent="0.25">
      <c r="B3" t="s">
        <v>130</v>
      </c>
    </row>
    <row r="5" spans="2:5" x14ac:dyDescent="0.25">
      <c r="B5" s="1" t="s">
        <v>131</v>
      </c>
    </row>
    <row r="6" spans="2:5" x14ac:dyDescent="0.25">
      <c r="C6" s="41" t="s">
        <v>135</v>
      </c>
      <c r="D6" t="s">
        <v>139</v>
      </c>
    </row>
    <row r="8" spans="2:5" x14ac:dyDescent="0.25">
      <c r="C8" s="1" t="s">
        <v>134</v>
      </c>
      <c r="D8" t="s">
        <v>133</v>
      </c>
    </row>
    <row r="9" spans="2:5" x14ac:dyDescent="0.25">
      <c r="D9" t="s">
        <v>132</v>
      </c>
    </row>
    <row r="10" spans="2:5" x14ac:dyDescent="0.25">
      <c r="D10" s="41" t="s">
        <v>228</v>
      </c>
    </row>
    <row r="12" spans="2:5" x14ac:dyDescent="0.25">
      <c r="C12" s="1" t="s">
        <v>136</v>
      </c>
      <c r="D12" t="s">
        <v>145</v>
      </c>
    </row>
    <row r="13" spans="2:5" x14ac:dyDescent="0.25">
      <c r="E13" t="s">
        <v>140</v>
      </c>
    </row>
    <row r="14" spans="2:5" x14ac:dyDescent="0.25">
      <c r="E14" t="s">
        <v>141</v>
      </c>
    </row>
    <row r="15" spans="2:5" x14ac:dyDescent="0.25">
      <c r="E15" t="s">
        <v>142</v>
      </c>
    </row>
    <row r="17" spans="3:6" x14ac:dyDescent="0.25">
      <c r="C17" s="1" t="s">
        <v>137</v>
      </c>
      <c r="D17" t="s">
        <v>146</v>
      </c>
    </row>
    <row r="18" spans="3:6" x14ac:dyDescent="0.25">
      <c r="E18" t="s">
        <v>151</v>
      </c>
    </row>
    <row r="19" spans="3:6" x14ac:dyDescent="0.25">
      <c r="F19" t="s">
        <v>144</v>
      </c>
    </row>
    <row r="20" spans="3:6" x14ac:dyDescent="0.25">
      <c r="F20" t="s">
        <v>147</v>
      </c>
    </row>
    <row r="21" spans="3:6" x14ac:dyDescent="0.25">
      <c r="F21" t="s">
        <v>148</v>
      </c>
    </row>
    <row r="22" spans="3:6" x14ac:dyDescent="0.25">
      <c r="F22" t="s">
        <v>149</v>
      </c>
    </row>
    <row r="23" spans="3:6" x14ac:dyDescent="0.25">
      <c r="F23" t="s">
        <v>150</v>
      </c>
    </row>
    <row r="24" spans="3:6" x14ac:dyDescent="0.25">
      <c r="E24" t="s">
        <v>150</v>
      </c>
    </row>
    <row r="26" spans="3:6" x14ac:dyDescent="0.25">
      <c r="C26" s="1" t="s">
        <v>143</v>
      </c>
    </row>
    <row r="27" spans="3:6" x14ac:dyDescent="0.25">
      <c r="D27" t="s">
        <v>138</v>
      </c>
    </row>
    <row r="28" spans="3:6" x14ac:dyDescent="0.25">
      <c r="D28" t="s">
        <v>153</v>
      </c>
    </row>
    <row r="30" spans="3:6" x14ac:dyDescent="0.25">
      <c r="C30" t="s">
        <v>152</v>
      </c>
    </row>
    <row r="32" spans="3:6" x14ac:dyDescent="0.25">
      <c r="C32" t="s">
        <v>154</v>
      </c>
    </row>
    <row r="33" spans="4:4" x14ac:dyDescent="0.25">
      <c r="D33" t="s">
        <v>155</v>
      </c>
    </row>
    <row r="34" spans="4:4" x14ac:dyDescent="0.25">
      <c r="D34" t="s">
        <v>158</v>
      </c>
    </row>
    <row r="35" spans="4:4" x14ac:dyDescent="0.25">
      <c r="D35" t="s">
        <v>157</v>
      </c>
    </row>
    <row r="36" spans="4:4" x14ac:dyDescent="0.25">
      <c r="D36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51"/>
  <sheetViews>
    <sheetView workbookViewId="0">
      <selection activeCell="G44" sqref="G44"/>
    </sheetView>
  </sheetViews>
  <sheetFormatPr defaultRowHeight="15" x14ac:dyDescent="0.25"/>
  <cols>
    <col min="2" max="2" width="12.28515625" customWidth="1"/>
    <col min="5" max="5" width="10.7109375" customWidth="1"/>
    <col min="6" max="6" width="11" customWidth="1"/>
    <col min="7" max="7" width="13.42578125" customWidth="1"/>
  </cols>
  <sheetData>
    <row r="2" spans="2:3" x14ac:dyDescent="0.25">
      <c r="B2" s="1" t="s">
        <v>159</v>
      </c>
    </row>
    <row r="4" spans="2:3" x14ac:dyDescent="0.25">
      <c r="C4" t="s">
        <v>160</v>
      </c>
    </row>
    <row r="5" spans="2:3" x14ac:dyDescent="0.25">
      <c r="C5" t="s">
        <v>161</v>
      </c>
    </row>
    <row r="7" spans="2:3" x14ac:dyDescent="0.25">
      <c r="C7" t="s">
        <v>162</v>
      </c>
    </row>
    <row r="8" spans="2:3" x14ac:dyDescent="0.25">
      <c r="C8" t="s">
        <v>163</v>
      </c>
    </row>
    <row r="10" spans="2:3" x14ac:dyDescent="0.25">
      <c r="C10" t="s">
        <v>164</v>
      </c>
    </row>
    <row r="11" spans="2:3" x14ac:dyDescent="0.25">
      <c r="C11" t="s">
        <v>165</v>
      </c>
    </row>
    <row r="13" spans="2:3" x14ac:dyDescent="0.25">
      <c r="C13" t="s">
        <v>166</v>
      </c>
    </row>
    <row r="14" spans="2:3" x14ac:dyDescent="0.25">
      <c r="C14" t="s">
        <v>167</v>
      </c>
    </row>
    <row r="15" spans="2:3" x14ac:dyDescent="0.25">
      <c r="C15" t="s">
        <v>168</v>
      </c>
    </row>
    <row r="17" spans="2:9" x14ac:dyDescent="0.25">
      <c r="C17" s="1" t="s">
        <v>169</v>
      </c>
    </row>
    <row r="20" spans="2:9" x14ac:dyDescent="0.25">
      <c r="B20" t="s">
        <v>173</v>
      </c>
      <c r="D20" s="2">
        <v>0.3</v>
      </c>
      <c r="E20" s="2">
        <v>0.3</v>
      </c>
      <c r="F20" s="2">
        <v>0.4</v>
      </c>
      <c r="I20" t="s">
        <v>175</v>
      </c>
    </row>
    <row r="21" spans="2:9" x14ac:dyDescent="0.25">
      <c r="C21" s="2" t="s">
        <v>25</v>
      </c>
      <c r="D21" s="2" t="s">
        <v>170</v>
      </c>
      <c r="E21" t="s">
        <v>171</v>
      </c>
      <c r="F21" t="s">
        <v>172</v>
      </c>
      <c r="G21" t="s">
        <v>174</v>
      </c>
    </row>
    <row r="22" spans="2:9" x14ac:dyDescent="0.25">
      <c r="C22" s="2">
        <v>34</v>
      </c>
      <c r="D22" s="2">
        <v>88</v>
      </c>
      <c r="E22">
        <v>90</v>
      </c>
      <c r="F22">
        <v>85</v>
      </c>
      <c r="G22" s="38">
        <f>$D$20*D22+$E$20*E22+$F$20*F22</f>
        <v>87.4</v>
      </c>
    </row>
    <row r="23" spans="2:9" x14ac:dyDescent="0.25">
      <c r="C23" s="2">
        <v>44</v>
      </c>
      <c r="D23" s="2">
        <v>97</v>
      </c>
      <c r="E23">
        <v>77</v>
      </c>
      <c r="F23">
        <v>90</v>
      </c>
      <c r="G23" s="38">
        <f t="shared" ref="G23:G33" si="0">$D$20*D23+$E$20*E23+$F$20*F23</f>
        <v>88.199999999999989</v>
      </c>
      <c r="I23" t="s">
        <v>176</v>
      </c>
    </row>
    <row r="24" spans="2:9" x14ac:dyDescent="0.25">
      <c r="C24" s="2">
        <v>78</v>
      </c>
      <c r="D24" s="2">
        <v>45</v>
      </c>
      <c r="E24">
        <v>67</v>
      </c>
      <c r="F24">
        <v>77</v>
      </c>
      <c r="G24" s="38">
        <f t="shared" si="0"/>
        <v>64.399999999999991</v>
      </c>
      <c r="I24" t="s">
        <v>177</v>
      </c>
    </row>
    <row r="25" spans="2:9" x14ac:dyDescent="0.25">
      <c r="C25" s="2">
        <v>89</v>
      </c>
      <c r="D25" s="2">
        <v>78</v>
      </c>
      <c r="E25">
        <v>96</v>
      </c>
      <c r="F25">
        <v>83</v>
      </c>
      <c r="G25" s="38">
        <f t="shared" si="0"/>
        <v>85.4</v>
      </c>
    </row>
    <row r="26" spans="2:9" x14ac:dyDescent="0.25">
      <c r="C26" s="2">
        <v>56</v>
      </c>
      <c r="D26" s="2">
        <v>92</v>
      </c>
      <c r="E26">
        <v>77</v>
      </c>
      <c r="F26">
        <v>88</v>
      </c>
      <c r="G26" s="38">
        <f t="shared" si="0"/>
        <v>85.9</v>
      </c>
    </row>
    <row r="27" spans="2:9" x14ac:dyDescent="0.25">
      <c r="C27" s="2">
        <v>45</v>
      </c>
      <c r="D27" s="2">
        <v>67</v>
      </c>
      <c r="E27">
        <v>85</v>
      </c>
      <c r="F27">
        <v>70</v>
      </c>
      <c r="G27" s="38">
        <f t="shared" si="0"/>
        <v>73.599999999999994</v>
      </c>
    </row>
    <row r="28" spans="2:9" x14ac:dyDescent="0.25">
      <c r="C28" s="2">
        <v>42</v>
      </c>
      <c r="D28" s="2">
        <v>85</v>
      </c>
      <c r="E28">
        <v>92</v>
      </c>
      <c r="F28">
        <v>78</v>
      </c>
      <c r="G28" s="38">
        <f t="shared" si="0"/>
        <v>84.3</v>
      </c>
    </row>
    <row r="29" spans="2:9" x14ac:dyDescent="0.25">
      <c r="C29" s="2">
        <v>23</v>
      </c>
      <c r="D29" s="2">
        <v>65</v>
      </c>
      <c r="E29">
        <v>90</v>
      </c>
      <c r="F29">
        <v>88</v>
      </c>
      <c r="G29" s="38">
        <f t="shared" si="0"/>
        <v>81.7</v>
      </c>
    </row>
    <row r="30" spans="2:9" x14ac:dyDescent="0.25">
      <c r="C30" s="2">
        <v>90</v>
      </c>
      <c r="D30" s="2">
        <v>93</v>
      </c>
      <c r="E30">
        <v>75</v>
      </c>
      <c r="F30">
        <v>81</v>
      </c>
      <c r="G30" s="38">
        <f t="shared" si="0"/>
        <v>82.8</v>
      </c>
    </row>
    <row r="31" spans="2:9" x14ac:dyDescent="0.25">
      <c r="C31" s="2">
        <v>17</v>
      </c>
      <c r="D31" s="2">
        <v>75</v>
      </c>
      <c r="E31">
        <v>62</v>
      </c>
      <c r="F31">
        <v>89</v>
      </c>
      <c r="G31" s="38">
        <f t="shared" si="0"/>
        <v>76.699999999999989</v>
      </c>
    </row>
    <row r="32" spans="2:9" x14ac:dyDescent="0.25">
      <c r="C32" s="2">
        <v>22</v>
      </c>
      <c r="D32" s="2">
        <v>82</v>
      </c>
      <c r="E32">
        <v>87</v>
      </c>
      <c r="F32">
        <v>92</v>
      </c>
      <c r="G32" s="38">
        <f t="shared" si="0"/>
        <v>87.5</v>
      </c>
    </row>
    <row r="33" spans="2:7" x14ac:dyDescent="0.25">
      <c r="C33" s="2">
        <v>77</v>
      </c>
      <c r="D33" s="2">
        <v>73</v>
      </c>
      <c r="E33">
        <v>82</v>
      </c>
      <c r="F33">
        <v>100</v>
      </c>
      <c r="G33" s="38">
        <f t="shared" si="0"/>
        <v>86.5</v>
      </c>
    </row>
    <row r="38" spans="2:7" x14ac:dyDescent="0.25">
      <c r="C38" s="1" t="s">
        <v>178</v>
      </c>
    </row>
    <row r="40" spans="2:7" x14ac:dyDescent="0.25">
      <c r="B40" t="s">
        <v>182</v>
      </c>
      <c r="C40" t="s">
        <v>181</v>
      </c>
    </row>
    <row r="41" spans="2:7" x14ac:dyDescent="0.25">
      <c r="C41" t="s">
        <v>179</v>
      </c>
    </row>
    <row r="42" spans="2:7" x14ac:dyDescent="0.25">
      <c r="B42" t="s">
        <v>183</v>
      </c>
      <c r="C42" t="s">
        <v>180</v>
      </c>
    </row>
    <row r="44" spans="2:7" x14ac:dyDescent="0.25">
      <c r="C44" t="s">
        <v>184</v>
      </c>
    </row>
    <row r="46" spans="2:7" x14ac:dyDescent="0.25">
      <c r="C46" t="s">
        <v>189</v>
      </c>
    </row>
    <row r="48" spans="2:7" x14ac:dyDescent="0.25">
      <c r="C48" t="s">
        <v>185</v>
      </c>
      <c r="D48" s="2">
        <v>23</v>
      </c>
    </row>
    <row r="49" spans="3:5" x14ac:dyDescent="0.25">
      <c r="C49" t="s">
        <v>186</v>
      </c>
      <c r="D49" s="2">
        <v>20</v>
      </c>
    </row>
    <row r="50" spans="3:5" x14ac:dyDescent="0.25">
      <c r="C50" t="s">
        <v>187</v>
      </c>
      <c r="D50" s="2">
        <v>4</v>
      </c>
    </row>
    <row r="51" spans="3:5" x14ac:dyDescent="0.25">
      <c r="C51" t="s">
        <v>188</v>
      </c>
      <c r="D51" s="4">
        <f>(D48-D49)/D50</f>
        <v>0.75</v>
      </c>
      <c r="E51" t="s">
        <v>190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76"/>
  <sheetViews>
    <sheetView zoomScale="90" zoomScaleNormal="90" workbookViewId="0">
      <selection activeCell="F85" sqref="F85"/>
    </sheetView>
  </sheetViews>
  <sheetFormatPr defaultRowHeight="15" x14ac:dyDescent="0.25"/>
  <cols>
    <col min="2" max="2" width="13.140625" customWidth="1"/>
    <col min="3" max="3" width="16.28515625" customWidth="1"/>
    <col min="4" max="4" width="17.5703125" customWidth="1"/>
    <col min="5" max="5" width="15.140625" customWidth="1"/>
    <col min="6" max="6" width="12.7109375" customWidth="1"/>
    <col min="9" max="9" width="10.85546875" customWidth="1"/>
  </cols>
  <sheetData>
    <row r="2" spans="2:11" x14ac:dyDescent="0.25">
      <c r="B2" s="1" t="s">
        <v>72</v>
      </c>
      <c r="C2" t="s">
        <v>192</v>
      </c>
    </row>
    <row r="4" spans="2:11" x14ac:dyDescent="0.25">
      <c r="B4" s="1" t="s">
        <v>73</v>
      </c>
    </row>
    <row r="5" spans="2:11" x14ac:dyDescent="0.25">
      <c r="D5" t="s">
        <v>74</v>
      </c>
      <c r="E5" t="s">
        <v>191</v>
      </c>
      <c r="G5" s="1" t="s">
        <v>76</v>
      </c>
      <c r="H5" s="1"/>
      <c r="I5" s="1"/>
      <c r="K5" s="1"/>
    </row>
    <row r="6" spans="2:11" x14ac:dyDescent="0.25">
      <c r="B6" t="s">
        <v>25</v>
      </c>
      <c r="C6" t="s">
        <v>29</v>
      </c>
      <c r="D6" t="s">
        <v>75</v>
      </c>
      <c r="E6" t="s">
        <v>75</v>
      </c>
      <c r="G6" t="s">
        <v>77</v>
      </c>
    </row>
    <row r="7" spans="2:11" x14ac:dyDescent="0.25">
      <c r="B7">
        <v>1</v>
      </c>
      <c r="C7" t="s">
        <v>30</v>
      </c>
      <c r="D7" s="2">
        <v>3</v>
      </c>
      <c r="E7" s="2"/>
      <c r="G7" t="s">
        <v>78</v>
      </c>
    </row>
    <row r="8" spans="2:11" ht="15.75" thickBot="1" x14ac:dyDescent="0.3">
      <c r="B8">
        <v>2</v>
      </c>
      <c r="C8" t="s">
        <v>30</v>
      </c>
      <c r="D8" s="2">
        <v>3</v>
      </c>
      <c r="E8" s="2"/>
      <c r="G8" t="s">
        <v>29</v>
      </c>
      <c r="H8" t="s">
        <v>75</v>
      </c>
    </row>
    <row r="9" spans="2:11" x14ac:dyDescent="0.25">
      <c r="B9">
        <v>3</v>
      </c>
      <c r="C9" t="s">
        <v>31</v>
      </c>
      <c r="D9" s="2">
        <v>4</v>
      </c>
      <c r="E9" s="2"/>
      <c r="G9" s="23" t="s">
        <v>33</v>
      </c>
      <c r="H9" s="24">
        <v>1</v>
      </c>
      <c r="J9" t="s">
        <v>79</v>
      </c>
    </row>
    <row r="10" spans="2:11" x14ac:dyDescent="0.25">
      <c r="B10">
        <v>4</v>
      </c>
      <c r="C10" t="s">
        <v>32</v>
      </c>
      <c r="D10" s="2">
        <v>2</v>
      </c>
      <c r="E10" s="2"/>
      <c r="G10" s="25" t="s">
        <v>30</v>
      </c>
      <c r="H10" s="26">
        <v>3</v>
      </c>
      <c r="J10" t="s">
        <v>90</v>
      </c>
    </row>
    <row r="11" spans="2:11" x14ac:dyDescent="0.25">
      <c r="B11">
        <v>5</v>
      </c>
      <c r="C11" t="s">
        <v>32</v>
      </c>
      <c r="D11" s="2">
        <v>2</v>
      </c>
      <c r="E11" s="2"/>
      <c r="G11" s="25" t="s">
        <v>31</v>
      </c>
      <c r="H11" s="26">
        <v>4</v>
      </c>
    </row>
    <row r="12" spans="2:11" ht="15.75" thickBot="1" x14ac:dyDescent="0.3">
      <c r="B12">
        <v>6</v>
      </c>
      <c r="C12" t="s">
        <v>33</v>
      </c>
      <c r="D12" s="2">
        <v>1</v>
      </c>
      <c r="E12" s="2"/>
      <c r="G12" s="27" t="s">
        <v>32</v>
      </c>
      <c r="H12" s="28">
        <v>2</v>
      </c>
    </row>
    <row r="15" spans="2:11" x14ac:dyDescent="0.25">
      <c r="B15" s="29" t="s">
        <v>80</v>
      </c>
    </row>
    <row r="17" spans="2:12" x14ac:dyDescent="0.25">
      <c r="B17" t="s">
        <v>25</v>
      </c>
      <c r="C17" t="s">
        <v>29</v>
      </c>
      <c r="D17" t="s">
        <v>22</v>
      </c>
      <c r="E17" t="s">
        <v>46</v>
      </c>
      <c r="G17" t="s">
        <v>81</v>
      </c>
    </row>
    <row r="18" spans="2:12" ht="15.75" thickBot="1" x14ac:dyDescent="0.3">
      <c r="B18">
        <v>1</v>
      </c>
      <c r="C18" t="s">
        <v>30</v>
      </c>
      <c r="D18">
        <v>78</v>
      </c>
      <c r="E18" s="2"/>
      <c r="G18" t="s">
        <v>193</v>
      </c>
      <c r="H18" t="s">
        <v>22</v>
      </c>
      <c r="I18" t="s">
        <v>46</v>
      </c>
    </row>
    <row r="19" spans="2:12" x14ac:dyDescent="0.25">
      <c r="B19">
        <v>2</v>
      </c>
      <c r="C19" t="s">
        <v>30</v>
      </c>
      <c r="D19">
        <v>92</v>
      </c>
      <c r="E19" s="2"/>
      <c r="G19" t="s">
        <v>68</v>
      </c>
      <c r="H19" s="33">
        <v>0</v>
      </c>
      <c r="I19" s="34" t="s">
        <v>194</v>
      </c>
      <c r="K19" t="s">
        <v>195</v>
      </c>
    </row>
    <row r="20" spans="2:12" x14ac:dyDescent="0.25">
      <c r="B20">
        <v>3</v>
      </c>
      <c r="C20" t="s">
        <v>31</v>
      </c>
      <c r="D20">
        <v>67</v>
      </c>
      <c r="E20" s="2"/>
      <c r="G20" t="s">
        <v>61</v>
      </c>
      <c r="H20" s="35">
        <v>60</v>
      </c>
      <c r="I20" s="42" t="s">
        <v>51</v>
      </c>
      <c r="L20" t="s">
        <v>196</v>
      </c>
    </row>
    <row r="21" spans="2:12" x14ac:dyDescent="0.25">
      <c r="B21">
        <v>4</v>
      </c>
      <c r="C21" t="s">
        <v>32</v>
      </c>
      <c r="D21">
        <v>75</v>
      </c>
      <c r="E21" s="2"/>
      <c r="G21" t="s">
        <v>62</v>
      </c>
      <c r="H21" s="35">
        <v>70</v>
      </c>
      <c r="I21" s="42" t="s">
        <v>50</v>
      </c>
      <c r="L21" t="s">
        <v>197</v>
      </c>
    </row>
    <row r="22" spans="2:12" x14ac:dyDescent="0.25">
      <c r="B22">
        <v>5</v>
      </c>
      <c r="C22" t="s">
        <v>32</v>
      </c>
      <c r="D22">
        <v>88</v>
      </c>
      <c r="E22" s="2"/>
      <c r="G22" t="s">
        <v>63</v>
      </c>
      <c r="H22" s="35">
        <v>80</v>
      </c>
      <c r="I22" s="42" t="s">
        <v>48</v>
      </c>
      <c r="L22" t="s">
        <v>198</v>
      </c>
    </row>
    <row r="23" spans="2:12" ht="15.75" thickBot="1" x14ac:dyDescent="0.3">
      <c r="B23">
        <v>6</v>
      </c>
      <c r="C23" t="s">
        <v>33</v>
      </c>
      <c r="D23">
        <v>97</v>
      </c>
      <c r="E23" s="2"/>
      <c r="G23" t="s">
        <v>64</v>
      </c>
      <c r="H23" s="36">
        <v>90</v>
      </c>
      <c r="I23" s="37" t="s">
        <v>49</v>
      </c>
      <c r="K23" t="s">
        <v>91</v>
      </c>
    </row>
    <row r="26" spans="2:12" x14ac:dyDescent="0.25">
      <c r="B26" s="1" t="s">
        <v>82</v>
      </c>
    </row>
    <row r="27" spans="2:12" ht="15.75" thickBot="1" x14ac:dyDescent="0.3">
      <c r="B27" t="s">
        <v>25</v>
      </c>
      <c r="C27" t="s">
        <v>29</v>
      </c>
      <c r="D27" t="s">
        <v>83</v>
      </c>
      <c r="E27" t="s">
        <v>29</v>
      </c>
      <c r="F27" t="s">
        <v>83</v>
      </c>
    </row>
    <row r="28" spans="2:12" x14ac:dyDescent="0.25">
      <c r="B28">
        <v>1</v>
      </c>
      <c r="C28" t="s">
        <v>30</v>
      </c>
      <c r="D28" s="2"/>
      <c r="E28" s="30" t="s">
        <v>33</v>
      </c>
      <c r="F28" s="24" t="s">
        <v>84</v>
      </c>
      <c r="G28" t="s">
        <v>85</v>
      </c>
    </row>
    <row r="29" spans="2:12" x14ac:dyDescent="0.25">
      <c r="B29">
        <v>2</v>
      </c>
      <c r="C29" t="s">
        <v>30</v>
      </c>
      <c r="D29" s="2"/>
      <c r="E29" s="31" t="s">
        <v>30</v>
      </c>
      <c r="F29" s="26" t="s">
        <v>86</v>
      </c>
      <c r="G29" t="s">
        <v>87</v>
      </c>
    </row>
    <row r="30" spans="2:12" x14ac:dyDescent="0.25">
      <c r="B30">
        <v>3</v>
      </c>
      <c r="C30" t="s">
        <v>31</v>
      </c>
      <c r="D30" s="2"/>
      <c r="E30" s="31" t="s">
        <v>31</v>
      </c>
      <c r="F30" s="26" t="s">
        <v>86</v>
      </c>
    </row>
    <row r="31" spans="2:12" ht="15.75" thickBot="1" x14ac:dyDescent="0.3">
      <c r="B31">
        <v>4</v>
      </c>
      <c r="C31" t="s">
        <v>32</v>
      </c>
      <c r="D31" s="2"/>
      <c r="E31" s="32" t="s">
        <v>32</v>
      </c>
      <c r="F31" s="28" t="s">
        <v>84</v>
      </c>
    </row>
    <row r="32" spans="2:12" x14ac:dyDescent="0.25">
      <c r="B32">
        <v>5</v>
      </c>
      <c r="C32" t="s">
        <v>32</v>
      </c>
      <c r="D32" s="2"/>
    </row>
    <row r="33" spans="2:5" x14ac:dyDescent="0.25">
      <c r="B33">
        <v>6</v>
      </c>
      <c r="C33" t="s">
        <v>33</v>
      </c>
      <c r="D33" s="2"/>
    </row>
    <row r="36" spans="2:5" x14ac:dyDescent="0.25">
      <c r="B36" t="s">
        <v>199</v>
      </c>
    </row>
    <row r="38" spans="2:5" x14ac:dyDescent="0.25">
      <c r="B38" s="2" t="s">
        <v>25</v>
      </c>
      <c r="C38" s="2" t="s">
        <v>22</v>
      </c>
      <c r="D38" s="2" t="s">
        <v>216</v>
      </c>
    </row>
    <row r="39" spans="2:5" x14ac:dyDescent="0.25">
      <c r="B39">
        <v>1</v>
      </c>
      <c r="C39" s="2">
        <v>78</v>
      </c>
      <c r="D39" s="2"/>
      <c r="E39" t="s">
        <v>88</v>
      </c>
    </row>
    <row r="40" spans="2:5" x14ac:dyDescent="0.25">
      <c r="B40">
        <v>2</v>
      </c>
      <c r="C40" s="2">
        <v>92</v>
      </c>
      <c r="D40" s="2"/>
    </row>
    <row r="41" spans="2:5" x14ac:dyDescent="0.25">
      <c r="B41">
        <v>3</v>
      </c>
      <c r="C41" s="2">
        <v>67</v>
      </c>
      <c r="D41" s="2"/>
      <c r="E41" t="s">
        <v>200</v>
      </c>
    </row>
    <row r="42" spans="2:5" x14ac:dyDescent="0.25">
      <c r="B42">
        <v>4</v>
      </c>
      <c r="C42" s="2">
        <v>75</v>
      </c>
      <c r="D42" s="2"/>
      <c r="E42" t="s">
        <v>201</v>
      </c>
    </row>
    <row r="43" spans="2:5" x14ac:dyDescent="0.25">
      <c r="B43">
        <v>5</v>
      </c>
      <c r="C43" s="2">
        <v>88</v>
      </c>
      <c r="D43" s="2"/>
    </row>
    <row r="44" spans="2:5" x14ac:dyDescent="0.25">
      <c r="B44">
        <v>6</v>
      </c>
      <c r="C44" s="2">
        <v>97</v>
      </c>
      <c r="D44" s="2"/>
    </row>
    <row r="46" spans="2:5" x14ac:dyDescent="0.25">
      <c r="C46" t="s">
        <v>89</v>
      </c>
      <c r="D46" s="2">
        <f>COUNTIF(D39:D44,"YES")</f>
        <v>0</v>
      </c>
      <c r="E46" t="s">
        <v>202</v>
      </c>
    </row>
    <row r="50" spans="2:6" x14ac:dyDescent="0.25">
      <c r="B50" s="1" t="s">
        <v>219</v>
      </c>
    </row>
    <row r="52" spans="2:6" x14ac:dyDescent="0.25">
      <c r="B52" t="s">
        <v>93</v>
      </c>
      <c r="C52" t="s">
        <v>92</v>
      </c>
      <c r="D52" t="s">
        <v>98</v>
      </c>
      <c r="E52" t="s">
        <v>99</v>
      </c>
      <c r="F52" t="s">
        <v>100</v>
      </c>
    </row>
    <row r="53" spans="2:6" x14ac:dyDescent="0.25">
      <c r="B53">
        <v>1</v>
      </c>
      <c r="C53" t="s">
        <v>94</v>
      </c>
    </row>
    <row r="54" spans="2:6" x14ac:dyDescent="0.25">
      <c r="B54">
        <v>2</v>
      </c>
      <c r="C54" t="s">
        <v>95</v>
      </c>
    </row>
    <row r="55" spans="2:6" x14ac:dyDescent="0.25">
      <c r="B55">
        <v>3</v>
      </c>
      <c r="C55" t="s">
        <v>96</v>
      </c>
    </row>
    <row r="56" spans="2:6" x14ac:dyDescent="0.25">
      <c r="B56">
        <v>4</v>
      </c>
      <c r="C56" t="s">
        <v>97</v>
      </c>
    </row>
    <row r="57" spans="2:6" x14ac:dyDescent="0.25">
      <c r="B57">
        <v>5</v>
      </c>
      <c r="C57" t="s">
        <v>94</v>
      </c>
    </row>
    <row r="58" spans="2:6" x14ac:dyDescent="0.25">
      <c r="B58">
        <v>6</v>
      </c>
      <c r="C58" t="s">
        <v>96</v>
      </c>
    </row>
    <row r="62" spans="2:6" x14ac:dyDescent="0.25">
      <c r="B62" s="1" t="s">
        <v>23</v>
      </c>
      <c r="C62" t="s">
        <v>24</v>
      </c>
    </row>
    <row r="64" spans="2:6" x14ac:dyDescent="0.25">
      <c r="C64" t="s">
        <v>25</v>
      </c>
      <c r="D64" t="s">
        <v>26</v>
      </c>
      <c r="E64" t="s">
        <v>221</v>
      </c>
    </row>
    <row r="65" spans="3:5" x14ac:dyDescent="0.25">
      <c r="C65">
        <v>1</v>
      </c>
      <c r="D65">
        <v>23</v>
      </c>
    </row>
    <row r="66" spans="3:5" x14ac:dyDescent="0.25">
      <c r="C66">
        <v>2</v>
      </c>
      <c r="D66">
        <v>20</v>
      </c>
    </row>
    <row r="67" spans="3:5" x14ac:dyDescent="0.25">
      <c r="C67">
        <v>3</v>
      </c>
      <c r="D67" s="1">
        <v>222</v>
      </c>
      <c r="E67" t="s">
        <v>27</v>
      </c>
    </row>
    <row r="68" spans="3:5" x14ac:dyDescent="0.25">
      <c r="C68">
        <v>4</v>
      </c>
      <c r="D68">
        <v>25</v>
      </c>
    </row>
    <row r="69" spans="3:5" x14ac:dyDescent="0.25">
      <c r="C69">
        <v>5</v>
      </c>
      <c r="D69">
        <v>21</v>
      </c>
    </row>
    <row r="70" spans="3:5" x14ac:dyDescent="0.25">
      <c r="C70">
        <v>6</v>
      </c>
      <c r="D70" s="1">
        <v>14</v>
      </c>
      <c r="E70" t="s">
        <v>28</v>
      </c>
    </row>
    <row r="71" spans="3:5" x14ac:dyDescent="0.25">
      <c r="C71">
        <v>7</v>
      </c>
      <c r="E71" t="s">
        <v>36</v>
      </c>
    </row>
    <row r="72" spans="3:5" x14ac:dyDescent="0.25">
      <c r="C72">
        <v>8</v>
      </c>
      <c r="D72" s="5" t="s">
        <v>37</v>
      </c>
      <c r="E72" t="s">
        <v>36</v>
      </c>
    </row>
    <row r="73" spans="3:5" x14ac:dyDescent="0.25">
      <c r="C73">
        <v>9</v>
      </c>
      <c r="D73" s="5" t="s">
        <v>220</v>
      </c>
      <c r="E73" t="s">
        <v>36</v>
      </c>
    </row>
    <row r="76" spans="3:5" x14ac:dyDescent="0.25">
      <c r="C76" t="s">
        <v>222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topLeftCell="E1" zoomScale="140" zoomScaleNormal="140" workbookViewId="0">
      <selection activeCell="K7" sqref="K7"/>
    </sheetView>
  </sheetViews>
  <sheetFormatPr defaultRowHeight="15" x14ac:dyDescent="0.25"/>
  <cols>
    <col min="5" max="5" width="12.28515625" customWidth="1"/>
    <col min="6" max="6" width="13.5703125" customWidth="1"/>
    <col min="9" max="9" width="10.28515625" customWidth="1"/>
  </cols>
  <sheetData>
    <row r="1" spans="1:9" x14ac:dyDescent="0.25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9" x14ac:dyDescent="0.25">
      <c r="A2">
        <v>1</v>
      </c>
      <c r="B2" t="s">
        <v>209</v>
      </c>
      <c r="C2">
        <v>27</v>
      </c>
      <c r="D2" t="s">
        <v>210</v>
      </c>
      <c r="E2">
        <f>VLOOKUP(D2,$H$4:$I$6,2)</f>
        <v>1</v>
      </c>
      <c r="H2" t="s">
        <v>217</v>
      </c>
    </row>
    <row r="3" spans="1:9" x14ac:dyDescent="0.25">
      <c r="A3">
        <v>2</v>
      </c>
      <c r="B3" t="s">
        <v>209</v>
      </c>
      <c r="C3">
        <v>53</v>
      </c>
      <c r="D3" t="s">
        <v>211</v>
      </c>
      <c r="E3">
        <f t="shared" ref="E3:E66" si="0">VLOOKUP(D3,$H$4:$I$6,2)</f>
        <v>2</v>
      </c>
      <c r="H3" t="s">
        <v>206</v>
      </c>
      <c r="I3" t="s">
        <v>207</v>
      </c>
    </row>
    <row r="4" spans="1:9" x14ac:dyDescent="0.25">
      <c r="A4">
        <v>3</v>
      </c>
      <c r="B4" t="s">
        <v>209</v>
      </c>
      <c r="C4">
        <v>53</v>
      </c>
      <c r="D4" t="s">
        <v>211</v>
      </c>
      <c r="E4">
        <f t="shared" si="0"/>
        <v>2</v>
      </c>
      <c r="H4" t="s">
        <v>212</v>
      </c>
      <c r="I4">
        <v>3</v>
      </c>
    </row>
    <row r="5" spans="1:9" x14ac:dyDescent="0.25">
      <c r="A5">
        <v>4</v>
      </c>
      <c r="B5" t="s">
        <v>209</v>
      </c>
      <c r="C5">
        <v>65</v>
      </c>
      <c r="D5" t="s">
        <v>212</v>
      </c>
      <c r="E5">
        <f t="shared" si="0"/>
        <v>3</v>
      </c>
      <c r="H5" t="s">
        <v>210</v>
      </c>
      <c r="I5">
        <v>1</v>
      </c>
    </row>
    <row r="6" spans="1:9" x14ac:dyDescent="0.25">
      <c r="A6">
        <v>5</v>
      </c>
      <c r="B6" t="s">
        <v>209</v>
      </c>
      <c r="C6">
        <v>47</v>
      </c>
      <c r="D6" t="s">
        <v>211</v>
      </c>
      <c r="E6">
        <f t="shared" si="0"/>
        <v>2</v>
      </c>
      <c r="H6" t="s">
        <v>211</v>
      </c>
      <c r="I6">
        <v>2</v>
      </c>
    </row>
    <row r="7" spans="1:9" x14ac:dyDescent="0.25">
      <c r="A7">
        <v>6</v>
      </c>
      <c r="B7" t="s">
        <v>209</v>
      </c>
      <c r="C7">
        <v>46</v>
      </c>
      <c r="D7" t="s">
        <v>211</v>
      </c>
      <c r="E7">
        <f t="shared" si="0"/>
        <v>2</v>
      </c>
    </row>
    <row r="8" spans="1:9" x14ac:dyDescent="0.25">
      <c r="A8">
        <v>7</v>
      </c>
      <c r="B8" t="s">
        <v>209</v>
      </c>
      <c r="C8">
        <v>47</v>
      </c>
      <c r="D8" t="s">
        <v>211</v>
      </c>
      <c r="E8">
        <f t="shared" si="0"/>
        <v>2</v>
      </c>
      <c r="H8" t="s">
        <v>218</v>
      </c>
    </row>
    <row r="9" spans="1:9" x14ac:dyDescent="0.25">
      <c r="A9">
        <v>8</v>
      </c>
      <c r="B9" t="s">
        <v>209</v>
      </c>
      <c r="C9">
        <v>51</v>
      </c>
      <c r="D9" t="s">
        <v>211</v>
      </c>
      <c r="E9">
        <f t="shared" si="0"/>
        <v>2</v>
      </c>
      <c r="H9" t="s">
        <v>213</v>
      </c>
    </row>
    <row r="10" spans="1:9" x14ac:dyDescent="0.25">
      <c r="A10">
        <v>9</v>
      </c>
      <c r="B10" t="s">
        <v>209</v>
      </c>
      <c r="C10">
        <v>81</v>
      </c>
      <c r="D10" t="s">
        <v>212</v>
      </c>
      <c r="E10">
        <f t="shared" si="0"/>
        <v>3</v>
      </c>
      <c r="H10" t="s">
        <v>214</v>
      </c>
    </row>
    <row r="11" spans="1:9" x14ac:dyDescent="0.25">
      <c r="A11">
        <v>10</v>
      </c>
      <c r="B11" t="s">
        <v>209</v>
      </c>
      <c r="C11">
        <v>57</v>
      </c>
      <c r="D11" t="s">
        <v>211</v>
      </c>
      <c r="E11">
        <f t="shared" si="0"/>
        <v>2</v>
      </c>
    </row>
    <row r="12" spans="1:9" x14ac:dyDescent="0.25">
      <c r="A12">
        <v>11</v>
      </c>
      <c r="B12" t="s">
        <v>209</v>
      </c>
      <c r="C12">
        <v>63</v>
      </c>
      <c r="D12" t="s">
        <v>212</v>
      </c>
      <c r="E12">
        <f t="shared" si="0"/>
        <v>3</v>
      </c>
    </row>
    <row r="13" spans="1:9" x14ac:dyDescent="0.25">
      <c r="A13">
        <v>12</v>
      </c>
      <c r="B13" t="s">
        <v>209</v>
      </c>
      <c r="C13">
        <v>53</v>
      </c>
      <c r="D13" t="s">
        <v>211</v>
      </c>
      <c r="E13">
        <f t="shared" si="0"/>
        <v>2</v>
      </c>
    </row>
    <row r="14" spans="1:9" x14ac:dyDescent="0.25">
      <c r="A14">
        <v>13</v>
      </c>
      <c r="B14" t="s">
        <v>209</v>
      </c>
      <c r="C14">
        <v>30</v>
      </c>
      <c r="D14" t="s">
        <v>210</v>
      </c>
      <c r="E14">
        <f t="shared" si="0"/>
        <v>1</v>
      </c>
    </row>
    <row r="15" spans="1:9" x14ac:dyDescent="0.25">
      <c r="A15">
        <v>14</v>
      </c>
      <c r="B15" t="s">
        <v>209</v>
      </c>
      <c r="C15">
        <v>63</v>
      </c>
      <c r="D15" t="s">
        <v>212</v>
      </c>
      <c r="E15">
        <f t="shared" si="0"/>
        <v>3</v>
      </c>
    </row>
    <row r="16" spans="1:9" x14ac:dyDescent="0.25">
      <c r="A16">
        <v>15</v>
      </c>
      <c r="B16" t="s">
        <v>209</v>
      </c>
      <c r="C16">
        <v>68</v>
      </c>
      <c r="D16" t="s">
        <v>212</v>
      </c>
      <c r="E16">
        <f t="shared" si="0"/>
        <v>3</v>
      </c>
    </row>
    <row r="17" spans="1:5" x14ac:dyDescent="0.25">
      <c r="A17">
        <v>16</v>
      </c>
      <c r="B17" t="s">
        <v>209</v>
      </c>
      <c r="C17">
        <v>29</v>
      </c>
      <c r="D17" t="s">
        <v>210</v>
      </c>
      <c r="E17">
        <f t="shared" si="0"/>
        <v>1</v>
      </c>
    </row>
    <row r="18" spans="1:5" x14ac:dyDescent="0.25">
      <c r="A18">
        <v>17</v>
      </c>
      <c r="B18" t="s">
        <v>209</v>
      </c>
      <c r="C18">
        <v>44</v>
      </c>
      <c r="D18" t="s">
        <v>211</v>
      </c>
      <c r="E18">
        <f t="shared" si="0"/>
        <v>2</v>
      </c>
    </row>
    <row r="19" spans="1:5" x14ac:dyDescent="0.25">
      <c r="A19">
        <v>18</v>
      </c>
      <c r="B19" t="s">
        <v>209</v>
      </c>
      <c r="C19">
        <v>48</v>
      </c>
      <c r="D19" t="s">
        <v>211</v>
      </c>
      <c r="E19">
        <f t="shared" si="0"/>
        <v>2</v>
      </c>
    </row>
    <row r="20" spans="1:5" x14ac:dyDescent="0.25">
      <c r="A20">
        <v>19</v>
      </c>
      <c r="B20" t="s">
        <v>209</v>
      </c>
      <c r="C20">
        <v>57</v>
      </c>
      <c r="D20" t="s">
        <v>211</v>
      </c>
      <c r="E20">
        <f t="shared" si="0"/>
        <v>2</v>
      </c>
    </row>
    <row r="21" spans="1:5" x14ac:dyDescent="0.25">
      <c r="A21">
        <v>20</v>
      </c>
      <c r="B21" t="s">
        <v>209</v>
      </c>
      <c r="C21">
        <v>29</v>
      </c>
      <c r="D21" t="s">
        <v>211</v>
      </c>
      <c r="E21">
        <f t="shared" si="0"/>
        <v>2</v>
      </c>
    </row>
    <row r="22" spans="1:5" x14ac:dyDescent="0.25">
      <c r="A22">
        <v>21</v>
      </c>
      <c r="B22" t="s">
        <v>209</v>
      </c>
      <c r="C22">
        <v>34</v>
      </c>
      <c r="D22" t="s">
        <v>211</v>
      </c>
      <c r="E22">
        <f t="shared" si="0"/>
        <v>2</v>
      </c>
    </row>
    <row r="23" spans="1:5" x14ac:dyDescent="0.25">
      <c r="A23">
        <v>22</v>
      </c>
      <c r="B23" t="s">
        <v>209</v>
      </c>
      <c r="C23">
        <v>42</v>
      </c>
      <c r="D23" t="s">
        <v>211</v>
      </c>
      <c r="E23">
        <f t="shared" si="0"/>
        <v>2</v>
      </c>
    </row>
    <row r="24" spans="1:5" x14ac:dyDescent="0.25">
      <c r="A24">
        <v>23</v>
      </c>
      <c r="B24" t="s">
        <v>209</v>
      </c>
      <c r="C24">
        <v>76</v>
      </c>
      <c r="D24" t="s">
        <v>212</v>
      </c>
      <c r="E24">
        <f t="shared" si="0"/>
        <v>3</v>
      </c>
    </row>
    <row r="25" spans="1:5" x14ac:dyDescent="0.25">
      <c r="A25">
        <v>24</v>
      </c>
      <c r="B25" t="s">
        <v>209</v>
      </c>
      <c r="C25">
        <v>42</v>
      </c>
      <c r="D25" t="s">
        <v>211</v>
      </c>
      <c r="E25">
        <f t="shared" si="0"/>
        <v>2</v>
      </c>
    </row>
    <row r="26" spans="1:5" x14ac:dyDescent="0.25">
      <c r="A26">
        <v>25</v>
      </c>
      <c r="B26" t="s">
        <v>209</v>
      </c>
      <c r="C26">
        <v>53</v>
      </c>
      <c r="D26" t="s">
        <v>212</v>
      </c>
      <c r="E26">
        <f t="shared" si="0"/>
        <v>3</v>
      </c>
    </row>
    <row r="27" spans="1:5" x14ac:dyDescent="0.25">
      <c r="A27">
        <v>26</v>
      </c>
      <c r="B27" t="s">
        <v>209</v>
      </c>
      <c r="C27">
        <v>30</v>
      </c>
      <c r="D27" t="s">
        <v>211</v>
      </c>
      <c r="E27">
        <f t="shared" si="0"/>
        <v>2</v>
      </c>
    </row>
    <row r="28" spans="1:5" x14ac:dyDescent="0.25">
      <c r="A28">
        <v>27</v>
      </c>
      <c r="B28" t="s">
        <v>209</v>
      </c>
      <c r="C28">
        <v>64</v>
      </c>
      <c r="D28" t="s">
        <v>211</v>
      </c>
      <c r="E28">
        <f t="shared" si="0"/>
        <v>2</v>
      </c>
    </row>
    <row r="29" spans="1:5" x14ac:dyDescent="0.25">
      <c r="A29">
        <v>28</v>
      </c>
      <c r="B29" t="s">
        <v>209</v>
      </c>
      <c r="C29">
        <v>88</v>
      </c>
      <c r="D29" t="s">
        <v>212</v>
      </c>
      <c r="E29">
        <f t="shared" si="0"/>
        <v>3</v>
      </c>
    </row>
    <row r="30" spans="1:5" x14ac:dyDescent="0.25">
      <c r="A30">
        <v>29</v>
      </c>
      <c r="B30" t="s">
        <v>209</v>
      </c>
      <c r="C30">
        <v>57</v>
      </c>
      <c r="D30" t="s">
        <v>211</v>
      </c>
      <c r="E30">
        <f t="shared" si="0"/>
        <v>2</v>
      </c>
    </row>
    <row r="31" spans="1:5" x14ac:dyDescent="0.25">
      <c r="A31">
        <v>30</v>
      </c>
      <c r="B31" t="s">
        <v>209</v>
      </c>
      <c r="C31">
        <v>82</v>
      </c>
      <c r="D31" t="s">
        <v>212</v>
      </c>
      <c r="E31">
        <f t="shared" si="0"/>
        <v>3</v>
      </c>
    </row>
    <row r="32" spans="1:5" x14ac:dyDescent="0.25">
      <c r="A32">
        <v>31</v>
      </c>
      <c r="B32" t="s">
        <v>209</v>
      </c>
      <c r="C32">
        <v>51</v>
      </c>
      <c r="D32" t="s">
        <v>211</v>
      </c>
      <c r="E32">
        <f t="shared" si="0"/>
        <v>2</v>
      </c>
    </row>
    <row r="33" spans="1:5" x14ac:dyDescent="0.25">
      <c r="A33">
        <v>32</v>
      </c>
      <c r="B33" t="s">
        <v>209</v>
      </c>
      <c r="C33">
        <v>38</v>
      </c>
      <c r="D33" t="s">
        <v>211</v>
      </c>
      <c r="E33">
        <f t="shared" si="0"/>
        <v>2</v>
      </c>
    </row>
    <row r="34" spans="1:5" x14ac:dyDescent="0.25">
      <c r="A34">
        <v>33</v>
      </c>
      <c r="B34" t="s">
        <v>209</v>
      </c>
      <c r="C34">
        <v>41</v>
      </c>
      <c r="D34" t="s">
        <v>211</v>
      </c>
      <c r="E34">
        <f t="shared" si="0"/>
        <v>2</v>
      </c>
    </row>
    <row r="35" spans="1:5" x14ac:dyDescent="0.25">
      <c r="A35">
        <v>34</v>
      </c>
      <c r="B35" t="s">
        <v>209</v>
      </c>
      <c r="C35">
        <v>32</v>
      </c>
      <c r="D35" t="s">
        <v>211</v>
      </c>
      <c r="E35">
        <f t="shared" si="0"/>
        <v>2</v>
      </c>
    </row>
    <row r="36" spans="1:5" x14ac:dyDescent="0.25">
      <c r="A36">
        <v>35</v>
      </c>
      <c r="B36" t="s">
        <v>209</v>
      </c>
      <c r="C36">
        <v>69</v>
      </c>
      <c r="D36" t="s">
        <v>211</v>
      </c>
      <c r="E36">
        <f t="shared" si="0"/>
        <v>2</v>
      </c>
    </row>
    <row r="37" spans="1:5" x14ac:dyDescent="0.25">
      <c r="A37">
        <v>36</v>
      </c>
      <c r="B37" t="s">
        <v>209</v>
      </c>
      <c r="C37">
        <v>45</v>
      </c>
      <c r="D37" t="s">
        <v>211</v>
      </c>
      <c r="E37">
        <f t="shared" si="0"/>
        <v>2</v>
      </c>
    </row>
    <row r="38" spans="1:5" x14ac:dyDescent="0.25">
      <c r="A38">
        <v>37</v>
      </c>
      <c r="B38" t="s">
        <v>209</v>
      </c>
      <c r="C38">
        <v>55</v>
      </c>
      <c r="D38" t="s">
        <v>211</v>
      </c>
      <c r="E38">
        <f t="shared" si="0"/>
        <v>2</v>
      </c>
    </row>
    <row r="39" spans="1:5" x14ac:dyDescent="0.25">
      <c r="A39">
        <v>38</v>
      </c>
      <c r="B39" t="s">
        <v>209</v>
      </c>
      <c r="C39">
        <v>38</v>
      </c>
      <c r="D39" t="s">
        <v>210</v>
      </c>
      <c r="E39">
        <f t="shared" si="0"/>
        <v>1</v>
      </c>
    </row>
    <row r="40" spans="1:5" x14ac:dyDescent="0.25">
      <c r="A40">
        <v>39</v>
      </c>
      <c r="B40" t="s">
        <v>209</v>
      </c>
      <c r="C40">
        <v>54</v>
      </c>
      <c r="D40" t="s">
        <v>211</v>
      </c>
      <c r="E40">
        <f t="shared" si="0"/>
        <v>2</v>
      </c>
    </row>
    <row r="41" spans="1:5" x14ac:dyDescent="0.25">
      <c r="A41">
        <v>40</v>
      </c>
      <c r="B41" t="s">
        <v>209</v>
      </c>
      <c r="C41">
        <v>57</v>
      </c>
      <c r="D41" t="s">
        <v>211</v>
      </c>
      <c r="E41">
        <f t="shared" si="0"/>
        <v>2</v>
      </c>
    </row>
    <row r="42" spans="1:5" x14ac:dyDescent="0.25">
      <c r="A42">
        <v>41</v>
      </c>
      <c r="B42" t="s">
        <v>209</v>
      </c>
      <c r="C42">
        <v>31</v>
      </c>
      <c r="D42" t="s">
        <v>211</v>
      </c>
      <c r="E42">
        <f t="shared" si="0"/>
        <v>2</v>
      </c>
    </row>
    <row r="43" spans="1:5" x14ac:dyDescent="0.25">
      <c r="A43">
        <v>42</v>
      </c>
      <c r="B43" t="s">
        <v>209</v>
      </c>
      <c r="C43">
        <v>62</v>
      </c>
      <c r="D43" t="s">
        <v>211</v>
      </c>
      <c r="E43">
        <f t="shared" si="0"/>
        <v>2</v>
      </c>
    </row>
    <row r="44" spans="1:5" x14ac:dyDescent="0.25">
      <c r="A44">
        <v>43</v>
      </c>
      <c r="B44" t="s">
        <v>209</v>
      </c>
      <c r="C44">
        <v>44</v>
      </c>
      <c r="D44" t="s">
        <v>211</v>
      </c>
      <c r="E44">
        <f t="shared" si="0"/>
        <v>2</v>
      </c>
    </row>
    <row r="45" spans="1:5" x14ac:dyDescent="0.25">
      <c r="A45">
        <v>44</v>
      </c>
      <c r="B45" t="s">
        <v>209</v>
      </c>
      <c r="C45">
        <v>44</v>
      </c>
      <c r="D45" t="s">
        <v>211</v>
      </c>
      <c r="E45">
        <f t="shared" si="0"/>
        <v>2</v>
      </c>
    </row>
    <row r="46" spans="1:5" x14ac:dyDescent="0.25">
      <c r="A46">
        <v>45</v>
      </c>
      <c r="B46" t="s">
        <v>209</v>
      </c>
      <c r="C46">
        <v>43</v>
      </c>
      <c r="D46" t="s">
        <v>211</v>
      </c>
      <c r="E46">
        <f t="shared" si="0"/>
        <v>2</v>
      </c>
    </row>
    <row r="47" spans="1:5" x14ac:dyDescent="0.25">
      <c r="A47">
        <v>46</v>
      </c>
      <c r="B47" t="s">
        <v>209</v>
      </c>
      <c r="C47">
        <v>53</v>
      </c>
      <c r="D47" t="s">
        <v>211</v>
      </c>
      <c r="E47">
        <f t="shared" si="0"/>
        <v>2</v>
      </c>
    </row>
    <row r="48" spans="1:5" x14ac:dyDescent="0.25">
      <c r="A48">
        <v>47</v>
      </c>
      <c r="B48" t="s">
        <v>209</v>
      </c>
      <c r="C48">
        <v>45</v>
      </c>
      <c r="D48" t="s">
        <v>212</v>
      </c>
      <c r="E48">
        <f t="shared" si="0"/>
        <v>3</v>
      </c>
    </row>
    <row r="49" spans="1:5" x14ac:dyDescent="0.25">
      <c r="A49">
        <v>48</v>
      </c>
      <c r="B49" t="s">
        <v>209</v>
      </c>
      <c r="C49">
        <v>55</v>
      </c>
      <c r="D49" t="s">
        <v>211</v>
      </c>
      <c r="E49">
        <f t="shared" si="0"/>
        <v>2</v>
      </c>
    </row>
    <row r="50" spans="1:5" x14ac:dyDescent="0.25">
      <c r="A50">
        <v>49</v>
      </c>
      <c r="B50" t="s">
        <v>209</v>
      </c>
      <c r="C50">
        <v>92</v>
      </c>
      <c r="D50" t="s">
        <v>212</v>
      </c>
      <c r="E50">
        <f t="shared" si="0"/>
        <v>3</v>
      </c>
    </row>
    <row r="51" spans="1:5" x14ac:dyDescent="0.25">
      <c r="A51">
        <v>50</v>
      </c>
      <c r="B51" t="s">
        <v>209</v>
      </c>
      <c r="C51">
        <v>92</v>
      </c>
      <c r="D51" t="s">
        <v>212</v>
      </c>
      <c r="E51">
        <f t="shared" si="0"/>
        <v>3</v>
      </c>
    </row>
    <row r="52" spans="1:5" x14ac:dyDescent="0.25">
      <c r="A52">
        <v>51</v>
      </c>
      <c r="B52" t="s">
        <v>215</v>
      </c>
      <c r="C52">
        <v>35</v>
      </c>
      <c r="D52" t="s">
        <v>211</v>
      </c>
      <c r="E52">
        <f t="shared" si="0"/>
        <v>2</v>
      </c>
    </row>
    <row r="53" spans="1:5" x14ac:dyDescent="0.25">
      <c r="A53">
        <v>52</v>
      </c>
      <c r="B53" t="s">
        <v>215</v>
      </c>
      <c r="C53">
        <v>33</v>
      </c>
      <c r="D53" t="s">
        <v>212</v>
      </c>
      <c r="E53">
        <f t="shared" si="0"/>
        <v>3</v>
      </c>
    </row>
    <row r="54" spans="1:5" x14ac:dyDescent="0.25">
      <c r="A54">
        <v>53</v>
      </c>
      <c r="B54" t="s">
        <v>215</v>
      </c>
      <c r="C54">
        <v>48</v>
      </c>
      <c r="D54" t="s">
        <v>211</v>
      </c>
      <c r="E54">
        <f t="shared" si="0"/>
        <v>2</v>
      </c>
    </row>
    <row r="55" spans="1:5" x14ac:dyDescent="0.25">
      <c r="A55">
        <v>54</v>
      </c>
      <c r="B55" t="s">
        <v>215</v>
      </c>
      <c r="C55">
        <v>52</v>
      </c>
      <c r="D55" t="s">
        <v>212</v>
      </c>
      <c r="E55">
        <f t="shared" si="0"/>
        <v>3</v>
      </c>
    </row>
    <row r="56" spans="1:5" x14ac:dyDescent="0.25">
      <c r="A56">
        <v>55</v>
      </c>
      <c r="B56" t="s">
        <v>215</v>
      </c>
      <c r="C56">
        <v>58</v>
      </c>
      <c r="D56" t="s">
        <v>211</v>
      </c>
      <c r="E56">
        <f t="shared" si="0"/>
        <v>2</v>
      </c>
    </row>
    <row r="57" spans="1:5" x14ac:dyDescent="0.25">
      <c r="A57">
        <v>56</v>
      </c>
      <c r="B57" t="s">
        <v>215</v>
      </c>
      <c r="C57">
        <v>51</v>
      </c>
      <c r="D57" t="s">
        <v>211</v>
      </c>
      <c r="E57">
        <f t="shared" si="0"/>
        <v>2</v>
      </c>
    </row>
    <row r="58" spans="1:5" x14ac:dyDescent="0.25">
      <c r="A58">
        <v>57</v>
      </c>
      <c r="B58" t="s">
        <v>215</v>
      </c>
      <c r="C58">
        <v>48</v>
      </c>
      <c r="D58" t="s">
        <v>212</v>
      </c>
      <c r="E58">
        <f t="shared" si="0"/>
        <v>3</v>
      </c>
    </row>
    <row r="59" spans="1:5" x14ac:dyDescent="0.25">
      <c r="A59">
        <v>58</v>
      </c>
      <c r="B59" t="s">
        <v>215</v>
      </c>
      <c r="C59">
        <v>40</v>
      </c>
      <c r="D59" t="s">
        <v>211</v>
      </c>
      <c r="E59">
        <f t="shared" si="0"/>
        <v>2</v>
      </c>
    </row>
    <row r="60" spans="1:5" x14ac:dyDescent="0.25">
      <c r="A60">
        <v>59</v>
      </c>
      <c r="B60" t="s">
        <v>215</v>
      </c>
      <c r="C60">
        <v>48</v>
      </c>
      <c r="D60" t="s">
        <v>212</v>
      </c>
      <c r="E60">
        <f t="shared" si="0"/>
        <v>3</v>
      </c>
    </row>
    <row r="61" spans="1:5" x14ac:dyDescent="0.25">
      <c r="A61">
        <v>60</v>
      </c>
      <c r="B61" t="s">
        <v>215</v>
      </c>
      <c r="C61">
        <v>36</v>
      </c>
      <c r="D61" t="s">
        <v>211</v>
      </c>
      <c r="E61">
        <f t="shared" si="0"/>
        <v>2</v>
      </c>
    </row>
    <row r="62" spans="1:5" x14ac:dyDescent="0.25">
      <c r="A62">
        <v>61</v>
      </c>
      <c r="B62" t="s">
        <v>215</v>
      </c>
      <c r="C62">
        <v>43</v>
      </c>
      <c r="D62" t="s">
        <v>211</v>
      </c>
      <c r="E62">
        <f t="shared" si="0"/>
        <v>2</v>
      </c>
    </row>
    <row r="63" spans="1:5" x14ac:dyDescent="0.25">
      <c r="A63">
        <v>62</v>
      </c>
      <c r="B63" t="s">
        <v>215</v>
      </c>
      <c r="C63">
        <v>42</v>
      </c>
      <c r="D63" t="s">
        <v>211</v>
      </c>
      <c r="E63">
        <f t="shared" si="0"/>
        <v>2</v>
      </c>
    </row>
    <row r="64" spans="1:5" x14ac:dyDescent="0.25">
      <c r="A64">
        <v>63</v>
      </c>
      <c r="B64" t="s">
        <v>215</v>
      </c>
      <c r="C64">
        <v>39</v>
      </c>
      <c r="D64" t="s">
        <v>212</v>
      </c>
      <c r="E64">
        <f t="shared" si="0"/>
        <v>3</v>
      </c>
    </row>
    <row r="65" spans="1:5" x14ac:dyDescent="0.25">
      <c r="A65">
        <v>64</v>
      </c>
      <c r="B65" t="s">
        <v>215</v>
      </c>
      <c r="C65">
        <v>49</v>
      </c>
      <c r="D65" t="s">
        <v>211</v>
      </c>
      <c r="E65">
        <f t="shared" si="0"/>
        <v>2</v>
      </c>
    </row>
    <row r="66" spans="1:5" x14ac:dyDescent="0.25">
      <c r="A66">
        <v>65</v>
      </c>
      <c r="B66" t="s">
        <v>215</v>
      </c>
      <c r="C66">
        <v>38</v>
      </c>
      <c r="D66" t="s">
        <v>212</v>
      </c>
      <c r="E66">
        <f t="shared" si="0"/>
        <v>3</v>
      </c>
    </row>
    <row r="67" spans="1:5" x14ac:dyDescent="0.25">
      <c r="A67">
        <v>66</v>
      </c>
      <c r="B67" t="s">
        <v>215</v>
      </c>
      <c r="C67">
        <v>48</v>
      </c>
      <c r="D67" t="s">
        <v>212</v>
      </c>
      <c r="E67">
        <f t="shared" ref="E67:E101" si="1">VLOOKUP(D67,$H$4:$I$6,2)</f>
        <v>3</v>
      </c>
    </row>
    <row r="68" spans="1:5" x14ac:dyDescent="0.25">
      <c r="A68">
        <v>67</v>
      </c>
      <c r="B68" t="s">
        <v>215</v>
      </c>
      <c r="C68">
        <v>48</v>
      </c>
      <c r="D68" t="s">
        <v>211</v>
      </c>
      <c r="E68">
        <f t="shared" si="1"/>
        <v>2</v>
      </c>
    </row>
    <row r="69" spans="1:5" x14ac:dyDescent="0.25">
      <c r="A69">
        <v>68</v>
      </c>
      <c r="B69" t="s">
        <v>215</v>
      </c>
      <c r="C69">
        <v>56</v>
      </c>
      <c r="D69" t="s">
        <v>212</v>
      </c>
      <c r="E69">
        <f t="shared" si="1"/>
        <v>3</v>
      </c>
    </row>
    <row r="70" spans="1:5" x14ac:dyDescent="0.25">
      <c r="A70">
        <v>69</v>
      </c>
      <c r="B70" t="s">
        <v>215</v>
      </c>
      <c r="C70">
        <v>41</v>
      </c>
      <c r="D70" t="s">
        <v>211</v>
      </c>
      <c r="E70">
        <f t="shared" si="1"/>
        <v>2</v>
      </c>
    </row>
    <row r="71" spans="1:5" x14ac:dyDescent="0.25">
      <c r="A71">
        <v>70</v>
      </c>
      <c r="B71" t="s">
        <v>215</v>
      </c>
      <c r="C71">
        <v>41</v>
      </c>
      <c r="D71" t="s">
        <v>211</v>
      </c>
      <c r="E71">
        <f t="shared" si="1"/>
        <v>2</v>
      </c>
    </row>
    <row r="72" spans="1:5" x14ac:dyDescent="0.25">
      <c r="A72">
        <v>71</v>
      </c>
      <c r="B72" t="s">
        <v>215</v>
      </c>
      <c r="C72">
        <v>47</v>
      </c>
      <c r="D72" t="s">
        <v>211</v>
      </c>
      <c r="E72">
        <f t="shared" si="1"/>
        <v>2</v>
      </c>
    </row>
    <row r="73" spans="1:5" x14ac:dyDescent="0.25">
      <c r="A73">
        <v>72</v>
      </c>
      <c r="B73" t="s">
        <v>215</v>
      </c>
      <c r="C73">
        <v>30</v>
      </c>
      <c r="D73" t="s">
        <v>210</v>
      </c>
      <c r="E73">
        <f t="shared" si="1"/>
        <v>1</v>
      </c>
    </row>
    <row r="74" spans="1:5" x14ac:dyDescent="0.25">
      <c r="A74">
        <v>73</v>
      </c>
      <c r="B74" t="s">
        <v>215</v>
      </c>
      <c r="C74">
        <v>32</v>
      </c>
      <c r="D74" t="s">
        <v>211</v>
      </c>
      <c r="E74">
        <f t="shared" si="1"/>
        <v>2</v>
      </c>
    </row>
    <row r="75" spans="1:5" x14ac:dyDescent="0.25">
      <c r="A75">
        <v>74</v>
      </c>
      <c r="B75" t="s">
        <v>215</v>
      </c>
      <c r="C75">
        <v>54</v>
      </c>
      <c r="D75" t="s">
        <v>211</v>
      </c>
      <c r="E75">
        <f t="shared" si="1"/>
        <v>2</v>
      </c>
    </row>
    <row r="76" spans="1:5" x14ac:dyDescent="0.25">
      <c r="A76">
        <v>75</v>
      </c>
      <c r="B76" t="s">
        <v>215</v>
      </c>
      <c r="C76">
        <v>32</v>
      </c>
      <c r="D76" t="s">
        <v>210</v>
      </c>
      <c r="E76">
        <f t="shared" si="1"/>
        <v>1</v>
      </c>
    </row>
    <row r="77" spans="1:5" x14ac:dyDescent="0.25">
      <c r="A77">
        <v>76</v>
      </c>
      <c r="B77" t="s">
        <v>215</v>
      </c>
      <c r="C77">
        <v>44</v>
      </c>
      <c r="D77" t="s">
        <v>211</v>
      </c>
      <c r="E77">
        <f t="shared" si="1"/>
        <v>2</v>
      </c>
    </row>
    <row r="78" spans="1:5" x14ac:dyDescent="0.25">
      <c r="A78">
        <v>77</v>
      </c>
      <c r="B78" t="s">
        <v>215</v>
      </c>
      <c r="C78">
        <v>48</v>
      </c>
      <c r="D78" t="s">
        <v>212</v>
      </c>
      <c r="E78">
        <f t="shared" si="1"/>
        <v>3</v>
      </c>
    </row>
    <row r="79" spans="1:5" x14ac:dyDescent="0.25">
      <c r="A79">
        <v>78</v>
      </c>
      <c r="B79" t="s">
        <v>215</v>
      </c>
      <c r="C79">
        <v>45</v>
      </c>
      <c r="D79" t="s">
        <v>211</v>
      </c>
      <c r="E79">
        <f t="shared" si="1"/>
        <v>2</v>
      </c>
    </row>
    <row r="80" spans="1:5" x14ac:dyDescent="0.25">
      <c r="A80">
        <v>79</v>
      </c>
      <c r="B80" t="s">
        <v>215</v>
      </c>
      <c r="C80">
        <v>43</v>
      </c>
      <c r="D80" t="s">
        <v>211</v>
      </c>
      <c r="E80">
        <f t="shared" si="1"/>
        <v>2</v>
      </c>
    </row>
    <row r="81" spans="1:5" x14ac:dyDescent="0.25">
      <c r="A81">
        <v>80</v>
      </c>
      <c r="B81" t="s">
        <v>215</v>
      </c>
      <c r="C81">
        <v>36</v>
      </c>
      <c r="D81" t="s">
        <v>211</v>
      </c>
      <c r="E81">
        <f t="shared" si="1"/>
        <v>2</v>
      </c>
    </row>
    <row r="82" spans="1:5" x14ac:dyDescent="0.25">
      <c r="A82">
        <v>81</v>
      </c>
      <c r="B82" t="s">
        <v>215</v>
      </c>
      <c r="C82">
        <v>48</v>
      </c>
      <c r="D82" t="s">
        <v>212</v>
      </c>
      <c r="E82">
        <f t="shared" si="1"/>
        <v>3</v>
      </c>
    </row>
    <row r="83" spans="1:5" x14ac:dyDescent="0.25">
      <c r="A83">
        <v>82</v>
      </c>
      <c r="B83" t="s">
        <v>215</v>
      </c>
      <c r="C83">
        <v>50</v>
      </c>
      <c r="D83" t="s">
        <v>211</v>
      </c>
      <c r="E83">
        <f t="shared" si="1"/>
        <v>2</v>
      </c>
    </row>
    <row r="84" spans="1:5" x14ac:dyDescent="0.25">
      <c r="A84">
        <v>83</v>
      </c>
      <c r="B84" t="s">
        <v>215</v>
      </c>
      <c r="C84">
        <v>48</v>
      </c>
      <c r="D84" t="s">
        <v>211</v>
      </c>
      <c r="E84">
        <f t="shared" si="1"/>
        <v>2</v>
      </c>
    </row>
    <row r="85" spans="1:5" x14ac:dyDescent="0.25">
      <c r="A85">
        <v>84</v>
      </c>
      <c r="B85" t="s">
        <v>215</v>
      </c>
      <c r="C85">
        <v>61</v>
      </c>
      <c r="D85" t="s">
        <v>212</v>
      </c>
      <c r="E85">
        <f t="shared" si="1"/>
        <v>3</v>
      </c>
    </row>
    <row r="86" spans="1:5" x14ac:dyDescent="0.25">
      <c r="A86">
        <v>85</v>
      </c>
      <c r="B86" t="s">
        <v>215</v>
      </c>
      <c r="C86">
        <v>35</v>
      </c>
      <c r="D86" t="s">
        <v>210</v>
      </c>
      <c r="E86">
        <f t="shared" si="1"/>
        <v>1</v>
      </c>
    </row>
    <row r="87" spans="1:5" x14ac:dyDescent="0.25">
      <c r="A87">
        <v>86</v>
      </c>
      <c r="B87" t="s">
        <v>215</v>
      </c>
      <c r="C87">
        <v>30</v>
      </c>
      <c r="D87" t="s">
        <v>211</v>
      </c>
      <c r="E87">
        <f t="shared" si="1"/>
        <v>2</v>
      </c>
    </row>
    <row r="88" spans="1:5" x14ac:dyDescent="0.25">
      <c r="A88">
        <v>87</v>
      </c>
      <c r="B88" t="s">
        <v>215</v>
      </c>
      <c r="C88">
        <v>37</v>
      </c>
      <c r="D88" t="s">
        <v>211</v>
      </c>
      <c r="E88">
        <f t="shared" si="1"/>
        <v>2</v>
      </c>
    </row>
    <row r="89" spans="1:5" x14ac:dyDescent="0.25">
      <c r="A89">
        <v>88</v>
      </c>
      <c r="B89" t="s">
        <v>215</v>
      </c>
      <c r="C89">
        <v>53</v>
      </c>
      <c r="D89" t="s">
        <v>212</v>
      </c>
      <c r="E89">
        <f t="shared" si="1"/>
        <v>3</v>
      </c>
    </row>
    <row r="90" spans="1:5" x14ac:dyDescent="0.25">
      <c r="A90">
        <v>89</v>
      </c>
      <c r="B90" t="s">
        <v>215</v>
      </c>
      <c r="C90">
        <v>36</v>
      </c>
      <c r="D90" t="s">
        <v>211</v>
      </c>
      <c r="E90">
        <f t="shared" si="1"/>
        <v>2</v>
      </c>
    </row>
    <row r="91" spans="1:5" x14ac:dyDescent="0.25">
      <c r="A91">
        <v>90</v>
      </c>
      <c r="B91" t="s">
        <v>215</v>
      </c>
      <c r="C91">
        <v>46</v>
      </c>
      <c r="D91" t="s">
        <v>212</v>
      </c>
      <c r="E91">
        <f t="shared" si="1"/>
        <v>3</v>
      </c>
    </row>
    <row r="92" spans="1:5" x14ac:dyDescent="0.25">
      <c r="A92">
        <v>91</v>
      </c>
      <c r="B92" t="s">
        <v>215</v>
      </c>
      <c r="C92">
        <v>56</v>
      </c>
      <c r="D92" t="s">
        <v>212</v>
      </c>
      <c r="E92">
        <f t="shared" si="1"/>
        <v>3</v>
      </c>
    </row>
    <row r="93" spans="1:5" x14ac:dyDescent="0.25">
      <c r="A93">
        <v>92</v>
      </c>
      <c r="B93" t="s">
        <v>215</v>
      </c>
      <c r="C93">
        <v>44</v>
      </c>
      <c r="D93" t="s">
        <v>210</v>
      </c>
      <c r="E93">
        <f t="shared" si="1"/>
        <v>1</v>
      </c>
    </row>
    <row r="94" spans="1:5" x14ac:dyDescent="0.25">
      <c r="A94">
        <v>93</v>
      </c>
      <c r="B94" t="s">
        <v>215</v>
      </c>
      <c r="C94">
        <v>29</v>
      </c>
      <c r="D94" t="s">
        <v>211</v>
      </c>
      <c r="E94">
        <f t="shared" si="1"/>
        <v>2</v>
      </c>
    </row>
    <row r="95" spans="1:5" x14ac:dyDescent="0.25">
      <c r="A95">
        <v>94</v>
      </c>
      <c r="B95" t="s">
        <v>215</v>
      </c>
      <c r="C95">
        <v>32</v>
      </c>
      <c r="D95" t="s">
        <v>211</v>
      </c>
      <c r="E95">
        <f t="shared" si="1"/>
        <v>2</v>
      </c>
    </row>
    <row r="96" spans="1:5" x14ac:dyDescent="0.25">
      <c r="A96">
        <v>95</v>
      </c>
      <c r="B96" t="s">
        <v>215</v>
      </c>
      <c r="C96">
        <v>46</v>
      </c>
      <c r="D96" t="s">
        <v>211</v>
      </c>
      <c r="E96">
        <f t="shared" si="1"/>
        <v>2</v>
      </c>
    </row>
    <row r="97" spans="1:5" x14ac:dyDescent="0.25">
      <c r="A97">
        <v>96</v>
      </c>
      <c r="B97" t="s">
        <v>215</v>
      </c>
      <c r="C97">
        <v>47</v>
      </c>
      <c r="D97" t="s">
        <v>211</v>
      </c>
      <c r="E97">
        <f t="shared" si="1"/>
        <v>2</v>
      </c>
    </row>
    <row r="98" spans="1:5" x14ac:dyDescent="0.25">
      <c r="A98">
        <v>97</v>
      </c>
      <c r="B98" t="s">
        <v>215</v>
      </c>
      <c r="C98">
        <v>48</v>
      </c>
      <c r="D98" t="s">
        <v>211</v>
      </c>
      <c r="E98">
        <f t="shared" si="1"/>
        <v>2</v>
      </c>
    </row>
    <row r="99" spans="1:5" x14ac:dyDescent="0.25">
      <c r="A99">
        <v>98</v>
      </c>
      <c r="B99" t="s">
        <v>215</v>
      </c>
      <c r="C99">
        <v>35</v>
      </c>
      <c r="D99" t="s">
        <v>211</v>
      </c>
      <c r="E99">
        <f t="shared" si="1"/>
        <v>2</v>
      </c>
    </row>
    <row r="100" spans="1:5" x14ac:dyDescent="0.25">
      <c r="A100">
        <v>99</v>
      </c>
      <c r="B100" t="s">
        <v>215</v>
      </c>
      <c r="C100">
        <v>31</v>
      </c>
      <c r="D100" t="s">
        <v>211</v>
      </c>
      <c r="E100">
        <f t="shared" si="1"/>
        <v>2</v>
      </c>
    </row>
    <row r="101" spans="1:5" x14ac:dyDescent="0.25">
      <c r="A101">
        <v>100</v>
      </c>
      <c r="B101" t="s">
        <v>215</v>
      </c>
      <c r="C101">
        <v>28</v>
      </c>
      <c r="D101" t="s">
        <v>210</v>
      </c>
      <c r="E101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85"/>
  <sheetViews>
    <sheetView zoomScaleNormal="100" workbookViewId="0">
      <selection activeCell="M34" sqref="M34"/>
    </sheetView>
  </sheetViews>
  <sheetFormatPr defaultRowHeight="15" x14ac:dyDescent="0.25"/>
  <cols>
    <col min="5" max="5" width="10.7109375" customWidth="1"/>
    <col min="6" max="6" width="13.140625" customWidth="1"/>
    <col min="7" max="7" width="14.5703125" customWidth="1"/>
    <col min="8" max="8" width="9.140625" customWidth="1"/>
    <col min="9" max="9" width="10.85546875" customWidth="1"/>
    <col min="10" max="10" width="8.7109375" customWidth="1"/>
    <col min="11" max="11" width="11.28515625" customWidth="1"/>
    <col min="12" max="12" width="13.140625" bestFit="1" customWidth="1"/>
    <col min="13" max="13" width="19" customWidth="1"/>
    <col min="14" max="14" width="12.5703125" customWidth="1"/>
    <col min="15" max="15" width="13.85546875" customWidth="1"/>
    <col min="16" max="16" width="4" customWidth="1"/>
    <col min="17" max="17" width="3.85546875" customWidth="1"/>
    <col min="18" max="18" width="10.85546875" bestFit="1" customWidth="1"/>
  </cols>
  <sheetData>
    <row r="2" spans="1:8" x14ac:dyDescent="0.25">
      <c r="A2" s="1" t="s">
        <v>38</v>
      </c>
    </row>
    <row r="4" spans="1:8" x14ac:dyDescent="0.25">
      <c r="B4" s="1" t="s">
        <v>39</v>
      </c>
    </row>
    <row r="6" spans="1:8" x14ac:dyDescent="0.25">
      <c r="B6" t="s">
        <v>40</v>
      </c>
    </row>
    <row r="8" spans="1:8" x14ac:dyDescent="0.25">
      <c r="C8" t="s">
        <v>25</v>
      </c>
      <c r="D8" t="s">
        <v>29</v>
      </c>
      <c r="F8" s="6" t="s">
        <v>41</v>
      </c>
    </row>
    <row r="9" spans="1:8" x14ac:dyDescent="0.25">
      <c r="C9">
        <v>34</v>
      </c>
      <c r="D9" t="s">
        <v>30</v>
      </c>
    </row>
    <row r="10" spans="1:8" x14ac:dyDescent="0.25">
      <c r="C10">
        <v>44</v>
      </c>
      <c r="D10" t="s">
        <v>31</v>
      </c>
      <c r="F10" s="7" t="s">
        <v>29</v>
      </c>
      <c r="G10" s="8" t="s">
        <v>42</v>
      </c>
      <c r="H10" s="8" t="s">
        <v>43</v>
      </c>
    </row>
    <row r="11" spans="1:8" x14ac:dyDescent="0.25">
      <c r="C11">
        <v>78</v>
      </c>
      <c r="D11" t="s">
        <v>32</v>
      </c>
      <c r="F11" s="9" t="s">
        <v>33</v>
      </c>
      <c r="G11" s="10"/>
      <c r="H11" s="11"/>
    </row>
    <row r="12" spans="1:8" x14ac:dyDescent="0.25">
      <c r="C12">
        <v>89</v>
      </c>
      <c r="D12" t="s">
        <v>33</v>
      </c>
      <c r="F12" s="9" t="s">
        <v>32</v>
      </c>
      <c r="G12" s="12"/>
      <c r="H12" s="13"/>
    </row>
    <row r="13" spans="1:8" x14ac:dyDescent="0.25">
      <c r="C13">
        <v>56</v>
      </c>
      <c r="D13" t="s">
        <v>31</v>
      </c>
      <c r="F13" s="9" t="s">
        <v>30</v>
      </c>
      <c r="G13" s="12"/>
      <c r="H13" s="13"/>
    </row>
    <row r="14" spans="1:8" x14ac:dyDescent="0.25">
      <c r="C14">
        <v>45</v>
      </c>
      <c r="D14" t="s">
        <v>32</v>
      </c>
      <c r="F14" s="14" t="s">
        <v>31</v>
      </c>
      <c r="G14" s="15"/>
      <c r="H14" s="16"/>
    </row>
    <row r="15" spans="1:8" x14ac:dyDescent="0.25">
      <c r="C15">
        <v>42</v>
      </c>
      <c r="D15" t="s">
        <v>33</v>
      </c>
      <c r="F15" s="17" t="s">
        <v>44</v>
      </c>
      <c r="G15" s="18">
        <f>SUM(G11:G14)</f>
        <v>0</v>
      </c>
    </row>
    <row r="16" spans="1:8" x14ac:dyDescent="0.25">
      <c r="C16">
        <v>23</v>
      </c>
      <c r="D16" t="s">
        <v>30</v>
      </c>
    </row>
    <row r="17" spans="2:10" x14ac:dyDescent="0.25">
      <c r="C17">
        <v>90</v>
      </c>
      <c r="D17" t="s">
        <v>31</v>
      </c>
    </row>
    <row r="18" spans="2:10" x14ac:dyDescent="0.25">
      <c r="C18">
        <v>17</v>
      </c>
      <c r="D18" t="s">
        <v>32</v>
      </c>
    </row>
    <row r="19" spans="2:10" x14ac:dyDescent="0.25">
      <c r="C19">
        <v>22</v>
      </c>
      <c r="D19" t="s">
        <v>33</v>
      </c>
    </row>
    <row r="20" spans="2:10" x14ac:dyDescent="0.25">
      <c r="C20">
        <v>77</v>
      </c>
      <c r="D20" t="s">
        <v>31</v>
      </c>
    </row>
    <row r="22" spans="2:10" x14ac:dyDescent="0.25">
      <c r="B22" t="s">
        <v>45</v>
      </c>
    </row>
    <row r="24" spans="2:10" x14ac:dyDescent="0.25">
      <c r="B24" t="s">
        <v>25</v>
      </c>
      <c r="C24" t="s">
        <v>29</v>
      </c>
      <c r="D24" t="s">
        <v>46</v>
      </c>
      <c r="G24" s="46" t="s">
        <v>47</v>
      </c>
      <c r="H24" s="47"/>
      <c r="I24" s="47"/>
      <c r="J24" s="48"/>
    </row>
    <row r="25" spans="2:10" x14ac:dyDescent="0.25">
      <c r="B25">
        <v>34</v>
      </c>
      <c r="C25" t="s">
        <v>30</v>
      </c>
      <c r="D25" t="s">
        <v>48</v>
      </c>
      <c r="F25" s="19" t="s">
        <v>29</v>
      </c>
      <c r="G25" s="20" t="s">
        <v>49</v>
      </c>
      <c r="H25" s="20" t="s">
        <v>48</v>
      </c>
      <c r="I25" s="20" t="s">
        <v>50</v>
      </c>
      <c r="J25" s="20" t="s">
        <v>51</v>
      </c>
    </row>
    <row r="26" spans="2:10" x14ac:dyDescent="0.25">
      <c r="B26">
        <v>44</v>
      </c>
      <c r="C26" t="s">
        <v>31</v>
      </c>
      <c r="D26" t="s">
        <v>49</v>
      </c>
      <c r="F26" s="19" t="s">
        <v>33</v>
      </c>
      <c r="G26" s="20">
        <v>0</v>
      </c>
      <c r="H26" s="20">
        <v>2</v>
      </c>
      <c r="I26" s="20">
        <v>1</v>
      </c>
      <c r="J26" s="20">
        <v>0</v>
      </c>
    </row>
    <row r="27" spans="2:10" x14ac:dyDescent="0.25">
      <c r="B27">
        <v>78</v>
      </c>
      <c r="C27" t="s">
        <v>32</v>
      </c>
      <c r="D27" t="s">
        <v>48</v>
      </c>
      <c r="F27" s="19" t="s">
        <v>32</v>
      </c>
      <c r="G27" s="20" t="s">
        <v>52</v>
      </c>
      <c r="H27" s="20" t="s">
        <v>53</v>
      </c>
      <c r="I27" s="20"/>
      <c r="J27" s="20"/>
    </row>
    <row r="28" spans="2:10" x14ac:dyDescent="0.25">
      <c r="B28">
        <v>89</v>
      </c>
      <c r="C28" t="s">
        <v>33</v>
      </c>
      <c r="D28" t="s">
        <v>50</v>
      </c>
      <c r="F28" s="19" t="s">
        <v>30</v>
      </c>
      <c r="G28" s="20" t="s">
        <v>53</v>
      </c>
      <c r="H28" s="20" t="s">
        <v>53</v>
      </c>
      <c r="I28" s="20"/>
      <c r="J28" s="20"/>
    </row>
    <row r="29" spans="2:10" x14ac:dyDescent="0.25">
      <c r="B29">
        <v>56</v>
      </c>
      <c r="C29" t="s">
        <v>31</v>
      </c>
      <c r="D29" t="s">
        <v>49</v>
      </c>
      <c r="F29" s="19" t="s">
        <v>31</v>
      </c>
      <c r="G29" s="20"/>
      <c r="H29" s="20"/>
      <c r="I29" s="20"/>
      <c r="J29" s="20"/>
    </row>
    <row r="30" spans="2:10" x14ac:dyDescent="0.25">
      <c r="B30">
        <v>45</v>
      </c>
      <c r="C30" t="s">
        <v>32</v>
      </c>
      <c r="D30" t="s">
        <v>51</v>
      </c>
      <c r="G30" s="21" t="s">
        <v>54</v>
      </c>
    </row>
    <row r="31" spans="2:10" x14ac:dyDescent="0.25">
      <c r="B31">
        <v>42</v>
      </c>
      <c r="C31" t="s">
        <v>33</v>
      </c>
      <c r="D31" t="s">
        <v>48</v>
      </c>
      <c r="G31" s="21" t="s">
        <v>55</v>
      </c>
    </row>
    <row r="32" spans="2:10" x14ac:dyDescent="0.25">
      <c r="B32">
        <v>23</v>
      </c>
      <c r="C32" t="s">
        <v>30</v>
      </c>
      <c r="D32" t="s">
        <v>51</v>
      </c>
      <c r="G32" t="s">
        <v>56</v>
      </c>
    </row>
    <row r="33" spans="2:7" x14ac:dyDescent="0.25">
      <c r="B33">
        <v>90</v>
      </c>
      <c r="C33" t="s">
        <v>31</v>
      </c>
      <c r="D33" t="s">
        <v>51</v>
      </c>
      <c r="G33" t="s">
        <v>57</v>
      </c>
    </row>
    <row r="34" spans="2:7" x14ac:dyDescent="0.25">
      <c r="B34">
        <v>17</v>
      </c>
      <c r="C34" t="s">
        <v>32</v>
      </c>
      <c r="D34" t="s">
        <v>50</v>
      </c>
    </row>
    <row r="35" spans="2:7" x14ac:dyDescent="0.25">
      <c r="B35">
        <v>22</v>
      </c>
      <c r="C35" t="s">
        <v>33</v>
      </c>
      <c r="D35" t="s">
        <v>48</v>
      </c>
    </row>
    <row r="36" spans="2:7" x14ac:dyDescent="0.25">
      <c r="B36">
        <v>77</v>
      </c>
      <c r="C36" t="s">
        <v>31</v>
      </c>
      <c r="D36" t="s">
        <v>50</v>
      </c>
    </row>
    <row r="43" spans="2:7" x14ac:dyDescent="0.25">
      <c r="B43" s="1"/>
      <c r="F43" s="3"/>
    </row>
    <row r="44" spans="2:7" x14ac:dyDescent="0.25">
      <c r="B44" s="1" t="s">
        <v>58</v>
      </c>
      <c r="F44" s="3"/>
    </row>
    <row r="46" spans="2:7" x14ac:dyDescent="0.25">
      <c r="C46" t="s">
        <v>59</v>
      </c>
    </row>
    <row r="47" spans="2:7" x14ac:dyDescent="0.25">
      <c r="F47" t="s">
        <v>60</v>
      </c>
    </row>
    <row r="48" spans="2:7" x14ac:dyDescent="0.25">
      <c r="C48" s="2" t="s">
        <v>25</v>
      </c>
      <c r="D48" s="2" t="s">
        <v>22</v>
      </c>
    </row>
    <row r="49" spans="3:4" x14ac:dyDescent="0.25">
      <c r="C49" s="2">
        <v>34</v>
      </c>
      <c r="D49" s="2">
        <v>88</v>
      </c>
    </row>
    <row r="50" spans="3:4" x14ac:dyDescent="0.25">
      <c r="C50" s="2">
        <v>44</v>
      </c>
      <c r="D50" s="2">
        <v>97</v>
      </c>
    </row>
    <row r="51" spans="3:4" x14ac:dyDescent="0.25">
      <c r="C51" s="2">
        <v>78</v>
      </c>
      <c r="D51" s="2">
        <v>45</v>
      </c>
    </row>
    <row r="52" spans="3:4" x14ac:dyDescent="0.25">
      <c r="C52" s="2">
        <v>89</v>
      </c>
      <c r="D52" s="2">
        <v>78</v>
      </c>
    </row>
    <row r="53" spans="3:4" x14ac:dyDescent="0.25">
      <c r="C53" s="2">
        <v>56</v>
      </c>
      <c r="D53" s="2">
        <v>92</v>
      </c>
    </row>
    <row r="54" spans="3:4" x14ac:dyDescent="0.25">
      <c r="C54" s="2">
        <v>45</v>
      </c>
      <c r="D54" s="2">
        <v>67</v>
      </c>
    </row>
    <row r="55" spans="3:4" x14ac:dyDescent="0.25">
      <c r="C55" s="2">
        <v>42</v>
      </c>
      <c r="D55" s="2">
        <v>85</v>
      </c>
    </row>
    <row r="56" spans="3:4" x14ac:dyDescent="0.25">
      <c r="C56" s="2">
        <v>23</v>
      </c>
      <c r="D56" s="2">
        <v>65</v>
      </c>
    </row>
    <row r="57" spans="3:4" x14ac:dyDescent="0.25">
      <c r="C57" s="2">
        <v>90</v>
      </c>
      <c r="D57" s="2">
        <v>93</v>
      </c>
    </row>
    <row r="58" spans="3:4" x14ac:dyDescent="0.25">
      <c r="C58" s="2">
        <v>17</v>
      </c>
      <c r="D58" s="2">
        <v>75</v>
      </c>
    </row>
    <row r="59" spans="3:4" x14ac:dyDescent="0.25">
      <c r="C59" s="2">
        <v>22</v>
      </c>
      <c r="D59" s="2">
        <v>82</v>
      </c>
    </row>
    <row r="60" spans="3:4" x14ac:dyDescent="0.25">
      <c r="C60" s="2">
        <v>77</v>
      </c>
      <c r="D60" s="2">
        <v>73</v>
      </c>
    </row>
    <row r="66" spans="3:9" x14ac:dyDescent="0.25">
      <c r="C66" t="s">
        <v>66</v>
      </c>
    </row>
    <row r="68" spans="3:9" x14ac:dyDescent="0.25">
      <c r="E68" t="s">
        <v>21</v>
      </c>
      <c r="F68" s="2" t="s">
        <v>65</v>
      </c>
      <c r="G68" t="s">
        <v>67</v>
      </c>
    </row>
    <row r="69" spans="3:9" x14ac:dyDescent="0.25">
      <c r="E69" t="s">
        <v>68</v>
      </c>
      <c r="F69" s="2">
        <v>1</v>
      </c>
      <c r="G69" s="22">
        <f>F69/$F$74</f>
        <v>8.3333333333333329E-2</v>
      </c>
    </row>
    <row r="70" spans="3:9" x14ac:dyDescent="0.25">
      <c r="E70" t="s">
        <v>61</v>
      </c>
      <c r="F70" s="2">
        <v>2</v>
      </c>
      <c r="G70" s="22">
        <f t="shared" ref="G70:G73" si="0">F70/$F$74</f>
        <v>0.16666666666666666</v>
      </c>
    </row>
    <row r="71" spans="3:9" x14ac:dyDescent="0.25">
      <c r="E71" t="s">
        <v>62</v>
      </c>
      <c r="F71" s="2">
        <v>3</v>
      </c>
      <c r="G71" s="22">
        <f t="shared" si="0"/>
        <v>0.25</v>
      </c>
    </row>
    <row r="72" spans="3:9" x14ac:dyDescent="0.25">
      <c r="E72" t="s">
        <v>63</v>
      </c>
      <c r="F72" s="2">
        <v>3</v>
      </c>
      <c r="G72" s="22">
        <f t="shared" si="0"/>
        <v>0.25</v>
      </c>
    </row>
    <row r="73" spans="3:9" x14ac:dyDescent="0.25">
      <c r="E73" t="s">
        <v>64</v>
      </c>
      <c r="F73" s="2">
        <v>3</v>
      </c>
      <c r="G73" s="22">
        <f t="shared" si="0"/>
        <v>0.25</v>
      </c>
    </row>
    <row r="74" spans="3:9" x14ac:dyDescent="0.25">
      <c r="E74" t="s">
        <v>44</v>
      </c>
      <c r="F74" s="2">
        <f>SUM(F69:F73)</f>
        <v>12</v>
      </c>
    </row>
    <row r="77" spans="3:9" x14ac:dyDescent="0.25">
      <c r="C77" t="s">
        <v>69</v>
      </c>
    </row>
    <row r="79" spans="3:9" x14ac:dyDescent="0.25">
      <c r="E79" t="s">
        <v>21</v>
      </c>
      <c r="F79" s="2" t="s">
        <v>65</v>
      </c>
      <c r="G79" t="s">
        <v>67</v>
      </c>
      <c r="H79" t="s">
        <v>70</v>
      </c>
      <c r="I79" t="s">
        <v>71</v>
      </c>
    </row>
    <row r="80" spans="3:9" x14ac:dyDescent="0.25">
      <c r="E80" t="s">
        <v>68</v>
      </c>
      <c r="F80" s="2">
        <v>1</v>
      </c>
      <c r="G80" s="22">
        <f>F80/$F$74</f>
        <v>8.3333333333333329E-2</v>
      </c>
      <c r="H80">
        <f>F80</f>
        <v>1</v>
      </c>
      <c r="I80" s="22">
        <f>H80/$F$85</f>
        <v>8.3333333333333329E-2</v>
      </c>
    </row>
    <row r="81" spans="5:9" x14ac:dyDescent="0.25">
      <c r="E81" t="s">
        <v>61</v>
      </c>
      <c r="F81" s="2">
        <v>2</v>
      </c>
      <c r="G81" s="22">
        <f t="shared" ref="G81:G84" si="1">F81/$F$74</f>
        <v>0.16666666666666666</v>
      </c>
      <c r="H81">
        <f>H80+F81</f>
        <v>3</v>
      </c>
      <c r="I81" s="22">
        <f t="shared" ref="I81:I84" si="2">H81/$F$85</f>
        <v>0.25</v>
      </c>
    </row>
    <row r="82" spans="5:9" x14ac:dyDescent="0.25">
      <c r="E82" t="s">
        <v>62</v>
      </c>
      <c r="F82" s="2">
        <v>3</v>
      </c>
      <c r="G82" s="22">
        <f t="shared" si="1"/>
        <v>0.25</v>
      </c>
      <c r="H82">
        <f t="shared" ref="H82:H83" si="3">H81+F82</f>
        <v>6</v>
      </c>
      <c r="I82" s="22">
        <f t="shared" si="2"/>
        <v>0.5</v>
      </c>
    </row>
    <row r="83" spans="5:9" x14ac:dyDescent="0.25">
      <c r="E83" t="s">
        <v>63</v>
      </c>
      <c r="F83" s="2">
        <v>3</v>
      </c>
      <c r="G83" s="22">
        <f t="shared" si="1"/>
        <v>0.25</v>
      </c>
      <c r="H83">
        <f t="shared" si="3"/>
        <v>9</v>
      </c>
      <c r="I83" s="22">
        <f t="shared" si="2"/>
        <v>0.75</v>
      </c>
    </row>
    <row r="84" spans="5:9" x14ac:dyDescent="0.25">
      <c r="E84" t="s">
        <v>64</v>
      </c>
      <c r="F84" s="2">
        <v>3</v>
      </c>
      <c r="G84" s="22">
        <f t="shared" si="1"/>
        <v>0.25</v>
      </c>
      <c r="H84">
        <f>H83+F84</f>
        <v>12</v>
      </c>
      <c r="I84" s="22">
        <f t="shared" si="2"/>
        <v>1</v>
      </c>
    </row>
    <row r="85" spans="5:9" x14ac:dyDescent="0.25">
      <c r="E85" t="s">
        <v>44</v>
      </c>
      <c r="F85" s="2">
        <f>SUM(F80:F84)</f>
        <v>12</v>
      </c>
    </row>
  </sheetData>
  <mergeCells count="1">
    <mergeCell ref="G24:J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18C-B6BE-4FA6-BE91-86B4CAF65B84}">
  <sheetPr>
    <tabColor rgb="FFFF0000"/>
  </sheetPr>
  <dimension ref="A1:J101"/>
  <sheetViews>
    <sheetView workbookViewId="0">
      <selection activeCell="Q16" sqref="Q16"/>
    </sheetView>
  </sheetViews>
  <sheetFormatPr defaultRowHeight="15" x14ac:dyDescent="0.25"/>
  <sheetData>
    <row r="1" spans="1:10" x14ac:dyDescent="0.25">
      <c r="A1" t="s">
        <v>203</v>
      </c>
      <c r="B1" t="s">
        <v>204</v>
      </c>
      <c r="C1" t="s">
        <v>223</v>
      </c>
      <c r="D1" t="s">
        <v>224</v>
      </c>
      <c r="E1" t="s">
        <v>225</v>
      </c>
      <c r="F1" t="s">
        <v>206</v>
      </c>
      <c r="G1" t="s">
        <v>205</v>
      </c>
      <c r="H1" t="s">
        <v>208</v>
      </c>
    </row>
    <row r="2" spans="1:10" x14ac:dyDescent="0.25">
      <c r="A2">
        <v>91</v>
      </c>
      <c r="B2" t="s">
        <v>215</v>
      </c>
      <c r="C2">
        <v>27</v>
      </c>
      <c r="D2">
        <v>24</v>
      </c>
      <c r="E2">
        <v>27</v>
      </c>
      <c r="F2">
        <v>78</v>
      </c>
      <c r="G2">
        <v>56</v>
      </c>
      <c r="H2" t="s">
        <v>49</v>
      </c>
    </row>
    <row r="3" spans="1:10" x14ac:dyDescent="0.25">
      <c r="A3">
        <v>9</v>
      </c>
      <c r="B3" t="s">
        <v>209</v>
      </c>
      <c r="C3">
        <v>27</v>
      </c>
      <c r="D3">
        <v>24</v>
      </c>
      <c r="E3">
        <v>26</v>
      </c>
      <c r="F3">
        <v>77</v>
      </c>
      <c r="G3">
        <v>81</v>
      </c>
      <c r="H3" t="s">
        <v>49</v>
      </c>
      <c r="J3" t="s">
        <v>229</v>
      </c>
    </row>
    <row r="4" spans="1:10" x14ac:dyDescent="0.25">
      <c r="A4">
        <v>84</v>
      </c>
      <c r="B4" t="s">
        <v>215</v>
      </c>
      <c r="C4">
        <v>24</v>
      </c>
      <c r="D4">
        <v>28</v>
      </c>
      <c r="E4">
        <v>25</v>
      </c>
      <c r="F4">
        <v>77</v>
      </c>
      <c r="G4">
        <v>61</v>
      </c>
      <c r="H4" t="s">
        <v>49</v>
      </c>
      <c r="J4" t="s">
        <v>230</v>
      </c>
    </row>
    <row r="5" spans="1:10" x14ac:dyDescent="0.25">
      <c r="A5">
        <v>49</v>
      </c>
      <c r="B5" t="s">
        <v>209</v>
      </c>
      <c r="C5">
        <v>26</v>
      </c>
      <c r="D5">
        <v>22</v>
      </c>
      <c r="E5">
        <v>26</v>
      </c>
      <c r="F5">
        <v>74</v>
      </c>
      <c r="G5">
        <v>92</v>
      </c>
      <c r="H5" t="s">
        <v>49</v>
      </c>
    </row>
    <row r="6" spans="1:10" x14ac:dyDescent="0.25">
      <c r="A6">
        <v>28</v>
      </c>
      <c r="B6" t="s">
        <v>209</v>
      </c>
      <c r="C6">
        <v>24</v>
      </c>
      <c r="D6">
        <v>26</v>
      </c>
      <c r="E6">
        <v>23</v>
      </c>
      <c r="F6">
        <v>73</v>
      </c>
      <c r="G6">
        <v>88</v>
      </c>
      <c r="H6" t="s">
        <v>49</v>
      </c>
      <c r="J6" t="s">
        <v>231</v>
      </c>
    </row>
    <row r="7" spans="1:10" x14ac:dyDescent="0.25">
      <c r="A7">
        <v>90</v>
      </c>
      <c r="B7" t="s">
        <v>215</v>
      </c>
      <c r="C7">
        <v>26</v>
      </c>
      <c r="D7">
        <v>21</v>
      </c>
      <c r="E7">
        <v>26</v>
      </c>
      <c r="F7">
        <v>73</v>
      </c>
      <c r="G7">
        <v>46</v>
      </c>
      <c r="H7" t="s">
        <v>49</v>
      </c>
      <c r="J7" t="s">
        <v>232</v>
      </c>
    </row>
    <row r="8" spans="1:10" x14ac:dyDescent="0.25">
      <c r="A8">
        <v>66</v>
      </c>
      <c r="B8" t="s">
        <v>215</v>
      </c>
      <c r="C8">
        <v>26</v>
      </c>
      <c r="D8">
        <v>23</v>
      </c>
      <c r="E8">
        <v>23</v>
      </c>
      <c r="F8">
        <v>72</v>
      </c>
      <c r="G8">
        <v>48</v>
      </c>
      <c r="H8" t="s">
        <v>49</v>
      </c>
    </row>
    <row r="9" spans="1:10" x14ac:dyDescent="0.25">
      <c r="A9">
        <v>88</v>
      </c>
      <c r="B9" t="s">
        <v>215</v>
      </c>
      <c r="C9">
        <v>23</v>
      </c>
      <c r="D9">
        <v>24</v>
      </c>
      <c r="E9">
        <v>24</v>
      </c>
      <c r="F9">
        <v>71</v>
      </c>
      <c r="G9">
        <v>53</v>
      </c>
      <c r="H9" t="s">
        <v>49</v>
      </c>
      <c r="J9" t="s">
        <v>233</v>
      </c>
    </row>
    <row r="10" spans="1:10" x14ac:dyDescent="0.25">
      <c r="A10">
        <v>23</v>
      </c>
      <c r="B10" t="s">
        <v>209</v>
      </c>
      <c r="C10">
        <v>23</v>
      </c>
      <c r="D10">
        <v>21</v>
      </c>
      <c r="E10">
        <v>26</v>
      </c>
      <c r="F10">
        <v>70</v>
      </c>
      <c r="G10">
        <v>76</v>
      </c>
      <c r="H10" t="s">
        <v>49</v>
      </c>
      <c r="J10" t="s">
        <v>234</v>
      </c>
    </row>
    <row r="11" spans="1:10" x14ac:dyDescent="0.25">
      <c r="A11">
        <v>63</v>
      </c>
      <c r="B11" t="s">
        <v>215</v>
      </c>
      <c r="C11">
        <v>23</v>
      </c>
      <c r="D11">
        <v>24</v>
      </c>
      <c r="E11">
        <v>23</v>
      </c>
      <c r="F11">
        <v>70</v>
      </c>
      <c r="G11">
        <v>39</v>
      </c>
      <c r="H11" t="s">
        <v>49</v>
      </c>
    </row>
    <row r="12" spans="1:10" x14ac:dyDescent="0.25">
      <c r="A12">
        <v>15</v>
      </c>
      <c r="B12" t="s">
        <v>209</v>
      </c>
      <c r="C12">
        <v>27</v>
      </c>
      <c r="D12">
        <v>17</v>
      </c>
      <c r="E12">
        <v>25</v>
      </c>
      <c r="F12">
        <v>69</v>
      </c>
      <c r="G12">
        <v>68</v>
      </c>
      <c r="H12" t="s">
        <v>48</v>
      </c>
      <c r="J12" t="s">
        <v>235</v>
      </c>
    </row>
    <row r="13" spans="1:10" x14ac:dyDescent="0.25">
      <c r="A13">
        <v>47</v>
      </c>
      <c r="B13" t="s">
        <v>209</v>
      </c>
      <c r="C13">
        <v>24</v>
      </c>
      <c r="D13">
        <v>21</v>
      </c>
      <c r="E13">
        <v>24</v>
      </c>
      <c r="F13">
        <v>69</v>
      </c>
      <c r="G13">
        <v>45</v>
      </c>
      <c r="H13" t="s">
        <v>48</v>
      </c>
      <c r="J13" t="s">
        <v>236</v>
      </c>
    </row>
    <row r="14" spans="1:10" x14ac:dyDescent="0.25">
      <c r="A14">
        <v>50</v>
      </c>
      <c r="B14" t="s">
        <v>209</v>
      </c>
      <c r="C14">
        <v>25</v>
      </c>
      <c r="D14">
        <v>20</v>
      </c>
      <c r="E14">
        <v>24</v>
      </c>
      <c r="F14">
        <v>69</v>
      </c>
      <c r="G14">
        <v>92</v>
      </c>
      <c r="H14" t="s">
        <v>48</v>
      </c>
    </row>
    <row r="15" spans="1:10" x14ac:dyDescent="0.25">
      <c r="A15">
        <v>4</v>
      </c>
      <c r="B15" t="s">
        <v>209</v>
      </c>
      <c r="C15">
        <v>23</v>
      </c>
      <c r="D15">
        <v>23</v>
      </c>
      <c r="E15">
        <v>22</v>
      </c>
      <c r="F15">
        <v>68</v>
      </c>
      <c r="G15">
        <v>65</v>
      </c>
      <c r="H15" t="s">
        <v>48</v>
      </c>
    </row>
    <row r="16" spans="1:10" x14ac:dyDescent="0.25">
      <c r="A16">
        <v>30</v>
      </c>
      <c r="B16" t="s">
        <v>209</v>
      </c>
      <c r="C16">
        <v>22</v>
      </c>
      <c r="D16">
        <v>24</v>
      </c>
      <c r="E16">
        <v>22</v>
      </c>
      <c r="F16">
        <v>68</v>
      </c>
      <c r="G16">
        <v>82</v>
      </c>
      <c r="H16" t="s">
        <v>48</v>
      </c>
    </row>
    <row r="17" spans="1:8" x14ac:dyDescent="0.25">
      <c r="A17">
        <v>52</v>
      </c>
      <c r="B17" t="s">
        <v>215</v>
      </c>
      <c r="C17">
        <v>23</v>
      </c>
      <c r="D17">
        <v>22</v>
      </c>
      <c r="E17">
        <v>23</v>
      </c>
      <c r="F17">
        <v>68</v>
      </c>
      <c r="G17">
        <v>33</v>
      </c>
      <c r="H17" t="s">
        <v>48</v>
      </c>
    </row>
    <row r="18" spans="1:8" x14ac:dyDescent="0.25">
      <c r="A18">
        <v>54</v>
      </c>
      <c r="B18" t="s">
        <v>215</v>
      </c>
      <c r="C18">
        <v>25</v>
      </c>
      <c r="D18">
        <v>19</v>
      </c>
      <c r="E18">
        <v>24</v>
      </c>
      <c r="F18">
        <v>68</v>
      </c>
      <c r="G18">
        <v>52</v>
      </c>
      <c r="H18" t="s">
        <v>48</v>
      </c>
    </row>
    <row r="19" spans="1:8" x14ac:dyDescent="0.25">
      <c r="A19">
        <v>59</v>
      </c>
      <c r="B19" t="s">
        <v>215</v>
      </c>
      <c r="C19">
        <v>24</v>
      </c>
      <c r="D19">
        <v>19</v>
      </c>
      <c r="E19">
        <v>25</v>
      </c>
      <c r="F19">
        <v>68</v>
      </c>
      <c r="G19">
        <v>48</v>
      </c>
      <c r="H19" t="s">
        <v>48</v>
      </c>
    </row>
    <row r="20" spans="1:8" x14ac:dyDescent="0.25">
      <c r="A20">
        <v>77</v>
      </c>
      <c r="B20" t="s">
        <v>215</v>
      </c>
      <c r="C20">
        <v>23</v>
      </c>
      <c r="D20">
        <v>24</v>
      </c>
      <c r="E20">
        <v>21</v>
      </c>
      <c r="F20">
        <v>68</v>
      </c>
      <c r="G20">
        <v>48</v>
      </c>
      <c r="H20" t="s">
        <v>48</v>
      </c>
    </row>
    <row r="21" spans="1:8" x14ac:dyDescent="0.25">
      <c r="A21">
        <v>81</v>
      </c>
      <c r="B21" t="s">
        <v>215</v>
      </c>
      <c r="C21">
        <v>22</v>
      </c>
      <c r="D21">
        <v>25</v>
      </c>
      <c r="E21">
        <v>21</v>
      </c>
      <c r="F21">
        <v>68</v>
      </c>
      <c r="G21">
        <v>48</v>
      </c>
      <c r="H21" t="s">
        <v>48</v>
      </c>
    </row>
    <row r="22" spans="1:8" x14ac:dyDescent="0.25">
      <c r="A22">
        <v>11</v>
      </c>
      <c r="B22" t="s">
        <v>209</v>
      </c>
      <c r="C22">
        <v>23</v>
      </c>
      <c r="D22">
        <v>22</v>
      </c>
      <c r="E22">
        <v>22</v>
      </c>
      <c r="F22">
        <v>67</v>
      </c>
      <c r="G22">
        <v>63</v>
      </c>
      <c r="H22" t="s">
        <v>48</v>
      </c>
    </row>
    <row r="23" spans="1:8" x14ac:dyDescent="0.25">
      <c r="A23">
        <v>14</v>
      </c>
      <c r="B23" t="s">
        <v>209</v>
      </c>
      <c r="C23">
        <v>24</v>
      </c>
      <c r="D23">
        <v>22</v>
      </c>
      <c r="E23">
        <v>21</v>
      </c>
      <c r="F23">
        <v>67</v>
      </c>
      <c r="G23">
        <v>63</v>
      </c>
      <c r="H23" t="s">
        <v>48</v>
      </c>
    </row>
    <row r="24" spans="1:8" x14ac:dyDescent="0.25">
      <c r="A24">
        <v>57</v>
      </c>
      <c r="B24" t="s">
        <v>215</v>
      </c>
      <c r="C24">
        <v>25</v>
      </c>
      <c r="D24">
        <v>20</v>
      </c>
      <c r="E24">
        <v>22</v>
      </c>
      <c r="F24">
        <v>67</v>
      </c>
      <c r="G24">
        <v>48</v>
      </c>
      <c r="H24" t="s">
        <v>48</v>
      </c>
    </row>
    <row r="25" spans="1:8" x14ac:dyDescent="0.25">
      <c r="A25">
        <v>25</v>
      </c>
      <c r="B25" t="s">
        <v>209</v>
      </c>
      <c r="C25">
        <v>23</v>
      </c>
      <c r="D25">
        <v>22</v>
      </c>
      <c r="E25">
        <v>21</v>
      </c>
      <c r="F25">
        <v>66</v>
      </c>
      <c r="G25">
        <v>53</v>
      </c>
      <c r="H25" t="s">
        <v>48</v>
      </c>
    </row>
    <row r="26" spans="1:8" x14ac:dyDescent="0.25">
      <c r="A26">
        <v>65</v>
      </c>
      <c r="B26" t="s">
        <v>215</v>
      </c>
      <c r="C26">
        <v>22</v>
      </c>
      <c r="D26">
        <v>23</v>
      </c>
      <c r="E26">
        <v>21</v>
      </c>
      <c r="F26">
        <v>66</v>
      </c>
      <c r="G26">
        <v>38</v>
      </c>
      <c r="H26" t="s">
        <v>48</v>
      </c>
    </row>
    <row r="27" spans="1:8" x14ac:dyDescent="0.25">
      <c r="A27">
        <v>68</v>
      </c>
      <c r="B27" t="s">
        <v>215</v>
      </c>
      <c r="C27">
        <v>25</v>
      </c>
      <c r="D27">
        <v>17</v>
      </c>
      <c r="E27">
        <v>24</v>
      </c>
      <c r="F27">
        <v>66</v>
      </c>
      <c r="G27">
        <v>56</v>
      </c>
      <c r="H27" t="s">
        <v>48</v>
      </c>
    </row>
    <row r="28" spans="1:8" x14ac:dyDescent="0.25">
      <c r="A28">
        <v>35</v>
      </c>
      <c r="B28" t="s">
        <v>209</v>
      </c>
      <c r="C28">
        <v>24</v>
      </c>
      <c r="D28">
        <v>19</v>
      </c>
      <c r="E28">
        <v>22</v>
      </c>
      <c r="F28">
        <v>65</v>
      </c>
      <c r="G28">
        <v>69</v>
      </c>
      <c r="H28" t="s">
        <v>48</v>
      </c>
    </row>
    <row r="29" spans="1:8" x14ac:dyDescent="0.25">
      <c r="A29">
        <v>40</v>
      </c>
      <c r="B29" t="s">
        <v>209</v>
      </c>
      <c r="C29">
        <v>24</v>
      </c>
      <c r="D29">
        <v>19</v>
      </c>
      <c r="E29">
        <v>22</v>
      </c>
      <c r="F29">
        <v>65</v>
      </c>
      <c r="G29">
        <v>57</v>
      </c>
      <c r="H29" t="s">
        <v>48</v>
      </c>
    </row>
    <row r="30" spans="1:8" x14ac:dyDescent="0.25">
      <c r="A30">
        <v>55</v>
      </c>
      <c r="B30" t="s">
        <v>215</v>
      </c>
      <c r="C30">
        <v>25</v>
      </c>
      <c r="D30">
        <v>17</v>
      </c>
      <c r="E30">
        <v>23</v>
      </c>
      <c r="F30">
        <v>65</v>
      </c>
      <c r="G30">
        <v>58</v>
      </c>
      <c r="H30" t="s">
        <v>48</v>
      </c>
    </row>
    <row r="31" spans="1:8" x14ac:dyDescent="0.25">
      <c r="A31">
        <v>82</v>
      </c>
      <c r="B31" t="s">
        <v>215</v>
      </c>
      <c r="C31">
        <v>26</v>
      </c>
      <c r="D31">
        <v>18</v>
      </c>
      <c r="E31">
        <v>21</v>
      </c>
      <c r="F31">
        <v>65</v>
      </c>
      <c r="G31">
        <v>50</v>
      </c>
      <c r="H31" t="s">
        <v>48</v>
      </c>
    </row>
    <row r="32" spans="1:8" x14ac:dyDescent="0.25">
      <c r="A32">
        <v>3</v>
      </c>
      <c r="B32" t="s">
        <v>209</v>
      </c>
      <c r="C32">
        <v>23</v>
      </c>
      <c r="D32">
        <v>21</v>
      </c>
      <c r="E32">
        <v>20</v>
      </c>
      <c r="F32">
        <v>64</v>
      </c>
      <c r="G32">
        <v>53</v>
      </c>
      <c r="H32" t="s">
        <v>48</v>
      </c>
    </row>
    <row r="33" spans="1:8" x14ac:dyDescent="0.25">
      <c r="A33">
        <v>37</v>
      </c>
      <c r="B33" t="s">
        <v>209</v>
      </c>
      <c r="C33">
        <v>22</v>
      </c>
      <c r="D33">
        <v>20</v>
      </c>
      <c r="E33">
        <v>22</v>
      </c>
      <c r="F33">
        <v>64</v>
      </c>
      <c r="G33">
        <v>55</v>
      </c>
      <c r="H33" t="s">
        <v>48</v>
      </c>
    </row>
    <row r="34" spans="1:8" x14ac:dyDescent="0.25">
      <c r="A34">
        <v>71</v>
      </c>
      <c r="B34" t="s">
        <v>215</v>
      </c>
      <c r="C34">
        <v>23</v>
      </c>
      <c r="D34">
        <v>19</v>
      </c>
      <c r="E34">
        <v>22</v>
      </c>
      <c r="F34">
        <v>64</v>
      </c>
      <c r="G34">
        <v>47</v>
      </c>
      <c r="H34" t="s">
        <v>48</v>
      </c>
    </row>
    <row r="35" spans="1:8" x14ac:dyDescent="0.25">
      <c r="A35">
        <v>76</v>
      </c>
      <c r="B35" t="s">
        <v>215</v>
      </c>
      <c r="C35">
        <v>23</v>
      </c>
      <c r="D35">
        <v>20</v>
      </c>
      <c r="E35">
        <v>21</v>
      </c>
      <c r="F35">
        <v>64</v>
      </c>
      <c r="G35">
        <v>44</v>
      </c>
      <c r="H35" t="s">
        <v>48</v>
      </c>
    </row>
    <row r="36" spans="1:8" x14ac:dyDescent="0.25">
      <c r="A36">
        <v>19</v>
      </c>
      <c r="B36" t="s">
        <v>209</v>
      </c>
      <c r="C36">
        <v>23</v>
      </c>
      <c r="D36">
        <v>20</v>
      </c>
      <c r="E36">
        <v>20</v>
      </c>
      <c r="F36">
        <v>63</v>
      </c>
      <c r="G36">
        <v>57</v>
      </c>
      <c r="H36" t="s">
        <v>48</v>
      </c>
    </row>
    <row r="37" spans="1:8" x14ac:dyDescent="0.25">
      <c r="A37">
        <v>22</v>
      </c>
      <c r="B37" t="s">
        <v>209</v>
      </c>
      <c r="C37">
        <v>22</v>
      </c>
      <c r="D37">
        <v>20</v>
      </c>
      <c r="E37">
        <v>21</v>
      </c>
      <c r="F37">
        <v>63</v>
      </c>
      <c r="G37">
        <v>42</v>
      </c>
      <c r="H37" t="s">
        <v>48</v>
      </c>
    </row>
    <row r="38" spans="1:8" x14ac:dyDescent="0.25">
      <c r="A38">
        <v>48</v>
      </c>
      <c r="B38" t="s">
        <v>209</v>
      </c>
      <c r="C38">
        <v>21</v>
      </c>
      <c r="D38">
        <v>22</v>
      </c>
      <c r="E38">
        <v>20</v>
      </c>
      <c r="F38">
        <v>63</v>
      </c>
      <c r="G38">
        <v>55</v>
      </c>
      <c r="H38" t="s">
        <v>48</v>
      </c>
    </row>
    <row r="39" spans="1:8" x14ac:dyDescent="0.25">
      <c r="A39">
        <v>67</v>
      </c>
      <c r="B39" t="s">
        <v>215</v>
      </c>
      <c r="C39">
        <v>23</v>
      </c>
      <c r="D39">
        <v>17</v>
      </c>
      <c r="E39">
        <v>23</v>
      </c>
      <c r="F39">
        <v>63</v>
      </c>
      <c r="G39">
        <v>48</v>
      </c>
      <c r="H39" t="s">
        <v>48</v>
      </c>
    </row>
    <row r="40" spans="1:8" x14ac:dyDescent="0.25">
      <c r="A40">
        <v>70</v>
      </c>
      <c r="B40" t="s">
        <v>215</v>
      </c>
      <c r="C40">
        <v>23</v>
      </c>
      <c r="D40">
        <v>18</v>
      </c>
      <c r="E40">
        <v>22</v>
      </c>
      <c r="F40">
        <v>63</v>
      </c>
      <c r="G40">
        <v>41</v>
      </c>
      <c r="H40" t="s">
        <v>48</v>
      </c>
    </row>
    <row r="41" spans="1:8" x14ac:dyDescent="0.25">
      <c r="A41">
        <v>74</v>
      </c>
      <c r="B41" t="s">
        <v>215</v>
      </c>
      <c r="C41">
        <v>23</v>
      </c>
      <c r="D41">
        <v>18</v>
      </c>
      <c r="E41">
        <v>22</v>
      </c>
      <c r="F41">
        <v>63</v>
      </c>
      <c r="G41">
        <v>54</v>
      </c>
      <c r="H41" t="s">
        <v>48</v>
      </c>
    </row>
    <row r="42" spans="1:8" x14ac:dyDescent="0.25">
      <c r="A42">
        <v>2</v>
      </c>
      <c r="B42" t="s">
        <v>209</v>
      </c>
      <c r="C42">
        <v>21</v>
      </c>
      <c r="D42">
        <v>21</v>
      </c>
      <c r="E42">
        <v>20</v>
      </c>
      <c r="F42">
        <v>62</v>
      </c>
      <c r="G42">
        <v>53</v>
      </c>
      <c r="H42" t="s">
        <v>48</v>
      </c>
    </row>
    <row r="43" spans="1:8" x14ac:dyDescent="0.25">
      <c r="A43">
        <v>5</v>
      </c>
      <c r="B43" t="s">
        <v>209</v>
      </c>
      <c r="C43">
        <v>23</v>
      </c>
      <c r="D43">
        <v>18</v>
      </c>
      <c r="E43">
        <v>21</v>
      </c>
      <c r="F43">
        <v>62</v>
      </c>
      <c r="G43">
        <v>47</v>
      </c>
      <c r="H43" t="s">
        <v>48</v>
      </c>
    </row>
    <row r="44" spans="1:8" x14ac:dyDescent="0.25">
      <c r="A44">
        <v>7</v>
      </c>
      <c r="B44" t="s">
        <v>209</v>
      </c>
      <c r="C44">
        <v>22</v>
      </c>
      <c r="D44">
        <v>19</v>
      </c>
      <c r="E44">
        <v>21</v>
      </c>
      <c r="F44">
        <v>62</v>
      </c>
      <c r="G44">
        <v>47</v>
      </c>
      <c r="H44" t="s">
        <v>48</v>
      </c>
    </row>
    <row r="45" spans="1:8" x14ac:dyDescent="0.25">
      <c r="A45">
        <v>26</v>
      </c>
      <c r="B45" t="s">
        <v>209</v>
      </c>
      <c r="C45">
        <v>20</v>
      </c>
      <c r="D45">
        <v>23</v>
      </c>
      <c r="E45">
        <v>19</v>
      </c>
      <c r="F45">
        <v>62</v>
      </c>
      <c r="G45">
        <v>30</v>
      </c>
      <c r="H45" t="s">
        <v>48</v>
      </c>
    </row>
    <row r="46" spans="1:8" x14ac:dyDescent="0.25">
      <c r="A46">
        <v>29</v>
      </c>
      <c r="B46" t="s">
        <v>209</v>
      </c>
      <c r="C46">
        <v>22</v>
      </c>
      <c r="D46">
        <v>19</v>
      </c>
      <c r="E46">
        <v>21</v>
      </c>
      <c r="F46">
        <v>62</v>
      </c>
      <c r="G46">
        <v>57</v>
      </c>
      <c r="H46" t="s">
        <v>48</v>
      </c>
    </row>
    <row r="47" spans="1:8" x14ac:dyDescent="0.25">
      <c r="A47">
        <v>42</v>
      </c>
      <c r="B47" t="s">
        <v>209</v>
      </c>
      <c r="C47">
        <v>23</v>
      </c>
      <c r="D47">
        <v>19</v>
      </c>
      <c r="E47">
        <v>20</v>
      </c>
      <c r="F47">
        <v>62</v>
      </c>
      <c r="G47">
        <v>62</v>
      </c>
      <c r="H47" t="s">
        <v>48</v>
      </c>
    </row>
    <row r="48" spans="1:8" x14ac:dyDescent="0.25">
      <c r="A48">
        <v>44</v>
      </c>
      <c r="B48" t="s">
        <v>209</v>
      </c>
      <c r="C48">
        <v>23</v>
      </c>
      <c r="D48">
        <v>20</v>
      </c>
      <c r="E48">
        <v>19</v>
      </c>
      <c r="F48">
        <v>62</v>
      </c>
      <c r="G48">
        <v>44</v>
      </c>
      <c r="H48" t="s">
        <v>48</v>
      </c>
    </row>
    <row r="49" spans="1:8" x14ac:dyDescent="0.25">
      <c r="A49">
        <v>64</v>
      </c>
      <c r="B49" t="s">
        <v>215</v>
      </c>
      <c r="C49">
        <v>20</v>
      </c>
      <c r="D49">
        <v>24</v>
      </c>
      <c r="E49">
        <v>18</v>
      </c>
      <c r="F49">
        <v>62</v>
      </c>
      <c r="G49">
        <v>49</v>
      </c>
      <c r="H49" t="s">
        <v>48</v>
      </c>
    </row>
    <row r="50" spans="1:8" x14ac:dyDescent="0.25">
      <c r="A50">
        <v>79</v>
      </c>
      <c r="B50" t="s">
        <v>215</v>
      </c>
      <c r="C50">
        <v>22</v>
      </c>
      <c r="D50">
        <v>19</v>
      </c>
      <c r="E50">
        <v>21</v>
      </c>
      <c r="F50">
        <v>62</v>
      </c>
      <c r="G50">
        <v>43</v>
      </c>
      <c r="H50" t="s">
        <v>48</v>
      </c>
    </row>
    <row r="51" spans="1:8" x14ac:dyDescent="0.25">
      <c r="A51">
        <v>8</v>
      </c>
      <c r="B51" t="s">
        <v>209</v>
      </c>
      <c r="C51">
        <v>22</v>
      </c>
      <c r="D51">
        <v>21</v>
      </c>
      <c r="E51">
        <v>18</v>
      </c>
      <c r="F51">
        <v>61</v>
      </c>
      <c r="G51">
        <v>51</v>
      </c>
      <c r="H51" t="s">
        <v>48</v>
      </c>
    </row>
    <row r="52" spans="1:8" x14ac:dyDescent="0.25">
      <c r="A52">
        <v>27</v>
      </c>
      <c r="B52" t="s">
        <v>209</v>
      </c>
      <c r="C52">
        <v>21</v>
      </c>
      <c r="D52">
        <v>21</v>
      </c>
      <c r="E52">
        <v>19</v>
      </c>
      <c r="F52">
        <v>61</v>
      </c>
      <c r="G52">
        <v>64</v>
      </c>
      <c r="H52" t="s">
        <v>48</v>
      </c>
    </row>
    <row r="53" spans="1:8" x14ac:dyDescent="0.25">
      <c r="A53">
        <v>33</v>
      </c>
      <c r="B53" t="s">
        <v>209</v>
      </c>
      <c r="C53">
        <v>22</v>
      </c>
      <c r="D53">
        <v>19</v>
      </c>
      <c r="E53">
        <v>20</v>
      </c>
      <c r="F53">
        <v>61</v>
      </c>
      <c r="G53">
        <v>41</v>
      </c>
      <c r="H53" t="s">
        <v>48</v>
      </c>
    </row>
    <row r="54" spans="1:8" x14ac:dyDescent="0.25">
      <c r="A54">
        <v>39</v>
      </c>
      <c r="B54" t="s">
        <v>209</v>
      </c>
      <c r="C54">
        <v>25</v>
      </c>
      <c r="D54">
        <v>16</v>
      </c>
      <c r="E54">
        <v>20</v>
      </c>
      <c r="F54">
        <v>61</v>
      </c>
      <c r="G54">
        <v>54</v>
      </c>
      <c r="H54" t="s">
        <v>48</v>
      </c>
    </row>
    <row r="55" spans="1:8" x14ac:dyDescent="0.25">
      <c r="A55">
        <v>51</v>
      </c>
      <c r="B55" t="s">
        <v>215</v>
      </c>
      <c r="C55">
        <v>22</v>
      </c>
      <c r="D55">
        <v>19</v>
      </c>
      <c r="E55">
        <v>20</v>
      </c>
      <c r="F55">
        <v>61</v>
      </c>
      <c r="G55">
        <v>35</v>
      </c>
      <c r="H55" t="s">
        <v>48</v>
      </c>
    </row>
    <row r="56" spans="1:8" x14ac:dyDescent="0.25">
      <c r="A56">
        <v>61</v>
      </c>
      <c r="B56" t="s">
        <v>215</v>
      </c>
      <c r="C56">
        <v>20</v>
      </c>
      <c r="D56">
        <v>19</v>
      </c>
      <c r="E56">
        <v>22</v>
      </c>
      <c r="F56">
        <v>61</v>
      </c>
      <c r="G56">
        <v>43</v>
      </c>
      <c r="H56" t="s">
        <v>48</v>
      </c>
    </row>
    <row r="57" spans="1:8" x14ac:dyDescent="0.25">
      <c r="A57">
        <v>69</v>
      </c>
      <c r="B57" t="s">
        <v>215</v>
      </c>
      <c r="C57">
        <v>21</v>
      </c>
      <c r="D57">
        <v>19</v>
      </c>
      <c r="E57">
        <v>21</v>
      </c>
      <c r="F57">
        <v>61</v>
      </c>
      <c r="G57">
        <v>41</v>
      </c>
      <c r="H57" t="s">
        <v>48</v>
      </c>
    </row>
    <row r="58" spans="1:8" x14ac:dyDescent="0.25">
      <c r="A58">
        <v>83</v>
      </c>
      <c r="B58" t="s">
        <v>215</v>
      </c>
      <c r="C58">
        <v>22</v>
      </c>
      <c r="D58">
        <v>18</v>
      </c>
      <c r="E58">
        <v>21</v>
      </c>
      <c r="F58">
        <v>61</v>
      </c>
      <c r="G58">
        <v>48</v>
      </c>
      <c r="H58" t="s">
        <v>48</v>
      </c>
    </row>
    <row r="59" spans="1:8" x14ac:dyDescent="0.25">
      <c r="A59">
        <v>96</v>
      </c>
      <c r="B59" t="s">
        <v>215</v>
      </c>
      <c r="C59">
        <v>20</v>
      </c>
      <c r="D59">
        <v>20</v>
      </c>
      <c r="E59">
        <v>21</v>
      </c>
      <c r="F59">
        <v>61</v>
      </c>
      <c r="G59">
        <v>47</v>
      </c>
      <c r="H59" t="s">
        <v>48</v>
      </c>
    </row>
    <row r="60" spans="1:8" x14ac:dyDescent="0.25">
      <c r="A60">
        <v>17</v>
      </c>
      <c r="B60" t="s">
        <v>209</v>
      </c>
      <c r="C60">
        <v>23</v>
      </c>
      <c r="D60">
        <v>19</v>
      </c>
      <c r="E60">
        <v>18</v>
      </c>
      <c r="F60">
        <v>60</v>
      </c>
      <c r="G60">
        <v>44</v>
      </c>
      <c r="H60" t="s">
        <v>48</v>
      </c>
    </row>
    <row r="61" spans="1:8" x14ac:dyDescent="0.25">
      <c r="A61">
        <v>31</v>
      </c>
      <c r="B61" t="s">
        <v>209</v>
      </c>
      <c r="C61">
        <v>20</v>
      </c>
      <c r="D61">
        <v>20</v>
      </c>
      <c r="E61">
        <v>20</v>
      </c>
      <c r="F61">
        <v>60</v>
      </c>
      <c r="G61">
        <v>51</v>
      </c>
      <c r="H61" t="s">
        <v>48</v>
      </c>
    </row>
    <row r="62" spans="1:8" x14ac:dyDescent="0.25">
      <c r="A62">
        <v>94</v>
      </c>
      <c r="B62" t="s">
        <v>215</v>
      </c>
      <c r="C62">
        <v>18</v>
      </c>
      <c r="D62">
        <v>20</v>
      </c>
      <c r="E62">
        <v>22</v>
      </c>
      <c r="F62">
        <v>60</v>
      </c>
      <c r="G62">
        <v>32</v>
      </c>
      <c r="H62" t="s">
        <v>48</v>
      </c>
    </row>
    <row r="63" spans="1:8" x14ac:dyDescent="0.25">
      <c r="A63">
        <v>95</v>
      </c>
      <c r="B63" t="s">
        <v>215</v>
      </c>
      <c r="C63">
        <v>18</v>
      </c>
      <c r="D63">
        <v>21</v>
      </c>
      <c r="E63">
        <v>21</v>
      </c>
      <c r="F63">
        <v>60</v>
      </c>
      <c r="G63">
        <v>46</v>
      </c>
      <c r="H63" t="s">
        <v>48</v>
      </c>
    </row>
    <row r="64" spans="1:8" x14ac:dyDescent="0.25">
      <c r="A64">
        <v>98</v>
      </c>
      <c r="B64" t="s">
        <v>215</v>
      </c>
      <c r="C64">
        <v>21</v>
      </c>
      <c r="D64">
        <v>18</v>
      </c>
      <c r="E64">
        <v>21</v>
      </c>
      <c r="F64">
        <v>60</v>
      </c>
      <c r="G64">
        <v>35</v>
      </c>
      <c r="H64" t="s">
        <v>48</v>
      </c>
    </row>
    <row r="65" spans="1:8" x14ac:dyDescent="0.25">
      <c r="A65">
        <v>12</v>
      </c>
      <c r="B65" t="s">
        <v>209</v>
      </c>
      <c r="C65">
        <v>20</v>
      </c>
      <c r="D65">
        <v>19</v>
      </c>
      <c r="E65">
        <v>20</v>
      </c>
      <c r="F65">
        <v>59</v>
      </c>
      <c r="G65">
        <v>53</v>
      </c>
      <c r="H65" t="s">
        <v>50</v>
      </c>
    </row>
    <row r="66" spans="1:8" x14ac:dyDescent="0.25">
      <c r="A66">
        <v>18</v>
      </c>
      <c r="B66" t="s">
        <v>209</v>
      </c>
      <c r="C66">
        <v>19</v>
      </c>
      <c r="D66">
        <v>22</v>
      </c>
      <c r="E66">
        <v>18</v>
      </c>
      <c r="F66">
        <v>59</v>
      </c>
      <c r="G66">
        <v>48</v>
      </c>
      <c r="H66" t="s">
        <v>50</v>
      </c>
    </row>
    <row r="67" spans="1:8" x14ac:dyDescent="0.25">
      <c r="A67">
        <v>34</v>
      </c>
      <c r="B67" t="s">
        <v>209</v>
      </c>
      <c r="C67">
        <v>20</v>
      </c>
      <c r="D67">
        <v>18</v>
      </c>
      <c r="E67">
        <v>21</v>
      </c>
      <c r="F67">
        <v>59</v>
      </c>
      <c r="G67">
        <v>32</v>
      </c>
      <c r="H67" t="s">
        <v>50</v>
      </c>
    </row>
    <row r="68" spans="1:8" x14ac:dyDescent="0.25">
      <c r="A68">
        <v>41</v>
      </c>
      <c r="B68" t="s">
        <v>209</v>
      </c>
      <c r="C68">
        <v>20</v>
      </c>
      <c r="D68">
        <v>21</v>
      </c>
      <c r="E68">
        <v>18</v>
      </c>
      <c r="F68">
        <v>59</v>
      </c>
      <c r="G68">
        <v>31</v>
      </c>
      <c r="H68" t="s">
        <v>50</v>
      </c>
    </row>
    <row r="69" spans="1:8" x14ac:dyDescent="0.25">
      <c r="A69">
        <v>93</v>
      </c>
      <c r="B69" t="s">
        <v>215</v>
      </c>
      <c r="C69">
        <v>25</v>
      </c>
      <c r="D69">
        <v>16</v>
      </c>
      <c r="E69">
        <v>18</v>
      </c>
      <c r="F69">
        <v>59</v>
      </c>
      <c r="G69">
        <v>29</v>
      </c>
      <c r="H69" t="s">
        <v>50</v>
      </c>
    </row>
    <row r="70" spans="1:8" x14ac:dyDescent="0.25">
      <c r="A70">
        <v>10</v>
      </c>
      <c r="B70" t="s">
        <v>209</v>
      </c>
      <c r="C70">
        <v>20</v>
      </c>
      <c r="D70">
        <v>16</v>
      </c>
      <c r="E70">
        <v>22</v>
      </c>
      <c r="F70">
        <v>58</v>
      </c>
      <c r="G70">
        <v>57</v>
      </c>
      <c r="H70" t="s">
        <v>50</v>
      </c>
    </row>
    <row r="71" spans="1:8" x14ac:dyDescent="0.25">
      <c r="A71">
        <v>24</v>
      </c>
      <c r="B71" t="s">
        <v>209</v>
      </c>
      <c r="C71">
        <v>20</v>
      </c>
      <c r="D71">
        <v>19</v>
      </c>
      <c r="E71">
        <v>19</v>
      </c>
      <c r="F71">
        <v>58</v>
      </c>
      <c r="G71">
        <v>42</v>
      </c>
      <c r="H71" t="s">
        <v>50</v>
      </c>
    </row>
    <row r="72" spans="1:8" x14ac:dyDescent="0.25">
      <c r="A72">
        <v>46</v>
      </c>
      <c r="B72" t="s">
        <v>209</v>
      </c>
      <c r="C72">
        <v>20</v>
      </c>
      <c r="D72">
        <v>19</v>
      </c>
      <c r="E72">
        <v>19</v>
      </c>
      <c r="F72">
        <v>58</v>
      </c>
      <c r="G72">
        <v>53</v>
      </c>
      <c r="H72" t="s">
        <v>50</v>
      </c>
    </row>
    <row r="73" spans="1:8" x14ac:dyDescent="0.25">
      <c r="A73">
        <v>56</v>
      </c>
      <c r="B73" t="s">
        <v>215</v>
      </c>
      <c r="C73">
        <v>19</v>
      </c>
      <c r="D73">
        <v>22</v>
      </c>
      <c r="E73">
        <v>17</v>
      </c>
      <c r="F73">
        <v>58</v>
      </c>
      <c r="G73">
        <v>51</v>
      </c>
      <c r="H73" t="s">
        <v>50</v>
      </c>
    </row>
    <row r="74" spans="1:8" x14ac:dyDescent="0.25">
      <c r="A74">
        <v>58</v>
      </c>
      <c r="B74" t="s">
        <v>215</v>
      </c>
      <c r="C74">
        <v>20</v>
      </c>
      <c r="D74">
        <v>18</v>
      </c>
      <c r="E74">
        <v>20</v>
      </c>
      <c r="F74">
        <v>58</v>
      </c>
      <c r="G74">
        <v>40</v>
      </c>
      <c r="H74" t="s">
        <v>50</v>
      </c>
    </row>
    <row r="75" spans="1:8" x14ac:dyDescent="0.25">
      <c r="A75">
        <v>73</v>
      </c>
      <c r="B75" t="s">
        <v>215</v>
      </c>
      <c r="C75">
        <v>19</v>
      </c>
      <c r="D75">
        <v>17</v>
      </c>
      <c r="E75">
        <v>22</v>
      </c>
      <c r="F75">
        <v>58</v>
      </c>
      <c r="G75">
        <v>32</v>
      </c>
      <c r="H75" t="s">
        <v>50</v>
      </c>
    </row>
    <row r="76" spans="1:8" x14ac:dyDescent="0.25">
      <c r="A76">
        <v>86</v>
      </c>
      <c r="B76" t="s">
        <v>215</v>
      </c>
      <c r="C76">
        <v>22</v>
      </c>
      <c r="D76">
        <v>16</v>
      </c>
      <c r="E76">
        <v>20</v>
      </c>
      <c r="F76">
        <v>58</v>
      </c>
      <c r="G76">
        <v>30</v>
      </c>
      <c r="H76" t="s">
        <v>50</v>
      </c>
    </row>
    <row r="77" spans="1:8" x14ac:dyDescent="0.25">
      <c r="A77">
        <v>53</v>
      </c>
      <c r="B77" t="s">
        <v>215</v>
      </c>
      <c r="C77">
        <v>18</v>
      </c>
      <c r="D77">
        <v>21</v>
      </c>
      <c r="E77">
        <v>18</v>
      </c>
      <c r="F77">
        <v>57</v>
      </c>
      <c r="G77">
        <v>48</v>
      </c>
      <c r="H77" t="s">
        <v>50</v>
      </c>
    </row>
    <row r="78" spans="1:8" x14ac:dyDescent="0.25">
      <c r="A78">
        <v>62</v>
      </c>
      <c r="B78" t="s">
        <v>215</v>
      </c>
      <c r="C78">
        <v>21</v>
      </c>
      <c r="D78">
        <v>17</v>
      </c>
      <c r="E78">
        <v>19</v>
      </c>
      <c r="F78">
        <v>57</v>
      </c>
      <c r="G78">
        <v>42</v>
      </c>
      <c r="H78" t="s">
        <v>50</v>
      </c>
    </row>
    <row r="79" spans="1:8" x14ac:dyDescent="0.25">
      <c r="A79">
        <v>78</v>
      </c>
      <c r="B79" t="s">
        <v>215</v>
      </c>
      <c r="C79">
        <v>19</v>
      </c>
      <c r="D79">
        <v>19</v>
      </c>
      <c r="E79">
        <v>19</v>
      </c>
      <c r="F79">
        <v>57</v>
      </c>
      <c r="G79">
        <v>45</v>
      </c>
      <c r="H79" t="s">
        <v>50</v>
      </c>
    </row>
    <row r="80" spans="1:8" x14ac:dyDescent="0.25">
      <c r="A80">
        <v>99</v>
      </c>
      <c r="B80" t="s">
        <v>215</v>
      </c>
      <c r="C80">
        <v>19</v>
      </c>
      <c r="D80">
        <v>19</v>
      </c>
      <c r="E80">
        <v>19</v>
      </c>
      <c r="F80">
        <v>57</v>
      </c>
      <c r="G80">
        <v>31</v>
      </c>
      <c r="H80" t="s">
        <v>50</v>
      </c>
    </row>
    <row r="81" spans="1:8" x14ac:dyDescent="0.25">
      <c r="A81">
        <v>6</v>
      </c>
      <c r="B81" t="s">
        <v>209</v>
      </c>
      <c r="C81">
        <v>19</v>
      </c>
      <c r="D81">
        <v>18</v>
      </c>
      <c r="E81">
        <v>19</v>
      </c>
      <c r="F81">
        <v>56</v>
      </c>
      <c r="G81">
        <v>46</v>
      </c>
      <c r="H81" t="s">
        <v>50</v>
      </c>
    </row>
    <row r="82" spans="1:8" x14ac:dyDescent="0.25">
      <c r="A82">
        <v>21</v>
      </c>
      <c r="B82" t="s">
        <v>209</v>
      </c>
      <c r="C82">
        <v>22</v>
      </c>
      <c r="D82">
        <v>13</v>
      </c>
      <c r="E82">
        <v>21</v>
      </c>
      <c r="F82">
        <v>56</v>
      </c>
      <c r="G82">
        <v>34</v>
      </c>
      <c r="H82" t="s">
        <v>50</v>
      </c>
    </row>
    <row r="83" spans="1:8" x14ac:dyDescent="0.25">
      <c r="A83">
        <v>32</v>
      </c>
      <c r="B83" t="s">
        <v>209</v>
      </c>
      <c r="C83">
        <v>23</v>
      </c>
      <c r="D83">
        <v>15</v>
      </c>
      <c r="E83">
        <v>18</v>
      </c>
      <c r="F83">
        <v>56</v>
      </c>
      <c r="G83">
        <v>38</v>
      </c>
      <c r="H83" t="s">
        <v>50</v>
      </c>
    </row>
    <row r="84" spans="1:8" x14ac:dyDescent="0.25">
      <c r="A84">
        <v>60</v>
      </c>
      <c r="B84" t="s">
        <v>215</v>
      </c>
      <c r="C84">
        <v>18</v>
      </c>
      <c r="D84">
        <v>20</v>
      </c>
      <c r="E84">
        <v>18</v>
      </c>
      <c r="F84">
        <v>56</v>
      </c>
      <c r="G84">
        <v>36</v>
      </c>
      <c r="H84" t="s">
        <v>50</v>
      </c>
    </row>
    <row r="85" spans="1:8" x14ac:dyDescent="0.25">
      <c r="A85">
        <v>80</v>
      </c>
      <c r="B85" t="s">
        <v>215</v>
      </c>
      <c r="C85">
        <v>20</v>
      </c>
      <c r="D85">
        <v>17</v>
      </c>
      <c r="E85">
        <v>19</v>
      </c>
      <c r="F85">
        <v>56</v>
      </c>
      <c r="G85">
        <v>36</v>
      </c>
      <c r="H85" t="s">
        <v>50</v>
      </c>
    </row>
    <row r="86" spans="1:8" x14ac:dyDescent="0.25">
      <c r="A86">
        <v>87</v>
      </c>
      <c r="B86" t="s">
        <v>215</v>
      </c>
      <c r="C86">
        <v>20</v>
      </c>
      <c r="D86">
        <v>17</v>
      </c>
      <c r="E86">
        <v>19</v>
      </c>
      <c r="F86">
        <v>56</v>
      </c>
      <c r="G86">
        <v>37</v>
      </c>
      <c r="H86" t="s">
        <v>50</v>
      </c>
    </row>
    <row r="87" spans="1:8" x14ac:dyDescent="0.25">
      <c r="A87">
        <v>97</v>
      </c>
      <c r="B87" t="s">
        <v>215</v>
      </c>
      <c r="C87">
        <v>21</v>
      </c>
      <c r="D87">
        <v>15</v>
      </c>
      <c r="E87">
        <v>20</v>
      </c>
      <c r="F87">
        <v>56</v>
      </c>
      <c r="G87">
        <v>48</v>
      </c>
      <c r="H87" t="s">
        <v>50</v>
      </c>
    </row>
    <row r="88" spans="1:8" x14ac:dyDescent="0.25">
      <c r="A88">
        <v>20</v>
      </c>
      <c r="B88" t="s">
        <v>209</v>
      </c>
      <c r="C88">
        <v>21</v>
      </c>
      <c r="D88">
        <v>16</v>
      </c>
      <c r="E88">
        <v>18</v>
      </c>
      <c r="F88">
        <v>55</v>
      </c>
      <c r="G88">
        <v>29</v>
      </c>
      <c r="H88" t="s">
        <v>50</v>
      </c>
    </row>
    <row r="89" spans="1:8" x14ac:dyDescent="0.25">
      <c r="A89">
        <v>36</v>
      </c>
      <c r="B89" t="s">
        <v>209</v>
      </c>
      <c r="C89">
        <v>21</v>
      </c>
      <c r="D89">
        <v>15</v>
      </c>
      <c r="E89">
        <v>19</v>
      </c>
      <c r="F89">
        <v>55</v>
      </c>
      <c r="G89">
        <v>45</v>
      </c>
      <c r="H89" t="s">
        <v>50</v>
      </c>
    </row>
    <row r="90" spans="1:8" x14ac:dyDescent="0.25">
      <c r="A90">
        <v>43</v>
      </c>
      <c r="B90" t="s">
        <v>209</v>
      </c>
      <c r="C90">
        <v>21</v>
      </c>
      <c r="D90">
        <v>13</v>
      </c>
      <c r="E90">
        <v>21</v>
      </c>
      <c r="F90">
        <v>55</v>
      </c>
      <c r="G90">
        <v>44</v>
      </c>
      <c r="H90" t="s">
        <v>50</v>
      </c>
    </row>
    <row r="91" spans="1:8" x14ac:dyDescent="0.25">
      <c r="A91">
        <v>45</v>
      </c>
      <c r="B91" t="s">
        <v>209</v>
      </c>
      <c r="C91">
        <v>20</v>
      </c>
      <c r="D91">
        <v>17</v>
      </c>
      <c r="E91">
        <v>18</v>
      </c>
      <c r="F91">
        <v>55</v>
      </c>
      <c r="G91">
        <v>43</v>
      </c>
      <c r="H91" t="s">
        <v>50</v>
      </c>
    </row>
    <row r="92" spans="1:8" x14ac:dyDescent="0.25">
      <c r="A92">
        <v>89</v>
      </c>
      <c r="B92" t="s">
        <v>215</v>
      </c>
      <c r="C92">
        <v>20</v>
      </c>
      <c r="D92">
        <v>16</v>
      </c>
      <c r="E92">
        <v>19</v>
      </c>
      <c r="F92">
        <v>55</v>
      </c>
      <c r="G92">
        <v>36</v>
      </c>
      <c r="H92" t="s">
        <v>50</v>
      </c>
    </row>
    <row r="93" spans="1:8" x14ac:dyDescent="0.25">
      <c r="A93">
        <v>13</v>
      </c>
      <c r="B93" t="s">
        <v>209</v>
      </c>
      <c r="C93">
        <v>17</v>
      </c>
      <c r="D93">
        <v>19</v>
      </c>
      <c r="E93">
        <v>18</v>
      </c>
      <c r="F93">
        <v>54</v>
      </c>
      <c r="G93">
        <v>30</v>
      </c>
      <c r="H93" t="s">
        <v>50</v>
      </c>
    </row>
    <row r="94" spans="1:8" x14ac:dyDescent="0.25">
      <c r="A94">
        <v>16</v>
      </c>
      <c r="B94" t="s">
        <v>209</v>
      </c>
      <c r="C94">
        <v>19</v>
      </c>
      <c r="D94">
        <v>16</v>
      </c>
      <c r="E94">
        <v>19</v>
      </c>
      <c r="F94">
        <v>54</v>
      </c>
      <c r="G94">
        <v>29</v>
      </c>
      <c r="H94" t="s">
        <v>50</v>
      </c>
    </row>
    <row r="95" spans="1:8" x14ac:dyDescent="0.25">
      <c r="A95">
        <v>85</v>
      </c>
      <c r="B95" t="s">
        <v>215</v>
      </c>
      <c r="C95">
        <v>19</v>
      </c>
      <c r="D95">
        <v>16</v>
      </c>
      <c r="E95">
        <v>19</v>
      </c>
      <c r="F95">
        <v>54</v>
      </c>
      <c r="G95">
        <v>35</v>
      </c>
      <c r="H95" t="s">
        <v>50</v>
      </c>
    </row>
    <row r="96" spans="1:8" x14ac:dyDescent="0.25">
      <c r="A96">
        <v>92</v>
      </c>
      <c r="B96" t="s">
        <v>215</v>
      </c>
      <c r="C96">
        <v>17</v>
      </c>
      <c r="D96">
        <v>19</v>
      </c>
      <c r="E96">
        <v>18</v>
      </c>
      <c r="F96">
        <v>54</v>
      </c>
      <c r="G96">
        <v>44</v>
      </c>
      <c r="H96" t="s">
        <v>50</v>
      </c>
    </row>
    <row r="97" spans="1:8" x14ac:dyDescent="0.25">
      <c r="A97">
        <v>100</v>
      </c>
      <c r="B97" t="s">
        <v>215</v>
      </c>
      <c r="C97">
        <v>19</v>
      </c>
      <c r="D97">
        <v>15</v>
      </c>
      <c r="E97">
        <v>18</v>
      </c>
      <c r="F97">
        <v>52</v>
      </c>
      <c r="G97">
        <v>28</v>
      </c>
      <c r="H97" t="s">
        <v>50</v>
      </c>
    </row>
    <row r="98" spans="1:8" x14ac:dyDescent="0.25">
      <c r="A98">
        <v>38</v>
      </c>
      <c r="B98" t="s">
        <v>209</v>
      </c>
      <c r="C98">
        <v>17</v>
      </c>
      <c r="D98">
        <v>16</v>
      </c>
      <c r="E98">
        <v>17</v>
      </c>
      <c r="F98">
        <v>50</v>
      </c>
      <c r="G98">
        <v>38</v>
      </c>
      <c r="H98" t="s">
        <v>50</v>
      </c>
    </row>
    <row r="99" spans="1:8" x14ac:dyDescent="0.25">
      <c r="A99">
        <v>1</v>
      </c>
      <c r="B99" t="s">
        <v>209</v>
      </c>
      <c r="C99">
        <v>20</v>
      </c>
      <c r="D99">
        <v>11</v>
      </c>
      <c r="E99">
        <v>18</v>
      </c>
      <c r="F99">
        <v>49</v>
      </c>
      <c r="G99">
        <v>27</v>
      </c>
      <c r="H99" t="s">
        <v>50</v>
      </c>
    </row>
    <row r="100" spans="1:8" x14ac:dyDescent="0.25">
      <c r="A100">
        <v>72</v>
      </c>
      <c r="B100" t="s">
        <v>215</v>
      </c>
      <c r="C100">
        <v>19</v>
      </c>
      <c r="D100">
        <v>13</v>
      </c>
      <c r="E100">
        <v>17</v>
      </c>
      <c r="F100">
        <v>49</v>
      </c>
      <c r="G100">
        <v>30</v>
      </c>
      <c r="H100" t="s">
        <v>50</v>
      </c>
    </row>
    <row r="101" spans="1:8" x14ac:dyDescent="0.25">
      <c r="A101">
        <v>75</v>
      </c>
      <c r="B101" t="s">
        <v>215</v>
      </c>
      <c r="C101">
        <v>22</v>
      </c>
      <c r="D101">
        <v>10</v>
      </c>
      <c r="E101">
        <v>17</v>
      </c>
      <c r="F101">
        <v>49</v>
      </c>
      <c r="G101">
        <v>32</v>
      </c>
      <c r="H101" t="s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FB93-7CC1-4DBA-8C03-A995B045CB6C}">
  <sheetPr>
    <tabColor rgb="FFFF0000"/>
  </sheetPr>
  <dimension ref="A1:L101"/>
  <sheetViews>
    <sheetView tabSelected="1" workbookViewId="0">
      <selection activeCell="J21" sqref="J21"/>
    </sheetView>
  </sheetViews>
  <sheetFormatPr defaultRowHeight="15" x14ac:dyDescent="0.25"/>
  <sheetData>
    <row r="1" spans="1:12" x14ac:dyDescent="0.25">
      <c r="A1" t="s">
        <v>203</v>
      </c>
      <c r="B1" t="s">
        <v>204</v>
      </c>
      <c r="C1" t="s">
        <v>223</v>
      </c>
      <c r="D1" t="s">
        <v>224</v>
      </c>
      <c r="E1" t="s">
        <v>225</v>
      </c>
      <c r="F1" t="s">
        <v>206</v>
      </c>
      <c r="G1" t="s">
        <v>205</v>
      </c>
      <c r="H1" t="s">
        <v>208</v>
      </c>
    </row>
    <row r="2" spans="1:12" x14ac:dyDescent="0.25">
      <c r="A2">
        <v>91</v>
      </c>
      <c r="B2" t="s">
        <v>215</v>
      </c>
      <c r="C2">
        <v>27</v>
      </c>
      <c r="D2">
        <v>24</v>
      </c>
      <c r="E2">
        <v>27</v>
      </c>
      <c r="F2">
        <v>78</v>
      </c>
      <c r="G2">
        <v>56</v>
      </c>
      <c r="H2" t="s">
        <v>49</v>
      </c>
    </row>
    <row r="3" spans="1:12" x14ac:dyDescent="0.25">
      <c r="A3">
        <v>9</v>
      </c>
      <c r="B3" t="s">
        <v>209</v>
      </c>
      <c r="C3">
        <v>27</v>
      </c>
      <c r="D3">
        <v>24</v>
      </c>
      <c r="E3">
        <v>26</v>
      </c>
      <c r="F3">
        <v>77</v>
      </c>
      <c r="G3">
        <v>81</v>
      </c>
      <c r="H3" t="s">
        <v>49</v>
      </c>
      <c r="J3" t="s">
        <v>237</v>
      </c>
    </row>
    <row r="4" spans="1:12" x14ac:dyDescent="0.25">
      <c r="A4">
        <v>84</v>
      </c>
      <c r="B4" t="s">
        <v>215</v>
      </c>
      <c r="C4">
        <v>24</v>
      </c>
      <c r="D4">
        <v>28</v>
      </c>
      <c r="E4">
        <v>25</v>
      </c>
      <c r="F4">
        <v>77</v>
      </c>
      <c r="G4">
        <v>61</v>
      </c>
      <c r="H4" t="s">
        <v>49</v>
      </c>
    </row>
    <row r="5" spans="1:12" x14ac:dyDescent="0.25">
      <c r="A5">
        <v>49</v>
      </c>
      <c r="B5" t="s">
        <v>209</v>
      </c>
      <c r="C5">
        <v>26</v>
      </c>
      <c r="D5">
        <v>22</v>
      </c>
      <c r="E5">
        <v>26</v>
      </c>
      <c r="F5">
        <v>74</v>
      </c>
      <c r="G5">
        <v>92</v>
      </c>
      <c r="H5" t="s">
        <v>49</v>
      </c>
      <c r="J5" t="s">
        <v>238</v>
      </c>
    </row>
    <row r="6" spans="1:12" x14ac:dyDescent="0.25">
      <c r="A6">
        <v>28</v>
      </c>
      <c r="B6" t="s">
        <v>209</v>
      </c>
      <c r="C6">
        <v>24</v>
      </c>
      <c r="D6">
        <v>26</v>
      </c>
      <c r="E6">
        <v>23</v>
      </c>
      <c r="F6">
        <v>73</v>
      </c>
      <c r="G6">
        <v>88</v>
      </c>
      <c r="H6" t="s">
        <v>49</v>
      </c>
    </row>
    <row r="7" spans="1:12" x14ac:dyDescent="0.25">
      <c r="A7">
        <v>90</v>
      </c>
      <c r="B7" t="s">
        <v>215</v>
      </c>
      <c r="C7">
        <v>26</v>
      </c>
      <c r="D7">
        <v>21</v>
      </c>
      <c r="E7">
        <v>26</v>
      </c>
      <c r="F7">
        <v>73</v>
      </c>
      <c r="G7">
        <v>46</v>
      </c>
      <c r="H7" t="s">
        <v>49</v>
      </c>
      <c r="J7" t="s">
        <v>239</v>
      </c>
    </row>
    <row r="8" spans="1:12" x14ac:dyDescent="0.25">
      <c r="A8">
        <v>66</v>
      </c>
      <c r="B8" t="s">
        <v>215</v>
      </c>
      <c r="C8">
        <v>26</v>
      </c>
      <c r="D8">
        <v>23</v>
      </c>
      <c r="E8">
        <v>23</v>
      </c>
      <c r="F8">
        <v>72</v>
      </c>
      <c r="G8">
        <v>48</v>
      </c>
      <c r="H8" t="s">
        <v>49</v>
      </c>
    </row>
    <row r="9" spans="1:12" x14ac:dyDescent="0.25">
      <c r="A9">
        <v>88</v>
      </c>
      <c r="B9" t="s">
        <v>215</v>
      </c>
      <c r="C9">
        <v>23</v>
      </c>
      <c r="D9">
        <v>24</v>
      </c>
      <c r="E9">
        <v>24</v>
      </c>
      <c r="F9">
        <v>71</v>
      </c>
      <c r="G9">
        <v>53</v>
      </c>
      <c r="H9" t="s">
        <v>49</v>
      </c>
      <c r="J9" t="s">
        <v>241</v>
      </c>
    </row>
    <row r="10" spans="1:12" x14ac:dyDescent="0.25">
      <c r="A10">
        <v>23</v>
      </c>
      <c r="B10" t="s">
        <v>209</v>
      </c>
      <c r="C10">
        <v>23</v>
      </c>
      <c r="D10">
        <v>21</v>
      </c>
      <c r="E10">
        <v>26</v>
      </c>
      <c r="F10">
        <v>70</v>
      </c>
      <c r="G10">
        <v>76</v>
      </c>
      <c r="H10" t="s">
        <v>49</v>
      </c>
    </row>
    <row r="11" spans="1:12" x14ac:dyDescent="0.25">
      <c r="A11">
        <v>63</v>
      </c>
      <c r="B11" t="s">
        <v>215</v>
      </c>
      <c r="C11">
        <v>23</v>
      </c>
      <c r="D11">
        <v>24</v>
      </c>
      <c r="E11">
        <v>23</v>
      </c>
      <c r="F11">
        <v>70</v>
      </c>
      <c r="G11">
        <v>39</v>
      </c>
      <c r="H11" t="s">
        <v>49</v>
      </c>
      <c r="J11" t="s">
        <v>354</v>
      </c>
    </row>
    <row r="12" spans="1:12" x14ac:dyDescent="0.25">
      <c r="A12">
        <v>15</v>
      </c>
      <c r="B12" t="s">
        <v>209</v>
      </c>
      <c r="C12">
        <v>27</v>
      </c>
      <c r="D12">
        <v>17</v>
      </c>
      <c r="E12">
        <v>25</v>
      </c>
      <c r="F12">
        <v>69</v>
      </c>
      <c r="G12">
        <v>68</v>
      </c>
      <c r="H12" t="s">
        <v>48</v>
      </c>
    </row>
    <row r="13" spans="1:12" x14ac:dyDescent="0.25">
      <c r="A13">
        <v>47</v>
      </c>
      <c r="B13" t="s">
        <v>209</v>
      </c>
      <c r="C13">
        <v>24</v>
      </c>
      <c r="D13">
        <v>21</v>
      </c>
      <c r="E13">
        <v>24</v>
      </c>
      <c r="F13">
        <v>69</v>
      </c>
      <c r="G13">
        <v>45</v>
      </c>
      <c r="H13" t="s">
        <v>48</v>
      </c>
      <c r="J13" t="s">
        <v>356</v>
      </c>
    </row>
    <row r="14" spans="1:12" x14ac:dyDescent="0.25">
      <c r="A14">
        <v>50</v>
      </c>
      <c r="B14" t="s">
        <v>209</v>
      </c>
      <c r="C14">
        <v>25</v>
      </c>
      <c r="D14">
        <v>20</v>
      </c>
      <c r="E14">
        <v>24</v>
      </c>
      <c r="F14">
        <v>69</v>
      </c>
      <c r="G14">
        <v>92</v>
      </c>
      <c r="H14" t="s">
        <v>48</v>
      </c>
    </row>
    <row r="15" spans="1:12" x14ac:dyDescent="0.25">
      <c r="A15">
        <v>4</v>
      </c>
      <c r="B15" t="s">
        <v>209</v>
      </c>
      <c r="C15">
        <v>23</v>
      </c>
      <c r="D15">
        <v>23</v>
      </c>
      <c r="E15">
        <v>22</v>
      </c>
      <c r="F15">
        <v>68</v>
      </c>
      <c r="G15">
        <v>65</v>
      </c>
      <c r="H15" t="s">
        <v>48</v>
      </c>
      <c r="K15" s="1" t="s">
        <v>223</v>
      </c>
      <c r="L15">
        <v>0.4</v>
      </c>
    </row>
    <row r="16" spans="1:12" x14ac:dyDescent="0.25">
      <c r="A16">
        <v>30</v>
      </c>
      <c r="B16" t="s">
        <v>209</v>
      </c>
      <c r="C16">
        <v>22</v>
      </c>
      <c r="D16">
        <v>24</v>
      </c>
      <c r="E16">
        <v>22</v>
      </c>
      <c r="F16">
        <v>68</v>
      </c>
      <c r="G16">
        <v>82</v>
      </c>
      <c r="H16" t="s">
        <v>48</v>
      </c>
      <c r="K16" s="1" t="s">
        <v>355</v>
      </c>
      <c r="L16">
        <v>0.1</v>
      </c>
    </row>
    <row r="17" spans="1:12" x14ac:dyDescent="0.25">
      <c r="A17">
        <v>52</v>
      </c>
      <c r="B17" t="s">
        <v>215</v>
      </c>
      <c r="C17">
        <v>23</v>
      </c>
      <c r="D17">
        <v>22</v>
      </c>
      <c r="E17">
        <v>23</v>
      </c>
      <c r="F17">
        <v>68</v>
      </c>
      <c r="G17">
        <v>33</v>
      </c>
      <c r="H17" t="s">
        <v>48</v>
      </c>
      <c r="K17" s="1" t="s">
        <v>225</v>
      </c>
      <c r="L17">
        <v>0.3</v>
      </c>
    </row>
    <row r="18" spans="1:12" x14ac:dyDescent="0.25">
      <c r="A18">
        <v>54</v>
      </c>
      <c r="B18" t="s">
        <v>215</v>
      </c>
      <c r="C18">
        <v>25</v>
      </c>
      <c r="D18">
        <v>19</v>
      </c>
      <c r="E18">
        <v>24</v>
      </c>
      <c r="F18">
        <v>68</v>
      </c>
      <c r="G18">
        <v>52</v>
      </c>
      <c r="H18" t="s">
        <v>48</v>
      </c>
      <c r="K18" s="1" t="s">
        <v>205</v>
      </c>
      <c r="L18">
        <v>0.2</v>
      </c>
    </row>
    <row r="19" spans="1:12" x14ac:dyDescent="0.25">
      <c r="A19">
        <v>59</v>
      </c>
      <c r="B19" t="s">
        <v>215</v>
      </c>
      <c r="C19">
        <v>24</v>
      </c>
      <c r="D19">
        <v>19</v>
      </c>
      <c r="E19">
        <v>25</v>
      </c>
      <c r="F19">
        <v>68</v>
      </c>
      <c r="G19">
        <v>48</v>
      </c>
      <c r="H19" t="s">
        <v>48</v>
      </c>
    </row>
    <row r="20" spans="1:12" x14ac:dyDescent="0.25">
      <c r="A20">
        <v>77</v>
      </c>
      <c r="B20" t="s">
        <v>215</v>
      </c>
      <c r="C20">
        <v>23</v>
      </c>
      <c r="D20">
        <v>24</v>
      </c>
      <c r="E20">
        <v>21</v>
      </c>
      <c r="F20">
        <v>68</v>
      </c>
      <c r="G20">
        <v>48</v>
      </c>
      <c r="H20" t="s">
        <v>48</v>
      </c>
      <c r="J20" t="s">
        <v>357</v>
      </c>
    </row>
    <row r="21" spans="1:12" x14ac:dyDescent="0.25">
      <c r="A21">
        <v>81</v>
      </c>
      <c r="B21" t="s">
        <v>215</v>
      </c>
      <c r="C21">
        <v>22</v>
      </c>
      <c r="D21">
        <v>25</v>
      </c>
      <c r="E21">
        <v>21</v>
      </c>
      <c r="F21">
        <v>68</v>
      </c>
      <c r="G21">
        <v>48</v>
      </c>
      <c r="H21" t="s">
        <v>48</v>
      </c>
    </row>
    <row r="22" spans="1:12" x14ac:dyDescent="0.25">
      <c r="A22">
        <v>11</v>
      </c>
      <c r="B22" t="s">
        <v>209</v>
      </c>
      <c r="C22">
        <v>23</v>
      </c>
      <c r="D22">
        <v>22</v>
      </c>
      <c r="E22">
        <v>22</v>
      </c>
      <c r="F22">
        <v>67</v>
      </c>
      <c r="G22">
        <v>63</v>
      </c>
      <c r="H22" t="s">
        <v>48</v>
      </c>
    </row>
    <row r="23" spans="1:12" x14ac:dyDescent="0.25">
      <c r="A23">
        <v>14</v>
      </c>
      <c r="B23" t="s">
        <v>209</v>
      </c>
      <c r="C23">
        <v>24</v>
      </c>
      <c r="D23">
        <v>22</v>
      </c>
      <c r="E23">
        <v>21</v>
      </c>
      <c r="F23">
        <v>67</v>
      </c>
      <c r="G23">
        <v>63</v>
      </c>
      <c r="H23" t="s">
        <v>48</v>
      </c>
    </row>
    <row r="24" spans="1:12" x14ac:dyDescent="0.25">
      <c r="A24">
        <v>57</v>
      </c>
      <c r="B24" t="s">
        <v>215</v>
      </c>
      <c r="C24">
        <v>25</v>
      </c>
      <c r="D24">
        <v>20</v>
      </c>
      <c r="E24">
        <v>22</v>
      </c>
      <c r="F24">
        <v>67</v>
      </c>
      <c r="G24">
        <v>48</v>
      </c>
      <c r="H24" t="s">
        <v>48</v>
      </c>
    </row>
    <row r="25" spans="1:12" x14ac:dyDescent="0.25">
      <c r="A25">
        <v>25</v>
      </c>
      <c r="B25" t="s">
        <v>209</v>
      </c>
      <c r="C25">
        <v>23</v>
      </c>
      <c r="D25">
        <v>22</v>
      </c>
      <c r="E25">
        <v>21</v>
      </c>
      <c r="F25">
        <v>66</v>
      </c>
      <c r="G25">
        <v>53</v>
      </c>
      <c r="H25" t="s">
        <v>48</v>
      </c>
    </row>
    <row r="26" spans="1:12" x14ac:dyDescent="0.25">
      <c r="A26">
        <v>65</v>
      </c>
      <c r="B26" t="s">
        <v>215</v>
      </c>
      <c r="C26">
        <v>22</v>
      </c>
      <c r="D26">
        <v>23</v>
      </c>
      <c r="E26">
        <v>21</v>
      </c>
      <c r="F26">
        <v>66</v>
      </c>
      <c r="G26">
        <v>38</v>
      </c>
      <c r="H26" t="s">
        <v>48</v>
      </c>
    </row>
    <row r="27" spans="1:12" x14ac:dyDescent="0.25">
      <c r="A27">
        <v>68</v>
      </c>
      <c r="B27" t="s">
        <v>215</v>
      </c>
      <c r="C27">
        <v>25</v>
      </c>
      <c r="D27">
        <v>17</v>
      </c>
      <c r="E27">
        <v>24</v>
      </c>
      <c r="F27">
        <v>66</v>
      </c>
      <c r="G27">
        <v>56</v>
      </c>
      <c r="H27" t="s">
        <v>48</v>
      </c>
    </row>
    <row r="28" spans="1:12" x14ac:dyDescent="0.25">
      <c r="A28">
        <v>35</v>
      </c>
      <c r="B28" t="s">
        <v>209</v>
      </c>
      <c r="C28">
        <v>24</v>
      </c>
      <c r="D28">
        <v>19</v>
      </c>
      <c r="E28">
        <v>22</v>
      </c>
      <c r="F28">
        <v>65</v>
      </c>
      <c r="G28">
        <v>69</v>
      </c>
      <c r="H28" t="s">
        <v>48</v>
      </c>
    </row>
    <row r="29" spans="1:12" x14ac:dyDescent="0.25">
      <c r="A29">
        <v>40</v>
      </c>
      <c r="B29" t="s">
        <v>209</v>
      </c>
      <c r="C29">
        <v>24</v>
      </c>
      <c r="D29">
        <v>19</v>
      </c>
      <c r="E29">
        <v>22</v>
      </c>
      <c r="F29">
        <v>65</v>
      </c>
      <c r="G29">
        <v>57</v>
      </c>
      <c r="H29" t="s">
        <v>48</v>
      </c>
    </row>
    <row r="30" spans="1:12" x14ac:dyDescent="0.25">
      <c r="A30">
        <v>55</v>
      </c>
      <c r="B30" t="s">
        <v>215</v>
      </c>
      <c r="C30">
        <v>25</v>
      </c>
      <c r="D30">
        <v>17</v>
      </c>
      <c r="E30">
        <v>23</v>
      </c>
      <c r="F30">
        <v>65</v>
      </c>
      <c r="G30">
        <v>58</v>
      </c>
      <c r="H30" t="s">
        <v>48</v>
      </c>
    </row>
    <row r="31" spans="1:12" x14ac:dyDescent="0.25">
      <c r="A31">
        <v>82</v>
      </c>
      <c r="B31" t="s">
        <v>215</v>
      </c>
      <c r="C31">
        <v>26</v>
      </c>
      <c r="D31">
        <v>18</v>
      </c>
      <c r="E31">
        <v>21</v>
      </c>
      <c r="F31">
        <v>65</v>
      </c>
      <c r="G31">
        <v>50</v>
      </c>
      <c r="H31" t="s">
        <v>48</v>
      </c>
    </row>
    <row r="32" spans="1:12" x14ac:dyDescent="0.25">
      <c r="A32">
        <v>3</v>
      </c>
      <c r="B32" t="s">
        <v>209</v>
      </c>
      <c r="C32">
        <v>23</v>
      </c>
      <c r="D32">
        <v>21</v>
      </c>
      <c r="E32">
        <v>20</v>
      </c>
      <c r="F32">
        <v>64</v>
      </c>
      <c r="G32">
        <v>53</v>
      </c>
      <c r="H32" t="s">
        <v>48</v>
      </c>
    </row>
    <row r="33" spans="1:8" x14ac:dyDescent="0.25">
      <c r="A33">
        <v>37</v>
      </c>
      <c r="B33" t="s">
        <v>209</v>
      </c>
      <c r="C33">
        <v>22</v>
      </c>
      <c r="D33">
        <v>20</v>
      </c>
      <c r="E33">
        <v>22</v>
      </c>
      <c r="F33">
        <v>64</v>
      </c>
      <c r="G33">
        <v>55</v>
      </c>
      <c r="H33" t="s">
        <v>48</v>
      </c>
    </row>
    <row r="34" spans="1:8" x14ac:dyDescent="0.25">
      <c r="A34">
        <v>71</v>
      </c>
      <c r="B34" t="s">
        <v>215</v>
      </c>
      <c r="C34">
        <v>23</v>
      </c>
      <c r="D34">
        <v>19</v>
      </c>
      <c r="E34">
        <v>22</v>
      </c>
      <c r="F34">
        <v>64</v>
      </c>
      <c r="G34">
        <v>47</v>
      </c>
      <c r="H34" t="s">
        <v>48</v>
      </c>
    </row>
    <row r="35" spans="1:8" x14ac:dyDescent="0.25">
      <c r="A35">
        <v>76</v>
      </c>
      <c r="B35" t="s">
        <v>215</v>
      </c>
      <c r="C35">
        <v>23</v>
      </c>
      <c r="D35">
        <v>20</v>
      </c>
      <c r="E35">
        <v>21</v>
      </c>
      <c r="F35">
        <v>64</v>
      </c>
      <c r="G35">
        <v>44</v>
      </c>
      <c r="H35" t="s">
        <v>48</v>
      </c>
    </row>
    <row r="36" spans="1:8" x14ac:dyDescent="0.25">
      <c r="A36">
        <v>19</v>
      </c>
      <c r="B36" t="s">
        <v>209</v>
      </c>
      <c r="C36">
        <v>23</v>
      </c>
      <c r="D36">
        <v>20</v>
      </c>
      <c r="E36">
        <v>20</v>
      </c>
      <c r="F36">
        <v>63</v>
      </c>
      <c r="G36">
        <v>57</v>
      </c>
      <c r="H36" t="s">
        <v>48</v>
      </c>
    </row>
    <row r="37" spans="1:8" x14ac:dyDescent="0.25">
      <c r="A37">
        <v>22</v>
      </c>
      <c r="B37" t="s">
        <v>209</v>
      </c>
      <c r="C37">
        <v>22</v>
      </c>
      <c r="D37">
        <v>20</v>
      </c>
      <c r="E37">
        <v>21</v>
      </c>
      <c r="F37">
        <v>63</v>
      </c>
      <c r="G37">
        <v>42</v>
      </c>
      <c r="H37" t="s">
        <v>48</v>
      </c>
    </row>
    <row r="38" spans="1:8" x14ac:dyDescent="0.25">
      <c r="A38">
        <v>48</v>
      </c>
      <c r="B38" t="s">
        <v>209</v>
      </c>
      <c r="C38">
        <v>21</v>
      </c>
      <c r="D38">
        <v>22</v>
      </c>
      <c r="E38">
        <v>20</v>
      </c>
      <c r="F38">
        <v>63</v>
      </c>
      <c r="G38">
        <v>55</v>
      </c>
      <c r="H38" t="s">
        <v>48</v>
      </c>
    </row>
    <row r="39" spans="1:8" x14ac:dyDescent="0.25">
      <c r="A39">
        <v>67</v>
      </c>
      <c r="B39" t="s">
        <v>215</v>
      </c>
      <c r="C39">
        <v>23</v>
      </c>
      <c r="D39">
        <v>17</v>
      </c>
      <c r="E39">
        <v>23</v>
      </c>
      <c r="F39">
        <v>63</v>
      </c>
      <c r="G39">
        <v>48</v>
      </c>
      <c r="H39" t="s">
        <v>48</v>
      </c>
    </row>
    <row r="40" spans="1:8" x14ac:dyDescent="0.25">
      <c r="A40">
        <v>70</v>
      </c>
      <c r="B40" t="s">
        <v>215</v>
      </c>
      <c r="C40">
        <v>23</v>
      </c>
      <c r="D40">
        <v>18</v>
      </c>
      <c r="E40">
        <v>22</v>
      </c>
      <c r="F40">
        <v>63</v>
      </c>
      <c r="G40">
        <v>41</v>
      </c>
      <c r="H40" t="s">
        <v>48</v>
      </c>
    </row>
    <row r="41" spans="1:8" x14ac:dyDescent="0.25">
      <c r="A41">
        <v>74</v>
      </c>
      <c r="B41" t="s">
        <v>215</v>
      </c>
      <c r="C41">
        <v>23</v>
      </c>
      <c r="D41">
        <v>18</v>
      </c>
      <c r="E41">
        <v>22</v>
      </c>
      <c r="F41">
        <v>63</v>
      </c>
      <c r="G41">
        <v>54</v>
      </c>
      <c r="H41" t="s">
        <v>48</v>
      </c>
    </row>
    <row r="42" spans="1:8" x14ac:dyDescent="0.25">
      <c r="A42">
        <v>2</v>
      </c>
      <c r="B42" t="s">
        <v>209</v>
      </c>
      <c r="C42">
        <v>21</v>
      </c>
      <c r="D42">
        <v>21</v>
      </c>
      <c r="E42">
        <v>20</v>
      </c>
      <c r="F42">
        <v>62</v>
      </c>
      <c r="G42">
        <v>53</v>
      </c>
      <c r="H42" t="s">
        <v>48</v>
      </c>
    </row>
    <row r="43" spans="1:8" x14ac:dyDescent="0.25">
      <c r="A43">
        <v>5</v>
      </c>
      <c r="B43" t="s">
        <v>209</v>
      </c>
      <c r="C43">
        <v>23</v>
      </c>
      <c r="D43">
        <v>18</v>
      </c>
      <c r="E43">
        <v>21</v>
      </c>
      <c r="F43">
        <v>62</v>
      </c>
      <c r="G43">
        <v>47</v>
      </c>
      <c r="H43" t="s">
        <v>48</v>
      </c>
    </row>
    <row r="44" spans="1:8" x14ac:dyDescent="0.25">
      <c r="A44">
        <v>7</v>
      </c>
      <c r="B44" t="s">
        <v>209</v>
      </c>
      <c r="C44">
        <v>22</v>
      </c>
      <c r="D44">
        <v>19</v>
      </c>
      <c r="E44">
        <v>21</v>
      </c>
      <c r="F44">
        <v>62</v>
      </c>
      <c r="G44">
        <v>47</v>
      </c>
      <c r="H44" t="s">
        <v>48</v>
      </c>
    </row>
    <row r="45" spans="1:8" x14ac:dyDescent="0.25">
      <c r="A45">
        <v>26</v>
      </c>
      <c r="B45" t="s">
        <v>209</v>
      </c>
      <c r="C45">
        <v>20</v>
      </c>
      <c r="D45">
        <v>23</v>
      </c>
      <c r="E45">
        <v>19</v>
      </c>
      <c r="F45">
        <v>62</v>
      </c>
      <c r="G45">
        <v>30</v>
      </c>
      <c r="H45" t="s">
        <v>48</v>
      </c>
    </row>
    <row r="46" spans="1:8" x14ac:dyDescent="0.25">
      <c r="A46">
        <v>29</v>
      </c>
      <c r="B46" t="s">
        <v>209</v>
      </c>
      <c r="C46">
        <v>22</v>
      </c>
      <c r="D46">
        <v>19</v>
      </c>
      <c r="E46">
        <v>21</v>
      </c>
      <c r="F46">
        <v>62</v>
      </c>
      <c r="G46">
        <v>57</v>
      </c>
      <c r="H46" t="s">
        <v>48</v>
      </c>
    </row>
    <row r="47" spans="1:8" x14ac:dyDescent="0.25">
      <c r="A47">
        <v>42</v>
      </c>
      <c r="B47" t="s">
        <v>209</v>
      </c>
      <c r="C47">
        <v>23</v>
      </c>
      <c r="D47">
        <v>19</v>
      </c>
      <c r="E47">
        <v>20</v>
      </c>
      <c r="F47">
        <v>62</v>
      </c>
      <c r="G47">
        <v>62</v>
      </c>
      <c r="H47" t="s">
        <v>48</v>
      </c>
    </row>
    <row r="48" spans="1:8" x14ac:dyDescent="0.25">
      <c r="A48">
        <v>44</v>
      </c>
      <c r="B48" t="s">
        <v>209</v>
      </c>
      <c r="C48">
        <v>23</v>
      </c>
      <c r="D48">
        <v>20</v>
      </c>
      <c r="E48">
        <v>19</v>
      </c>
      <c r="F48">
        <v>62</v>
      </c>
      <c r="G48">
        <v>44</v>
      </c>
      <c r="H48" t="s">
        <v>48</v>
      </c>
    </row>
    <row r="49" spans="1:8" x14ac:dyDescent="0.25">
      <c r="A49">
        <v>64</v>
      </c>
      <c r="B49" t="s">
        <v>215</v>
      </c>
      <c r="C49">
        <v>20</v>
      </c>
      <c r="D49">
        <v>24</v>
      </c>
      <c r="E49">
        <v>18</v>
      </c>
      <c r="F49">
        <v>62</v>
      </c>
      <c r="G49">
        <v>49</v>
      </c>
      <c r="H49" t="s">
        <v>48</v>
      </c>
    </row>
    <row r="50" spans="1:8" x14ac:dyDescent="0.25">
      <c r="A50">
        <v>79</v>
      </c>
      <c r="B50" t="s">
        <v>215</v>
      </c>
      <c r="C50">
        <v>22</v>
      </c>
      <c r="D50">
        <v>19</v>
      </c>
      <c r="E50">
        <v>21</v>
      </c>
      <c r="F50">
        <v>62</v>
      </c>
      <c r="G50">
        <v>43</v>
      </c>
      <c r="H50" t="s">
        <v>48</v>
      </c>
    </row>
    <row r="51" spans="1:8" x14ac:dyDescent="0.25">
      <c r="A51">
        <v>8</v>
      </c>
      <c r="B51" t="s">
        <v>209</v>
      </c>
      <c r="C51">
        <v>22</v>
      </c>
      <c r="D51">
        <v>21</v>
      </c>
      <c r="E51">
        <v>18</v>
      </c>
      <c r="F51">
        <v>61</v>
      </c>
      <c r="G51">
        <v>51</v>
      </c>
      <c r="H51" t="s">
        <v>48</v>
      </c>
    </row>
    <row r="52" spans="1:8" x14ac:dyDescent="0.25">
      <c r="A52">
        <v>27</v>
      </c>
      <c r="B52" t="s">
        <v>209</v>
      </c>
      <c r="C52">
        <v>21</v>
      </c>
      <c r="D52">
        <v>21</v>
      </c>
      <c r="E52">
        <v>19</v>
      </c>
      <c r="F52">
        <v>61</v>
      </c>
      <c r="G52">
        <v>64</v>
      </c>
      <c r="H52" t="s">
        <v>48</v>
      </c>
    </row>
    <row r="53" spans="1:8" x14ac:dyDescent="0.25">
      <c r="A53">
        <v>33</v>
      </c>
      <c r="B53" t="s">
        <v>209</v>
      </c>
      <c r="C53">
        <v>22</v>
      </c>
      <c r="D53">
        <v>19</v>
      </c>
      <c r="E53">
        <v>20</v>
      </c>
      <c r="F53">
        <v>61</v>
      </c>
      <c r="G53">
        <v>41</v>
      </c>
      <c r="H53" t="s">
        <v>48</v>
      </c>
    </row>
    <row r="54" spans="1:8" x14ac:dyDescent="0.25">
      <c r="A54">
        <v>39</v>
      </c>
      <c r="B54" t="s">
        <v>209</v>
      </c>
      <c r="C54">
        <v>25</v>
      </c>
      <c r="D54">
        <v>16</v>
      </c>
      <c r="E54">
        <v>20</v>
      </c>
      <c r="F54">
        <v>61</v>
      </c>
      <c r="G54">
        <v>54</v>
      </c>
      <c r="H54" t="s">
        <v>48</v>
      </c>
    </row>
    <row r="55" spans="1:8" x14ac:dyDescent="0.25">
      <c r="A55">
        <v>51</v>
      </c>
      <c r="B55" t="s">
        <v>215</v>
      </c>
      <c r="C55">
        <v>22</v>
      </c>
      <c r="D55">
        <v>19</v>
      </c>
      <c r="E55">
        <v>20</v>
      </c>
      <c r="F55">
        <v>61</v>
      </c>
      <c r="G55">
        <v>35</v>
      </c>
      <c r="H55" t="s">
        <v>48</v>
      </c>
    </row>
    <row r="56" spans="1:8" x14ac:dyDescent="0.25">
      <c r="A56">
        <v>61</v>
      </c>
      <c r="B56" t="s">
        <v>215</v>
      </c>
      <c r="C56">
        <v>20</v>
      </c>
      <c r="D56">
        <v>19</v>
      </c>
      <c r="E56">
        <v>22</v>
      </c>
      <c r="F56">
        <v>61</v>
      </c>
      <c r="G56">
        <v>43</v>
      </c>
      <c r="H56" t="s">
        <v>48</v>
      </c>
    </row>
    <row r="57" spans="1:8" x14ac:dyDescent="0.25">
      <c r="A57">
        <v>69</v>
      </c>
      <c r="B57" t="s">
        <v>215</v>
      </c>
      <c r="C57">
        <v>21</v>
      </c>
      <c r="D57">
        <v>19</v>
      </c>
      <c r="E57">
        <v>21</v>
      </c>
      <c r="F57">
        <v>61</v>
      </c>
      <c r="G57">
        <v>41</v>
      </c>
      <c r="H57" t="s">
        <v>48</v>
      </c>
    </row>
    <row r="58" spans="1:8" x14ac:dyDescent="0.25">
      <c r="A58">
        <v>83</v>
      </c>
      <c r="B58" t="s">
        <v>215</v>
      </c>
      <c r="C58">
        <v>22</v>
      </c>
      <c r="D58">
        <v>18</v>
      </c>
      <c r="E58">
        <v>21</v>
      </c>
      <c r="F58">
        <v>61</v>
      </c>
      <c r="G58">
        <v>48</v>
      </c>
      <c r="H58" t="s">
        <v>48</v>
      </c>
    </row>
    <row r="59" spans="1:8" x14ac:dyDescent="0.25">
      <c r="A59">
        <v>96</v>
      </c>
      <c r="B59" t="s">
        <v>215</v>
      </c>
      <c r="C59">
        <v>20</v>
      </c>
      <c r="D59">
        <v>20</v>
      </c>
      <c r="E59">
        <v>21</v>
      </c>
      <c r="F59">
        <v>61</v>
      </c>
      <c r="G59">
        <v>47</v>
      </c>
      <c r="H59" t="s">
        <v>48</v>
      </c>
    </row>
    <row r="60" spans="1:8" x14ac:dyDescent="0.25">
      <c r="A60">
        <v>17</v>
      </c>
      <c r="B60" t="s">
        <v>240</v>
      </c>
      <c r="C60">
        <v>23</v>
      </c>
      <c r="D60">
        <v>19</v>
      </c>
      <c r="E60">
        <v>18</v>
      </c>
      <c r="F60">
        <v>60</v>
      </c>
      <c r="G60">
        <v>44</v>
      </c>
      <c r="H60" t="s">
        <v>48</v>
      </c>
    </row>
    <row r="61" spans="1:8" x14ac:dyDescent="0.25">
      <c r="A61">
        <v>31</v>
      </c>
      <c r="B61" t="s">
        <v>209</v>
      </c>
      <c r="C61">
        <v>20</v>
      </c>
      <c r="D61">
        <v>20</v>
      </c>
      <c r="E61">
        <v>20</v>
      </c>
      <c r="F61">
        <v>60</v>
      </c>
      <c r="G61">
        <v>51</v>
      </c>
      <c r="H61" t="s">
        <v>48</v>
      </c>
    </row>
    <row r="62" spans="1:8" x14ac:dyDescent="0.25">
      <c r="A62">
        <v>94</v>
      </c>
      <c r="B62" t="s">
        <v>215</v>
      </c>
      <c r="C62">
        <v>18</v>
      </c>
      <c r="D62">
        <v>20</v>
      </c>
      <c r="E62">
        <v>22</v>
      </c>
      <c r="F62">
        <v>60</v>
      </c>
      <c r="G62">
        <v>32</v>
      </c>
      <c r="H62" t="s">
        <v>48</v>
      </c>
    </row>
    <row r="63" spans="1:8" x14ac:dyDescent="0.25">
      <c r="A63">
        <v>95</v>
      </c>
      <c r="B63" t="s">
        <v>215</v>
      </c>
      <c r="C63">
        <v>18</v>
      </c>
      <c r="D63">
        <v>21</v>
      </c>
      <c r="E63">
        <v>21</v>
      </c>
      <c r="F63">
        <v>60</v>
      </c>
      <c r="G63">
        <v>46</v>
      </c>
      <c r="H63" t="s">
        <v>48</v>
      </c>
    </row>
    <row r="64" spans="1:8" x14ac:dyDescent="0.25">
      <c r="A64">
        <v>98</v>
      </c>
      <c r="B64" t="s">
        <v>215</v>
      </c>
      <c r="C64">
        <v>21</v>
      </c>
      <c r="D64">
        <v>18</v>
      </c>
      <c r="E64">
        <v>21</v>
      </c>
      <c r="F64">
        <v>60</v>
      </c>
      <c r="G64">
        <v>35</v>
      </c>
      <c r="H64" t="s">
        <v>48</v>
      </c>
    </row>
    <row r="65" spans="1:8" x14ac:dyDescent="0.25">
      <c r="A65">
        <v>12</v>
      </c>
      <c r="B65" t="s">
        <v>209</v>
      </c>
      <c r="C65">
        <v>20</v>
      </c>
      <c r="D65">
        <v>19</v>
      </c>
      <c r="E65">
        <v>20</v>
      </c>
      <c r="F65">
        <v>59</v>
      </c>
      <c r="G65">
        <v>53</v>
      </c>
      <c r="H65" t="s">
        <v>50</v>
      </c>
    </row>
    <row r="66" spans="1:8" x14ac:dyDescent="0.25">
      <c r="A66">
        <v>18</v>
      </c>
      <c r="B66" t="s">
        <v>209</v>
      </c>
      <c r="C66">
        <v>19</v>
      </c>
      <c r="D66">
        <v>22</v>
      </c>
      <c r="E66">
        <v>18</v>
      </c>
      <c r="F66">
        <v>59</v>
      </c>
      <c r="G66">
        <v>48</v>
      </c>
      <c r="H66" t="s">
        <v>50</v>
      </c>
    </row>
    <row r="67" spans="1:8" x14ac:dyDescent="0.25">
      <c r="A67">
        <v>34</v>
      </c>
      <c r="B67" t="s">
        <v>209</v>
      </c>
      <c r="C67">
        <v>20</v>
      </c>
      <c r="D67">
        <v>18</v>
      </c>
      <c r="E67">
        <v>21</v>
      </c>
      <c r="F67">
        <v>59</v>
      </c>
      <c r="G67">
        <v>32</v>
      </c>
      <c r="H67" t="s">
        <v>50</v>
      </c>
    </row>
    <row r="68" spans="1:8" x14ac:dyDescent="0.25">
      <c r="A68">
        <v>41</v>
      </c>
      <c r="B68" t="s">
        <v>209</v>
      </c>
      <c r="C68">
        <v>20</v>
      </c>
      <c r="D68">
        <v>21</v>
      </c>
      <c r="E68">
        <v>18</v>
      </c>
      <c r="F68">
        <v>59</v>
      </c>
      <c r="G68">
        <v>31</v>
      </c>
      <c r="H68" t="s">
        <v>50</v>
      </c>
    </row>
    <row r="69" spans="1:8" x14ac:dyDescent="0.25">
      <c r="A69">
        <v>93</v>
      </c>
      <c r="B69" t="s">
        <v>215</v>
      </c>
      <c r="C69">
        <v>25</v>
      </c>
      <c r="D69">
        <v>16</v>
      </c>
      <c r="E69">
        <v>18</v>
      </c>
      <c r="F69">
        <v>59</v>
      </c>
      <c r="G69">
        <v>29</v>
      </c>
      <c r="H69" t="s">
        <v>50</v>
      </c>
    </row>
    <row r="70" spans="1:8" x14ac:dyDescent="0.25">
      <c r="A70">
        <v>10</v>
      </c>
      <c r="B70" t="s">
        <v>209</v>
      </c>
      <c r="C70">
        <v>20</v>
      </c>
      <c r="D70">
        <v>16</v>
      </c>
      <c r="E70">
        <v>22</v>
      </c>
      <c r="F70">
        <v>58</v>
      </c>
      <c r="G70">
        <v>57</v>
      </c>
      <c r="H70" t="s">
        <v>50</v>
      </c>
    </row>
    <row r="71" spans="1:8" x14ac:dyDescent="0.25">
      <c r="A71">
        <v>24</v>
      </c>
      <c r="B71" t="s">
        <v>209</v>
      </c>
      <c r="C71">
        <v>20</v>
      </c>
      <c r="D71">
        <v>19</v>
      </c>
      <c r="E71">
        <v>19</v>
      </c>
      <c r="F71">
        <v>58</v>
      </c>
      <c r="G71">
        <v>42</v>
      </c>
      <c r="H71" t="s">
        <v>50</v>
      </c>
    </row>
    <row r="72" spans="1:8" x14ac:dyDescent="0.25">
      <c r="A72">
        <v>46</v>
      </c>
      <c r="B72" t="s">
        <v>209</v>
      </c>
      <c r="C72">
        <v>20</v>
      </c>
      <c r="D72">
        <v>19</v>
      </c>
      <c r="E72">
        <v>19</v>
      </c>
      <c r="F72">
        <v>58</v>
      </c>
      <c r="G72">
        <v>53</v>
      </c>
      <c r="H72" t="s">
        <v>50</v>
      </c>
    </row>
    <row r="73" spans="1:8" x14ac:dyDescent="0.25">
      <c r="A73">
        <v>56</v>
      </c>
      <c r="B73" t="s">
        <v>215</v>
      </c>
      <c r="C73">
        <v>19</v>
      </c>
      <c r="D73">
        <v>22</v>
      </c>
      <c r="E73">
        <v>17</v>
      </c>
      <c r="F73">
        <v>58</v>
      </c>
      <c r="G73">
        <v>51</v>
      </c>
      <c r="H73" t="s">
        <v>50</v>
      </c>
    </row>
    <row r="74" spans="1:8" x14ac:dyDescent="0.25">
      <c r="A74">
        <v>58</v>
      </c>
      <c r="B74" t="s">
        <v>215</v>
      </c>
      <c r="C74">
        <v>20</v>
      </c>
      <c r="D74">
        <v>18</v>
      </c>
      <c r="E74">
        <v>20</v>
      </c>
      <c r="F74">
        <v>58</v>
      </c>
      <c r="G74">
        <v>40</v>
      </c>
      <c r="H74" t="s">
        <v>50</v>
      </c>
    </row>
    <row r="75" spans="1:8" x14ac:dyDescent="0.25">
      <c r="A75">
        <v>73</v>
      </c>
      <c r="B75" t="s">
        <v>215</v>
      </c>
      <c r="C75">
        <v>19</v>
      </c>
      <c r="D75">
        <v>17</v>
      </c>
      <c r="E75">
        <v>22</v>
      </c>
      <c r="F75">
        <v>58</v>
      </c>
      <c r="G75">
        <v>32</v>
      </c>
      <c r="H75" t="s">
        <v>50</v>
      </c>
    </row>
    <row r="76" spans="1:8" x14ac:dyDescent="0.25">
      <c r="A76">
        <v>86</v>
      </c>
      <c r="B76" t="s">
        <v>215</v>
      </c>
      <c r="C76">
        <v>22</v>
      </c>
      <c r="D76">
        <v>16</v>
      </c>
      <c r="E76">
        <v>20</v>
      </c>
      <c r="F76">
        <v>58</v>
      </c>
      <c r="G76">
        <v>30</v>
      </c>
      <c r="H76" t="s">
        <v>50</v>
      </c>
    </row>
    <row r="77" spans="1:8" x14ac:dyDescent="0.25">
      <c r="A77">
        <v>53</v>
      </c>
      <c r="B77" t="s">
        <v>215</v>
      </c>
      <c r="C77">
        <v>18</v>
      </c>
      <c r="D77">
        <v>21</v>
      </c>
      <c r="E77">
        <v>18</v>
      </c>
      <c r="F77">
        <v>57</v>
      </c>
      <c r="G77">
        <v>48</v>
      </c>
      <c r="H77" t="s">
        <v>50</v>
      </c>
    </row>
    <row r="78" spans="1:8" x14ac:dyDescent="0.25">
      <c r="A78">
        <v>62</v>
      </c>
      <c r="B78" t="s">
        <v>215</v>
      </c>
      <c r="C78">
        <v>21</v>
      </c>
      <c r="D78">
        <v>17</v>
      </c>
      <c r="E78">
        <v>19</v>
      </c>
      <c r="F78">
        <v>57</v>
      </c>
      <c r="G78">
        <v>42</v>
      </c>
      <c r="H78" t="s">
        <v>50</v>
      </c>
    </row>
    <row r="79" spans="1:8" x14ac:dyDescent="0.25">
      <c r="A79">
        <v>78</v>
      </c>
      <c r="B79" t="s">
        <v>215</v>
      </c>
      <c r="C79">
        <v>19</v>
      </c>
      <c r="D79">
        <v>19</v>
      </c>
      <c r="E79">
        <v>19</v>
      </c>
      <c r="F79">
        <v>57</v>
      </c>
      <c r="G79">
        <v>45</v>
      </c>
      <c r="H79" t="s">
        <v>50</v>
      </c>
    </row>
    <row r="80" spans="1:8" x14ac:dyDescent="0.25">
      <c r="A80">
        <v>99</v>
      </c>
      <c r="B80" t="s">
        <v>215</v>
      </c>
      <c r="C80">
        <v>19</v>
      </c>
      <c r="D80">
        <v>19</v>
      </c>
      <c r="E80">
        <v>19</v>
      </c>
      <c r="F80">
        <v>57</v>
      </c>
      <c r="G80">
        <v>31</v>
      </c>
      <c r="H80" t="s">
        <v>50</v>
      </c>
    </row>
    <row r="81" spans="1:8" x14ac:dyDescent="0.25">
      <c r="A81">
        <v>6</v>
      </c>
      <c r="B81" t="s">
        <v>209</v>
      </c>
      <c r="C81">
        <v>19</v>
      </c>
      <c r="D81">
        <v>18</v>
      </c>
      <c r="E81">
        <v>19</v>
      </c>
      <c r="F81">
        <v>56</v>
      </c>
      <c r="G81">
        <v>46</v>
      </c>
      <c r="H81" t="s">
        <v>50</v>
      </c>
    </row>
    <row r="82" spans="1:8" x14ac:dyDescent="0.25">
      <c r="A82">
        <v>21</v>
      </c>
      <c r="B82" t="s">
        <v>209</v>
      </c>
      <c r="C82">
        <v>22</v>
      </c>
      <c r="D82">
        <v>13</v>
      </c>
      <c r="E82">
        <v>21</v>
      </c>
      <c r="F82">
        <v>56</v>
      </c>
      <c r="G82">
        <v>34</v>
      </c>
      <c r="H82" t="s">
        <v>50</v>
      </c>
    </row>
    <row r="83" spans="1:8" x14ac:dyDescent="0.25">
      <c r="A83">
        <v>32</v>
      </c>
      <c r="B83" t="s">
        <v>209</v>
      </c>
      <c r="C83">
        <v>23</v>
      </c>
      <c r="D83">
        <v>15</v>
      </c>
      <c r="E83">
        <v>18</v>
      </c>
      <c r="F83">
        <v>56</v>
      </c>
      <c r="G83">
        <v>38</v>
      </c>
      <c r="H83" t="s">
        <v>50</v>
      </c>
    </row>
    <row r="84" spans="1:8" x14ac:dyDescent="0.25">
      <c r="A84">
        <v>60</v>
      </c>
      <c r="B84" t="s">
        <v>215</v>
      </c>
      <c r="C84">
        <v>18</v>
      </c>
      <c r="D84">
        <v>20</v>
      </c>
      <c r="E84">
        <v>18</v>
      </c>
      <c r="F84">
        <v>56</v>
      </c>
      <c r="G84">
        <v>36</v>
      </c>
      <c r="H84" t="s">
        <v>50</v>
      </c>
    </row>
    <row r="85" spans="1:8" x14ac:dyDescent="0.25">
      <c r="A85">
        <v>80</v>
      </c>
      <c r="B85" t="s">
        <v>215</v>
      </c>
      <c r="C85">
        <v>20</v>
      </c>
      <c r="D85">
        <v>17</v>
      </c>
      <c r="E85">
        <v>19</v>
      </c>
      <c r="F85">
        <v>56</v>
      </c>
      <c r="G85">
        <v>36</v>
      </c>
      <c r="H85" t="s">
        <v>50</v>
      </c>
    </row>
    <row r="86" spans="1:8" x14ac:dyDescent="0.25">
      <c r="A86">
        <v>87</v>
      </c>
      <c r="B86" t="s">
        <v>215</v>
      </c>
      <c r="C86">
        <v>20</v>
      </c>
      <c r="D86">
        <v>17</v>
      </c>
      <c r="E86">
        <v>19</v>
      </c>
      <c r="F86">
        <v>56</v>
      </c>
      <c r="G86">
        <v>37</v>
      </c>
      <c r="H86" t="s">
        <v>50</v>
      </c>
    </row>
    <row r="87" spans="1:8" x14ac:dyDescent="0.25">
      <c r="A87">
        <v>97</v>
      </c>
      <c r="B87" t="s">
        <v>215</v>
      </c>
      <c r="C87">
        <v>21</v>
      </c>
      <c r="D87">
        <v>15</v>
      </c>
      <c r="E87">
        <v>20</v>
      </c>
      <c r="F87">
        <v>56</v>
      </c>
      <c r="G87">
        <v>48</v>
      </c>
      <c r="H87" t="s">
        <v>50</v>
      </c>
    </row>
    <row r="88" spans="1:8" x14ac:dyDescent="0.25">
      <c r="A88">
        <v>20</v>
      </c>
      <c r="B88" t="s">
        <v>209</v>
      </c>
      <c r="C88">
        <v>21</v>
      </c>
      <c r="D88">
        <v>16</v>
      </c>
      <c r="E88">
        <v>18</v>
      </c>
      <c r="F88">
        <v>55</v>
      </c>
      <c r="G88">
        <v>29</v>
      </c>
      <c r="H88" t="s">
        <v>50</v>
      </c>
    </row>
    <row r="89" spans="1:8" x14ac:dyDescent="0.25">
      <c r="A89">
        <v>36</v>
      </c>
      <c r="B89" t="s">
        <v>209</v>
      </c>
      <c r="C89">
        <v>21</v>
      </c>
      <c r="D89">
        <v>15</v>
      </c>
      <c r="E89">
        <v>19</v>
      </c>
      <c r="F89">
        <v>55</v>
      </c>
      <c r="G89">
        <v>45</v>
      </c>
      <c r="H89" t="s">
        <v>50</v>
      </c>
    </row>
    <row r="90" spans="1:8" x14ac:dyDescent="0.25">
      <c r="A90">
        <v>43</v>
      </c>
      <c r="B90" t="s">
        <v>209</v>
      </c>
      <c r="C90">
        <v>21</v>
      </c>
      <c r="D90">
        <v>13</v>
      </c>
      <c r="E90">
        <v>21</v>
      </c>
      <c r="F90">
        <v>55</v>
      </c>
      <c r="G90">
        <v>44</v>
      </c>
      <c r="H90" t="s">
        <v>50</v>
      </c>
    </row>
    <row r="91" spans="1:8" x14ac:dyDescent="0.25">
      <c r="A91">
        <v>45</v>
      </c>
      <c r="B91" t="s">
        <v>209</v>
      </c>
      <c r="C91">
        <v>20</v>
      </c>
      <c r="D91">
        <v>17</v>
      </c>
      <c r="E91">
        <v>18</v>
      </c>
      <c r="F91">
        <v>55</v>
      </c>
      <c r="G91">
        <v>43</v>
      </c>
      <c r="H91" t="s">
        <v>50</v>
      </c>
    </row>
    <row r="92" spans="1:8" x14ac:dyDescent="0.25">
      <c r="A92">
        <v>89</v>
      </c>
      <c r="B92" t="s">
        <v>215</v>
      </c>
      <c r="C92">
        <v>20</v>
      </c>
      <c r="D92">
        <v>16</v>
      </c>
      <c r="E92">
        <v>19</v>
      </c>
      <c r="F92">
        <v>55</v>
      </c>
      <c r="G92">
        <v>36</v>
      </c>
      <c r="H92" t="s">
        <v>50</v>
      </c>
    </row>
    <row r="93" spans="1:8" x14ac:dyDescent="0.25">
      <c r="A93">
        <v>13</v>
      </c>
      <c r="B93" t="s">
        <v>209</v>
      </c>
      <c r="C93">
        <v>17</v>
      </c>
      <c r="D93">
        <v>19</v>
      </c>
      <c r="E93">
        <v>18</v>
      </c>
      <c r="F93">
        <v>54</v>
      </c>
      <c r="G93">
        <v>30</v>
      </c>
      <c r="H93" t="s">
        <v>50</v>
      </c>
    </row>
    <row r="94" spans="1:8" x14ac:dyDescent="0.25">
      <c r="A94">
        <v>16</v>
      </c>
      <c r="B94" t="s">
        <v>209</v>
      </c>
      <c r="C94">
        <v>19</v>
      </c>
      <c r="D94">
        <v>16</v>
      </c>
      <c r="E94">
        <v>19</v>
      </c>
      <c r="F94">
        <v>54</v>
      </c>
      <c r="G94">
        <v>29</v>
      </c>
      <c r="H94" t="s">
        <v>50</v>
      </c>
    </row>
    <row r="95" spans="1:8" x14ac:dyDescent="0.25">
      <c r="A95">
        <v>85</v>
      </c>
      <c r="B95" t="s">
        <v>215</v>
      </c>
      <c r="C95">
        <v>19</v>
      </c>
      <c r="D95">
        <v>16</v>
      </c>
      <c r="E95">
        <v>19</v>
      </c>
      <c r="F95">
        <v>54</v>
      </c>
      <c r="G95">
        <v>35</v>
      </c>
      <c r="H95" t="s">
        <v>50</v>
      </c>
    </row>
    <row r="96" spans="1:8" x14ac:dyDescent="0.25">
      <c r="A96">
        <v>92</v>
      </c>
      <c r="B96" t="s">
        <v>215</v>
      </c>
      <c r="C96">
        <v>17</v>
      </c>
      <c r="D96">
        <v>19</v>
      </c>
      <c r="E96">
        <v>18</v>
      </c>
      <c r="F96">
        <v>54</v>
      </c>
      <c r="G96">
        <v>44</v>
      </c>
      <c r="H96" t="s">
        <v>50</v>
      </c>
    </row>
    <row r="97" spans="1:8" x14ac:dyDescent="0.25">
      <c r="A97">
        <v>100</v>
      </c>
      <c r="B97" t="s">
        <v>215</v>
      </c>
      <c r="C97">
        <v>19</v>
      </c>
      <c r="D97">
        <v>15</v>
      </c>
      <c r="E97">
        <v>18</v>
      </c>
      <c r="F97">
        <v>52</v>
      </c>
      <c r="G97">
        <v>28</v>
      </c>
      <c r="H97" t="s">
        <v>50</v>
      </c>
    </row>
    <row r="98" spans="1:8" x14ac:dyDescent="0.25">
      <c r="A98">
        <v>38</v>
      </c>
      <c r="B98" t="s">
        <v>209</v>
      </c>
      <c r="C98">
        <v>17</v>
      </c>
      <c r="D98">
        <v>16</v>
      </c>
      <c r="E98">
        <v>17</v>
      </c>
      <c r="F98">
        <v>50</v>
      </c>
      <c r="G98">
        <v>38</v>
      </c>
      <c r="H98" t="s">
        <v>50</v>
      </c>
    </row>
    <row r="99" spans="1:8" x14ac:dyDescent="0.25">
      <c r="A99">
        <v>1</v>
      </c>
      <c r="B99" t="s">
        <v>209</v>
      </c>
      <c r="C99">
        <v>20</v>
      </c>
      <c r="D99">
        <v>11</v>
      </c>
      <c r="E99">
        <v>18</v>
      </c>
      <c r="F99">
        <v>49</v>
      </c>
      <c r="G99">
        <v>27</v>
      </c>
      <c r="H99" t="s">
        <v>50</v>
      </c>
    </row>
    <row r="100" spans="1:8" x14ac:dyDescent="0.25">
      <c r="A100">
        <v>72</v>
      </c>
      <c r="B100" t="s">
        <v>215</v>
      </c>
      <c r="C100">
        <v>19</v>
      </c>
      <c r="D100">
        <v>13</v>
      </c>
      <c r="E100">
        <v>17</v>
      </c>
      <c r="F100">
        <v>49</v>
      </c>
      <c r="G100">
        <v>-30</v>
      </c>
      <c r="H100" t="s">
        <v>50</v>
      </c>
    </row>
    <row r="101" spans="1:8" x14ac:dyDescent="0.25">
      <c r="A101">
        <v>75</v>
      </c>
      <c r="B101" t="s">
        <v>215</v>
      </c>
      <c r="C101">
        <v>22</v>
      </c>
      <c r="D101">
        <v>10</v>
      </c>
      <c r="E101">
        <v>17</v>
      </c>
      <c r="F101">
        <v>49</v>
      </c>
      <c r="G101">
        <v>32</v>
      </c>
      <c r="H101" t="s">
        <v>50</v>
      </c>
    </row>
  </sheetData>
  <autoFilter ref="A1:J101" xr:uid="{521AFB93-7CC1-4DBA-8C03-A995B045CB6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EB620346B6134194E880490F74CE89" ma:contentTypeVersion="33" ma:contentTypeDescription="Create a new document." ma:contentTypeScope="" ma:versionID="bdfde01b731f1436699a773ff10a5ecd">
  <xsd:schema xmlns:xsd="http://www.w3.org/2001/XMLSchema" xmlns:xs="http://www.w3.org/2001/XMLSchema" xmlns:p="http://schemas.microsoft.com/office/2006/metadata/properties" xmlns:ns3="94366f7c-fa65-4b12-9a2d-24faacd1f7d1" xmlns:ns4="1b79c167-1463-4d1f-bb45-902c9af8c180" targetNamespace="http://schemas.microsoft.com/office/2006/metadata/properties" ma:root="true" ma:fieldsID="80619c9bd0418c53b5825cb726e33c61" ns3:_="" ns4:_="">
    <xsd:import namespace="94366f7c-fa65-4b12-9a2d-24faacd1f7d1"/>
    <xsd:import namespace="1b79c167-1463-4d1f-bb45-902c9af8c1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66f7c-fa65-4b12-9a2d-24faacd1f7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9c167-1463-4d1f-bb45-902c9af8c1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ers xmlns="94366f7c-fa65-4b12-9a2d-24faacd1f7d1">
      <UserInfo>
        <DisplayName/>
        <AccountId xsi:nil="true"/>
        <AccountType/>
      </UserInfo>
    </Teachers>
    <Students xmlns="94366f7c-fa65-4b12-9a2d-24faacd1f7d1">
      <UserInfo>
        <DisplayName/>
        <AccountId xsi:nil="true"/>
        <AccountType/>
      </UserInfo>
    </Students>
    <Student_Groups xmlns="94366f7c-fa65-4b12-9a2d-24faacd1f7d1">
      <UserInfo>
        <DisplayName/>
        <AccountId xsi:nil="true"/>
        <AccountType/>
      </UserInfo>
    </Student_Groups>
    <DefaultSectionNames xmlns="94366f7c-fa65-4b12-9a2d-24faacd1f7d1" xsi:nil="true"/>
    <AppVersion xmlns="94366f7c-fa65-4b12-9a2d-24faacd1f7d1" xsi:nil="true"/>
    <Invited_Teachers xmlns="94366f7c-fa65-4b12-9a2d-24faacd1f7d1" xsi:nil="true"/>
    <IsNotebookLocked xmlns="94366f7c-fa65-4b12-9a2d-24faacd1f7d1" xsi:nil="true"/>
    <NotebookType xmlns="94366f7c-fa65-4b12-9a2d-24faacd1f7d1" xsi:nil="true"/>
    <CultureName xmlns="94366f7c-fa65-4b12-9a2d-24faacd1f7d1" xsi:nil="true"/>
    <TeamsChannelId xmlns="94366f7c-fa65-4b12-9a2d-24faacd1f7d1" xsi:nil="true"/>
    <FolderType xmlns="94366f7c-fa65-4b12-9a2d-24faacd1f7d1" xsi:nil="true"/>
    <Owner xmlns="94366f7c-fa65-4b12-9a2d-24faacd1f7d1">
      <UserInfo>
        <DisplayName/>
        <AccountId xsi:nil="true"/>
        <AccountType/>
      </UserInfo>
    </Owner>
    <Distribution_Groups xmlns="94366f7c-fa65-4b12-9a2d-24faacd1f7d1" xsi:nil="true"/>
    <Has_Teacher_Only_SectionGroup xmlns="94366f7c-fa65-4b12-9a2d-24faacd1f7d1" xsi:nil="true"/>
    <Is_Collaboration_Space_Locked xmlns="94366f7c-fa65-4b12-9a2d-24faacd1f7d1" xsi:nil="true"/>
    <LMS_Mappings xmlns="94366f7c-fa65-4b12-9a2d-24faacd1f7d1" xsi:nil="true"/>
    <Math_Settings xmlns="94366f7c-fa65-4b12-9a2d-24faacd1f7d1" xsi:nil="true"/>
    <Invited_Students xmlns="94366f7c-fa65-4b12-9a2d-24faacd1f7d1" xsi:nil="true"/>
    <Templates xmlns="94366f7c-fa65-4b12-9a2d-24faacd1f7d1" xsi:nil="true"/>
    <Self_Registration_Enabled xmlns="94366f7c-fa65-4b12-9a2d-24faacd1f7d1" xsi:nil="true"/>
  </documentManagement>
</p:properties>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 C o l u m n s \ C l a s s r o o m I D 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 C o l u m n s \ f a c u l t y I D 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 f a c u l t y 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 f a c u l t y 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 C o l u m n s \ f a c u l t y I D 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 C o l u m n s \ d o r m I D 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8C6FBC0-6532-485A-9412-4DE966B61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66f7c-fa65-4b12-9a2d-24faacd1f7d1"/>
    <ds:schemaRef ds:uri="1b79c167-1463-4d1f-bb45-902c9af8c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DE37E5-120A-4E16-A78C-B293ACF999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462DD0-EA2F-4025-BED4-3E28E3E51687}">
  <ds:schemaRefs>
    <ds:schemaRef ds:uri="http://purl.org/dc/elements/1.1/"/>
    <ds:schemaRef ds:uri="http://schemas.microsoft.com/office/2006/metadata/properties"/>
    <ds:schemaRef ds:uri="1b79c167-1463-4d1f-bb45-902c9af8c1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4366f7c-fa65-4b12-9a2d-24faacd1f7d1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9196723-BD61-484A-85C3-A689C3343372}">
  <ds:schemaRefs/>
</ds:datastoreItem>
</file>

<file path=customXml/itemProps5.xml><?xml version="1.0" encoding="utf-8"?>
<ds:datastoreItem xmlns:ds="http://schemas.openxmlformats.org/officeDocument/2006/customXml" ds:itemID="{D234D72F-AAF3-4EDC-85AE-D6CF1292EC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Types &amp; Scales</vt:lpstr>
      <vt:lpstr>Example</vt:lpstr>
      <vt:lpstr>Downloading Data</vt:lpstr>
      <vt:lpstr>MathOrder</vt:lpstr>
      <vt:lpstr>RecodeData</vt:lpstr>
      <vt:lpstr>NYrestaurants</vt:lpstr>
      <vt:lpstr>SummarizeData</vt:lpstr>
      <vt:lpstr>RestaurantExample</vt:lpstr>
      <vt:lpstr>FilteringData</vt:lpstr>
      <vt:lpstr>Sum and Average</vt:lpstr>
      <vt:lpstr>Cars</vt:lpstr>
      <vt:lpstr>Manufacturer &amp; Model</vt:lpstr>
      <vt:lpstr>DataAnalysisToolPack</vt:lpstr>
    </vt:vector>
  </TitlesOfParts>
  <Company>University of New Haven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New Haven</dc:creator>
  <cp:lastModifiedBy>Aksoy, Fazli M (US)</cp:lastModifiedBy>
  <dcterms:created xsi:type="dcterms:W3CDTF">2015-01-28T22:09:07Z</dcterms:created>
  <dcterms:modified xsi:type="dcterms:W3CDTF">2022-09-08T22:04:16Z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0x010100C3EB620346B6134194E880490F74CE89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