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drawings/drawing3.xml" ContentType="application/vnd.openxmlformats-officedocument.drawing+xml"/>
  <Override PartName="/xl/embeddings/oleObject3.bin" ContentType="application/vnd.openxmlformats-officedocument.oleObject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3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14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BuÇalışmaKitabı" defaultThemeVersion="164011"/>
  <bookViews>
    <workbookView showHorizontalScroll="0" showVerticalScroll="0" showSheetTabs="0" xWindow="0" yWindow="0" windowWidth="20400" windowHeight="10080" tabRatio="824" firstSheet="4" activeTab="10"/>
  </bookViews>
  <sheets>
    <sheet name="DATA {1}" sheetId="6" r:id="rId1"/>
    <sheet name="DATA {2}" sheetId="2" r:id="rId2"/>
    <sheet name="DATA {3}" sheetId="3" r:id="rId3"/>
    <sheet name="KARAR DEĞİŞKENİ {1}" sheetId="4" r:id="rId4"/>
    <sheet name="KARAR DEĞİŞKENİ {2}" sheetId="5" r:id="rId5"/>
    <sheet name="KARAR DEĞİŞKENİ {3}" sheetId="7" r:id="rId6"/>
    <sheet name="X" sheetId="15" r:id="rId7"/>
    <sheet name="A_1" sheetId="10" r:id="rId8"/>
    <sheet name="A_2" sheetId="11" r:id="rId9"/>
    <sheet name="A_3" sheetId="12" r:id="rId10"/>
    <sheet name="Z" sheetId="13" r:id="rId11"/>
    <sheet name="U ve F" sheetId="14" r:id="rId12"/>
    <sheet name="P" sheetId="16" r:id="rId13"/>
    <sheet name="FS" sheetId="17" r:id="rId14"/>
    <sheet name="Rotalama" sheetId="18" r:id="rId15"/>
    <sheet name="KARAR DESTEK" sheetId="22" r:id="rId16"/>
    <sheet name="TEDARİK ZİNCİRİ YÖNETİMİ" sheetId="8" r:id="rId17"/>
    <sheet name="Rapor" sheetId="23" r:id="rId18"/>
  </sheets>
  <definedNames>
    <definedName name="A_1">'KARAR DEĞİŞKENİ {1}'!$C$4:$Q$6</definedName>
    <definedName name="A_2">'KARAR DEĞİŞKENİ {1}'!$C$24:$F$28</definedName>
    <definedName name="A_3">'KARAR DEĞİŞKENİ {1}'!$C$17:$U$20</definedName>
    <definedName name="aylar">Rapor!$N$1:$N$12</definedName>
    <definedName name="Component_Cap">'DATA {1}'!$Q$30:$S$32</definedName>
    <definedName name="CT">'DATA {2}'!$Y$4:$AA$4</definedName>
    <definedName name="D_Upper">'DATA {1}'!$H$3</definedName>
    <definedName name="Demand">'DATA {1}'!$C$23:$U$23</definedName>
    <definedName name="Depot_Cap">'DATA {1}'!$M$29:$M$32</definedName>
    <definedName name="Dstance">'DATA {2}'!$D$4:$V$22</definedName>
    <definedName name="DstanceCT">'DATA {2}'!$AG$28:$CK$46</definedName>
    <definedName name="DstanceX">'DATA {2}'!$AG$5:$CK$23</definedName>
    <definedName name="DV_hour">'DATA {3}'!$X$8:$Z$11</definedName>
    <definedName name="F">'KARAR DEĞİŞKENİ {1}'!$L$23:$L$26</definedName>
    <definedName name="FCD">'DATA {1}'!$N$29:$N$32</definedName>
    <definedName name="FCFS">'DATA {3}'!$X$15:$Z$15</definedName>
    <definedName name="FCP">'DATA {1}'!$J$28:$J$32</definedName>
    <definedName name="FS">'KARAR DEĞİŞKENİ {3}'!$C$4:$E$7</definedName>
    <definedName name="P">'KARAR DEĞİŞKENİ {2}'!$BJ$3:$BL$6</definedName>
    <definedName name="P_Day">'DATA {3}'!$AB$3</definedName>
    <definedName name="P_Hour">'DATA {3}'!$AC$3</definedName>
    <definedName name="P_Upper">'DATA {1}'!$H$2</definedName>
    <definedName name="PC">'DATA {1}'!$B$4:$D$4</definedName>
    <definedName name="Plant_Cap">'DATA {1}'!$I$28:$I$32</definedName>
    <definedName name="TCOST1">'DATA {1}'!$C$9:$Q$11</definedName>
    <definedName name="TCOST2">'DATA {1}'!$C$28:$F$32</definedName>
    <definedName name="TCOST3">'DATA {1}'!$C$16:$U$19</definedName>
    <definedName name="U">'KARAR DEĞİŞKENİ {1}'!$I$23:$I$27</definedName>
    <definedName name="Veh_Cap">'DATA {2}'!$Y$10:$AA$10</definedName>
    <definedName name="Workableness">'DATA {3}'!$X$4:$Z$4</definedName>
    <definedName name="X">'KARAR DEĞİŞKENİ {2}'!$C$4:$BG$22</definedName>
    <definedName name="yıllar">Rapor!$O$1:$O$7</definedName>
    <definedName name="Z">'KARAR DEĞİŞKENİ {1}'!$C$10:$U$13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6" i="23" l="1"/>
  <c r="B32" i="23"/>
  <c r="B28" i="23"/>
  <c r="B39" i="23" s="1"/>
  <c r="O12" i="23" l="1"/>
  <c r="O11" i="23"/>
  <c r="K2" i="23" s="1"/>
  <c r="BF20" i="15"/>
  <c r="BE20" i="15"/>
  <c r="BD20" i="15"/>
  <c r="BC20" i="15"/>
  <c r="BB20" i="15"/>
  <c r="BA20" i="15"/>
  <c r="AZ20" i="15"/>
  <c r="AY20" i="15"/>
  <c r="AX20" i="15"/>
  <c r="AW20" i="15"/>
  <c r="AV20" i="15"/>
  <c r="AU20" i="15"/>
  <c r="AT20" i="15"/>
  <c r="AS20" i="15"/>
  <c r="AR20" i="15"/>
  <c r="AQ20" i="15"/>
  <c r="AP20" i="15"/>
  <c r="AO20" i="15"/>
  <c r="AN20" i="15"/>
  <c r="AM20" i="15"/>
  <c r="AL20" i="15"/>
  <c r="AK20" i="15"/>
  <c r="AJ20" i="15"/>
  <c r="AI20" i="15"/>
  <c r="AH20" i="15"/>
  <c r="AG20" i="15"/>
  <c r="AF20" i="15"/>
  <c r="AE20" i="15"/>
  <c r="AD20" i="15"/>
  <c r="AC20" i="15"/>
  <c r="AB20" i="15"/>
  <c r="AA20" i="15"/>
  <c r="Z20" i="15"/>
  <c r="Y20" i="15"/>
  <c r="X20" i="15"/>
  <c r="W20" i="15"/>
  <c r="V20" i="15"/>
  <c r="U20" i="15"/>
  <c r="T20" i="15"/>
  <c r="S20" i="15"/>
  <c r="R20" i="15"/>
  <c r="Q20" i="15"/>
  <c r="P20" i="15"/>
  <c r="O20" i="15"/>
  <c r="N20" i="15"/>
  <c r="M20" i="15"/>
  <c r="L20" i="15"/>
  <c r="K20" i="15"/>
  <c r="J20" i="15"/>
  <c r="I20" i="15"/>
  <c r="H20" i="15"/>
  <c r="G20" i="15"/>
  <c r="F20" i="15"/>
  <c r="E20" i="15"/>
  <c r="D20" i="15"/>
  <c r="C20" i="15"/>
  <c r="B20" i="15"/>
  <c r="BF19" i="15"/>
  <c r="BE19" i="15"/>
  <c r="BD19" i="15"/>
  <c r="BC19" i="15"/>
  <c r="BB19" i="15"/>
  <c r="BA19" i="15"/>
  <c r="AZ19" i="15"/>
  <c r="AY19" i="15"/>
  <c r="AX19" i="15"/>
  <c r="AW19" i="15"/>
  <c r="AV19" i="15"/>
  <c r="AU19" i="15"/>
  <c r="AT19" i="15"/>
  <c r="AS19" i="15"/>
  <c r="AR19" i="15"/>
  <c r="AQ19" i="15"/>
  <c r="AP19" i="15"/>
  <c r="AO19" i="15"/>
  <c r="AN19" i="15"/>
  <c r="AM19" i="15"/>
  <c r="AL19" i="15"/>
  <c r="AK19" i="15"/>
  <c r="AJ19" i="15"/>
  <c r="AI19" i="15"/>
  <c r="AH19" i="15"/>
  <c r="AG19" i="15"/>
  <c r="AF19" i="15"/>
  <c r="AE19" i="15"/>
  <c r="AD19" i="15"/>
  <c r="AC19" i="15"/>
  <c r="AB19" i="15"/>
  <c r="AA19" i="15"/>
  <c r="Z19" i="15"/>
  <c r="Y19" i="15"/>
  <c r="X19" i="15"/>
  <c r="W19" i="15"/>
  <c r="V19" i="15"/>
  <c r="U19" i="15"/>
  <c r="T19" i="15"/>
  <c r="S19" i="15"/>
  <c r="R19" i="15"/>
  <c r="Q19" i="15"/>
  <c r="P19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C19" i="15"/>
  <c r="B19" i="15"/>
  <c r="BF18" i="15"/>
  <c r="BE18" i="15"/>
  <c r="BD18" i="15"/>
  <c r="BC18" i="15"/>
  <c r="BB18" i="15"/>
  <c r="BA18" i="15"/>
  <c r="AZ18" i="15"/>
  <c r="AY18" i="15"/>
  <c r="AX18" i="15"/>
  <c r="AW18" i="15"/>
  <c r="AV18" i="15"/>
  <c r="AU18" i="15"/>
  <c r="AT18" i="15"/>
  <c r="AS18" i="15"/>
  <c r="AR18" i="15"/>
  <c r="AQ18" i="15"/>
  <c r="AP18" i="15"/>
  <c r="AO18" i="15"/>
  <c r="AN18" i="15"/>
  <c r="AM18" i="15"/>
  <c r="AL18" i="15"/>
  <c r="AK18" i="15"/>
  <c r="AJ18" i="15"/>
  <c r="AI18" i="15"/>
  <c r="AH18" i="15"/>
  <c r="AG18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B18" i="15"/>
  <c r="BF17" i="15"/>
  <c r="BE17" i="15"/>
  <c r="BD17" i="15"/>
  <c r="BC17" i="15"/>
  <c r="BB17" i="15"/>
  <c r="BA17" i="15"/>
  <c r="AZ17" i="15"/>
  <c r="AY17" i="15"/>
  <c r="AX17" i="15"/>
  <c r="AW17" i="15"/>
  <c r="AV17" i="15"/>
  <c r="AU17" i="15"/>
  <c r="AT17" i="15"/>
  <c r="AS17" i="15"/>
  <c r="AR17" i="15"/>
  <c r="AQ17" i="15"/>
  <c r="AP17" i="15"/>
  <c r="AO17" i="15"/>
  <c r="AN17" i="15"/>
  <c r="AM17" i="15"/>
  <c r="AL17" i="15"/>
  <c r="AK17" i="15"/>
  <c r="AJ17" i="15"/>
  <c r="AI17" i="15"/>
  <c r="AH17" i="15"/>
  <c r="AG17" i="15"/>
  <c r="AF17" i="15"/>
  <c r="AE17" i="15"/>
  <c r="AD17" i="15"/>
  <c r="AC17" i="15"/>
  <c r="AB17" i="15"/>
  <c r="AA17" i="15"/>
  <c r="Z17" i="15"/>
  <c r="Y17" i="15"/>
  <c r="X17" i="15"/>
  <c r="W17" i="15"/>
  <c r="V17" i="15"/>
  <c r="U17" i="15"/>
  <c r="T17" i="15"/>
  <c r="S17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BF16" i="15"/>
  <c r="BE16" i="15"/>
  <c r="BD16" i="15"/>
  <c r="BC16" i="15"/>
  <c r="BB16" i="15"/>
  <c r="BA16" i="15"/>
  <c r="AZ16" i="15"/>
  <c r="AY16" i="15"/>
  <c r="AX16" i="15"/>
  <c r="AW16" i="15"/>
  <c r="AV16" i="15"/>
  <c r="AU16" i="15"/>
  <c r="AT16" i="15"/>
  <c r="AS16" i="15"/>
  <c r="AR16" i="15"/>
  <c r="AQ16" i="15"/>
  <c r="AP16" i="15"/>
  <c r="AO16" i="15"/>
  <c r="AN16" i="15"/>
  <c r="AM16" i="15"/>
  <c r="AL16" i="15"/>
  <c r="AK16" i="15"/>
  <c r="AJ16" i="15"/>
  <c r="AI16" i="15"/>
  <c r="AH16" i="15"/>
  <c r="AG16" i="15"/>
  <c r="AF16" i="15"/>
  <c r="AE16" i="15"/>
  <c r="AD16" i="15"/>
  <c r="AC16" i="15"/>
  <c r="AB16" i="15"/>
  <c r="AA16" i="15"/>
  <c r="Z16" i="15"/>
  <c r="Y16" i="15"/>
  <c r="X16" i="15"/>
  <c r="W16" i="15"/>
  <c r="V16" i="15"/>
  <c r="U16" i="15"/>
  <c r="T16" i="15"/>
  <c r="S16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C16" i="15"/>
  <c r="B16" i="15"/>
  <c r="BF15" i="15"/>
  <c r="BE15" i="15"/>
  <c r="BD15" i="15"/>
  <c r="BC15" i="15"/>
  <c r="BB15" i="15"/>
  <c r="BA15" i="15"/>
  <c r="AZ15" i="15"/>
  <c r="AY15" i="15"/>
  <c r="AX15" i="15"/>
  <c r="AW15" i="15"/>
  <c r="AV15" i="15"/>
  <c r="AU15" i="15"/>
  <c r="AT15" i="15"/>
  <c r="AS15" i="15"/>
  <c r="AR15" i="15"/>
  <c r="AQ15" i="15"/>
  <c r="AP15" i="15"/>
  <c r="AO15" i="15"/>
  <c r="AN15" i="15"/>
  <c r="AM15" i="15"/>
  <c r="AL15" i="15"/>
  <c r="AK15" i="15"/>
  <c r="AJ15" i="15"/>
  <c r="AI15" i="15"/>
  <c r="AH15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B15" i="15"/>
  <c r="BF14" i="15"/>
  <c r="BE14" i="15"/>
  <c r="BD14" i="15"/>
  <c r="BC14" i="15"/>
  <c r="BB14" i="15"/>
  <c r="BA14" i="15"/>
  <c r="AZ14" i="15"/>
  <c r="AY14" i="15"/>
  <c r="AX14" i="15"/>
  <c r="AW14" i="15"/>
  <c r="AV14" i="15"/>
  <c r="AU14" i="15"/>
  <c r="AT14" i="15"/>
  <c r="AS14" i="15"/>
  <c r="AR14" i="15"/>
  <c r="AQ14" i="15"/>
  <c r="AP14" i="15"/>
  <c r="AO14" i="15"/>
  <c r="AN14" i="15"/>
  <c r="AM14" i="15"/>
  <c r="AL14" i="15"/>
  <c r="AK14" i="15"/>
  <c r="AJ14" i="15"/>
  <c r="AI14" i="15"/>
  <c r="AH14" i="15"/>
  <c r="AG14" i="15"/>
  <c r="AF14" i="15"/>
  <c r="AE14" i="15"/>
  <c r="AD14" i="15"/>
  <c r="AC14" i="15"/>
  <c r="AB14" i="15"/>
  <c r="AA14" i="15"/>
  <c r="Z14" i="15"/>
  <c r="Y14" i="15"/>
  <c r="X14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C14" i="15"/>
  <c r="B14" i="15"/>
  <c r="BF13" i="15"/>
  <c r="BE13" i="15"/>
  <c r="BD13" i="15"/>
  <c r="BC13" i="15"/>
  <c r="BB13" i="15"/>
  <c r="BA13" i="15"/>
  <c r="AZ13" i="15"/>
  <c r="AY13" i="15"/>
  <c r="AX13" i="15"/>
  <c r="AW13" i="15"/>
  <c r="AV13" i="15"/>
  <c r="AU13" i="15"/>
  <c r="AT13" i="15"/>
  <c r="AS13" i="15"/>
  <c r="AR13" i="15"/>
  <c r="AQ13" i="15"/>
  <c r="AP13" i="15"/>
  <c r="AO13" i="15"/>
  <c r="AN13" i="15"/>
  <c r="AM13" i="15"/>
  <c r="AL13" i="15"/>
  <c r="AK13" i="15"/>
  <c r="AJ13" i="15"/>
  <c r="AI13" i="15"/>
  <c r="AH13" i="15"/>
  <c r="AG13" i="15"/>
  <c r="AF13" i="15"/>
  <c r="AE13" i="15"/>
  <c r="AD13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BF12" i="15"/>
  <c r="BE12" i="15"/>
  <c r="BD12" i="15"/>
  <c r="BC12" i="15"/>
  <c r="BB12" i="15"/>
  <c r="BA12" i="15"/>
  <c r="AZ12" i="15"/>
  <c r="AY12" i="15"/>
  <c r="AX12" i="15"/>
  <c r="AW12" i="15"/>
  <c r="AV12" i="15"/>
  <c r="AU12" i="15"/>
  <c r="AT12" i="15"/>
  <c r="AS12" i="15"/>
  <c r="AR12" i="15"/>
  <c r="AQ12" i="15"/>
  <c r="AP12" i="15"/>
  <c r="AO12" i="15"/>
  <c r="AN12" i="15"/>
  <c r="AM12" i="15"/>
  <c r="AL12" i="15"/>
  <c r="AK12" i="15"/>
  <c r="AJ12" i="15"/>
  <c r="AI12" i="15"/>
  <c r="AH12" i="15"/>
  <c r="AG12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B12" i="15"/>
  <c r="BF11" i="15"/>
  <c r="BE11" i="15"/>
  <c r="BD11" i="15"/>
  <c r="BC11" i="15"/>
  <c r="BB11" i="15"/>
  <c r="BA11" i="15"/>
  <c r="AZ11" i="15"/>
  <c r="AY11" i="15"/>
  <c r="AX11" i="15"/>
  <c r="AW11" i="15"/>
  <c r="AV11" i="15"/>
  <c r="AU11" i="15"/>
  <c r="AT11" i="15"/>
  <c r="AS11" i="15"/>
  <c r="AR11" i="15"/>
  <c r="AQ11" i="15"/>
  <c r="AP11" i="15"/>
  <c r="AO11" i="15"/>
  <c r="AN11" i="15"/>
  <c r="AM11" i="15"/>
  <c r="AL11" i="15"/>
  <c r="AK11" i="15"/>
  <c r="AJ11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BF10" i="15"/>
  <c r="BE10" i="15"/>
  <c r="BD10" i="15"/>
  <c r="BC10" i="15"/>
  <c r="BB10" i="15"/>
  <c r="BA10" i="15"/>
  <c r="AZ10" i="15"/>
  <c r="AY10" i="15"/>
  <c r="AX10" i="15"/>
  <c r="AW10" i="15"/>
  <c r="AV10" i="15"/>
  <c r="AU10" i="15"/>
  <c r="AT10" i="15"/>
  <c r="AS10" i="15"/>
  <c r="AR10" i="15"/>
  <c r="AQ10" i="15"/>
  <c r="AP10" i="15"/>
  <c r="AO10" i="15"/>
  <c r="AN10" i="15"/>
  <c r="AM10" i="15"/>
  <c r="AL10" i="15"/>
  <c r="AK10" i="15"/>
  <c r="AJ10" i="15"/>
  <c r="AI10" i="15"/>
  <c r="AH10" i="15"/>
  <c r="AG10" i="15"/>
  <c r="AF10" i="15"/>
  <c r="AE10" i="15"/>
  <c r="AD10" i="15"/>
  <c r="AC10" i="15"/>
  <c r="AB10" i="15"/>
  <c r="AA10" i="15"/>
  <c r="Z10" i="15"/>
  <c r="Y10" i="15"/>
  <c r="X10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10" i="15"/>
  <c r="BF9" i="15"/>
  <c r="BE9" i="15"/>
  <c r="BD9" i="15"/>
  <c r="BC9" i="15"/>
  <c r="BB9" i="15"/>
  <c r="BA9" i="15"/>
  <c r="AZ9" i="15"/>
  <c r="AY9" i="15"/>
  <c r="AX9" i="15"/>
  <c r="AW9" i="15"/>
  <c r="AV9" i="15"/>
  <c r="AU9" i="15"/>
  <c r="AT9" i="15"/>
  <c r="AS9" i="15"/>
  <c r="AR9" i="15"/>
  <c r="AQ9" i="15"/>
  <c r="AP9" i="15"/>
  <c r="AO9" i="15"/>
  <c r="AN9" i="15"/>
  <c r="AM9" i="15"/>
  <c r="AL9" i="15"/>
  <c r="AK9" i="15"/>
  <c r="AJ9" i="15"/>
  <c r="AI9" i="15"/>
  <c r="AH9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B9" i="15"/>
  <c r="BF8" i="15"/>
  <c r="BE8" i="15"/>
  <c r="BD8" i="15"/>
  <c r="BC8" i="15"/>
  <c r="BB8" i="15"/>
  <c r="BA8" i="15"/>
  <c r="AZ8" i="15"/>
  <c r="AY8" i="15"/>
  <c r="AX8" i="15"/>
  <c r="AW8" i="15"/>
  <c r="AV8" i="15"/>
  <c r="AU8" i="15"/>
  <c r="AT8" i="15"/>
  <c r="AS8" i="15"/>
  <c r="AR8" i="15"/>
  <c r="AQ8" i="15"/>
  <c r="AP8" i="15"/>
  <c r="AO8" i="15"/>
  <c r="AN8" i="15"/>
  <c r="AM8" i="15"/>
  <c r="AL8" i="15"/>
  <c r="AK8" i="15"/>
  <c r="AJ8" i="15"/>
  <c r="AI8" i="15"/>
  <c r="AH8" i="15"/>
  <c r="AG8" i="15"/>
  <c r="AF8" i="15"/>
  <c r="AE8" i="15"/>
  <c r="AD8" i="15"/>
  <c r="AC8" i="15"/>
  <c r="AB8" i="15"/>
  <c r="AA8" i="15"/>
  <c r="Z8" i="15"/>
  <c r="Y8" i="15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BF7" i="15"/>
  <c r="BE7" i="15"/>
  <c r="BD7" i="15"/>
  <c r="BC7" i="15"/>
  <c r="BB7" i="15"/>
  <c r="BA7" i="15"/>
  <c r="AZ7" i="15"/>
  <c r="AY7" i="15"/>
  <c r="AX7" i="15"/>
  <c r="AW7" i="15"/>
  <c r="AV7" i="15"/>
  <c r="AU7" i="15"/>
  <c r="AT7" i="15"/>
  <c r="AS7" i="15"/>
  <c r="AR7" i="15"/>
  <c r="AQ7" i="15"/>
  <c r="AP7" i="15"/>
  <c r="AO7" i="15"/>
  <c r="AN7" i="15"/>
  <c r="AM7" i="15"/>
  <c r="AL7" i="15"/>
  <c r="AK7" i="15"/>
  <c r="AJ7" i="15"/>
  <c r="AI7" i="15"/>
  <c r="AH7" i="15"/>
  <c r="AG7" i="15"/>
  <c r="AF7" i="15"/>
  <c r="AE7" i="15"/>
  <c r="AD7" i="15"/>
  <c r="AC7" i="15"/>
  <c r="AB7" i="15"/>
  <c r="AA7" i="15"/>
  <c r="Z7" i="15"/>
  <c r="Y7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F7" i="15"/>
  <c r="E7" i="15"/>
  <c r="D7" i="15"/>
  <c r="C7" i="15"/>
  <c r="B7" i="15"/>
  <c r="BF6" i="15"/>
  <c r="BE6" i="15"/>
  <c r="BD6" i="15"/>
  <c r="BC6" i="15"/>
  <c r="BB6" i="15"/>
  <c r="BA6" i="15"/>
  <c r="AZ6" i="15"/>
  <c r="AY6" i="15"/>
  <c r="AX6" i="15"/>
  <c r="AW6" i="15"/>
  <c r="AV6" i="15"/>
  <c r="AU6" i="15"/>
  <c r="AT6" i="15"/>
  <c r="AS6" i="15"/>
  <c r="AR6" i="15"/>
  <c r="AQ6" i="15"/>
  <c r="AP6" i="15"/>
  <c r="AO6" i="15"/>
  <c r="AN6" i="15"/>
  <c r="AM6" i="15"/>
  <c r="AL6" i="15"/>
  <c r="AK6" i="15"/>
  <c r="AJ6" i="15"/>
  <c r="AI6" i="15"/>
  <c r="AH6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B6" i="15"/>
  <c r="BF5" i="15"/>
  <c r="BE5" i="15"/>
  <c r="BD5" i="15"/>
  <c r="BC5" i="15"/>
  <c r="BB5" i="15"/>
  <c r="BA5" i="15"/>
  <c r="AZ5" i="15"/>
  <c r="AY5" i="15"/>
  <c r="AX5" i="15"/>
  <c r="AW5" i="15"/>
  <c r="AV5" i="15"/>
  <c r="AU5" i="15"/>
  <c r="AT5" i="15"/>
  <c r="AS5" i="15"/>
  <c r="AR5" i="15"/>
  <c r="AQ5" i="15"/>
  <c r="AP5" i="15"/>
  <c r="AO5" i="15"/>
  <c r="AN5" i="15"/>
  <c r="AM5" i="15"/>
  <c r="AL5" i="15"/>
  <c r="AK5" i="15"/>
  <c r="AJ5" i="15"/>
  <c r="AI5" i="15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E5" i="15"/>
  <c r="D5" i="15"/>
  <c r="C5" i="15"/>
  <c r="B5" i="15"/>
  <c r="BF4" i="15"/>
  <c r="BE4" i="15"/>
  <c r="BD4" i="15"/>
  <c r="BC4" i="15"/>
  <c r="BB4" i="15"/>
  <c r="BA4" i="15"/>
  <c r="AZ4" i="15"/>
  <c r="AY4" i="15"/>
  <c r="AX4" i="15"/>
  <c r="AW4" i="15"/>
  <c r="AV4" i="15"/>
  <c r="AU4" i="15"/>
  <c r="AT4" i="15"/>
  <c r="AS4" i="15"/>
  <c r="AR4" i="15"/>
  <c r="AQ4" i="15"/>
  <c r="AP4" i="15"/>
  <c r="AO4" i="15"/>
  <c r="AN4" i="15"/>
  <c r="AM4" i="15"/>
  <c r="AL4" i="15"/>
  <c r="AK4" i="15"/>
  <c r="AJ4" i="15"/>
  <c r="AI4" i="15"/>
  <c r="AH4" i="15"/>
  <c r="AG4" i="15"/>
  <c r="AF4" i="15"/>
  <c r="AE4" i="15"/>
  <c r="AD4" i="15"/>
  <c r="AC4" i="15"/>
  <c r="AB4" i="15"/>
  <c r="AA4" i="15"/>
  <c r="Z4" i="15"/>
  <c r="Y4" i="15"/>
  <c r="X4" i="15"/>
  <c r="W4" i="15"/>
  <c r="V4" i="15"/>
  <c r="U4" i="15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C4" i="15"/>
  <c r="B4" i="15"/>
  <c r="BF3" i="15"/>
  <c r="BE3" i="15"/>
  <c r="BD3" i="15"/>
  <c r="BC3" i="15"/>
  <c r="BB3" i="15"/>
  <c r="BA3" i="15"/>
  <c r="AZ3" i="15"/>
  <c r="AY3" i="15"/>
  <c r="AX3" i="15"/>
  <c r="AW3" i="15"/>
  <c r="AV3" i="15"/>
  <c r="AU3" i="15"/>
  <c r="AT3" i="15"/>
  <c r="AS3" i="15"/>
  <c r="AR3" i="15"/>
  <c r="AQ3" i="15"/>
  <c r="AP3" i="15"/>
  <c r="AO3" i="15"/>
  <c r="AN3" i="15"/>
  <c r="AM3" i="15"/>
  <c r="AL3" i="15"/>
  <c r="AK3" i="15"/>
  <c r="AJ3" i="15"/>
  <c r="AI3" i="15"/>
  <c r="AH3" i="15"/>
  <c r="AG3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C3" i="15"/>
  <c r="B3" i="15"/>
  <c r="BF2" i="15"/>
  <c r="BE2" i="15"/>
  <c r="BD2" i="15"/>
  <c r="BC2" i="15"/>
  <c r="BB2" i="15"/>
  <c r="BA2" i="15"/>
  <c r="AZ2" i="15"/>
  <c r="AY2" i="15"/>
  <c r="AX2" i="15"/>
  <c r="AW2" i="15"/>
  <c r="AV2" i="15"/>
  <c r="AU2" i="15"/>
  <c r="AT2" i="15"/>
  <c r="AS2" i="15"/>
  <c r="AR2" i="15"/>
  <c r="AQ2" i="15"/>
  <c r="AP2" i="15"/>
  <c r="AO2" i="15"/>
  <c r="AN2" i="15"/>
  <c r="AM2" i="15"/>
  <c r="AL2" i="15"/>
  <c r="AK2" i="15"/>
  <c r="AJ2" i="15"/>
  <c r="AI2" i="15"/>
  <c r="AH2" i="15"/>
  <c r="AG2" i="15"/>
  <c r="AF2" i="15"/>
  <c r="AE2" i="15"/>
  <c r="AD2" i="15"/>
  <c r="AC2" i="15"/>
  <c r="AB2" i="15"/>
  <c r="AA2" i="15"/>
  <c r="Z2" i="15"/>
  <c r="Y2" i="15"/>
  <c r="X2" i="15"/>
  <c r="W2" i="15"/>
  <c r="V2" i="15"/>
  <c r="U2" i="15"/>
  <c r="T2" i="15"/>
  <c r="S2" i="15"/>
  <c r="R2" i="15"/>
  <c r="Q2" i="15"/>
  <c r="P2" i="15"/>
  <c r="O2" i="15"/>
  <c r="N2" i="15"/>
  <c r="M2" i="15"/>
  <c r="L2" i="15"/>
  <c r="K2" i="15"/>
  <c r="J2" i="15"/>
  <c r="I2" i="15"/>
  <c r="H2" i="15"/>
  <c r="G2" i="15"/>
  <c r="F2" i="15"/>
  <c r="E2" i="15"/>
  <c r="D2" i="15"/>
  <c r="C2" i="15"/>
  <c r="B2" i="15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U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U20" i="3"/>
  <c r="T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U19" i="3"/>
  <c r="T19" i="3"/>
  <c r="S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U18" i="3"/>
  <c r="T18" i="3"/>
  <c r="S18" i="3"/>
  <c r="R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U17" i="3"/>
  <c r="T17" i="3"/>
  <c r="S17" i="3"/>
  <c r="R17" i="3"/>
  <c r="Q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U16" i="3"/>
  <c r="T16" i="3"/>
  <c r="S16" i="3"/>
  <c r="R16" i="3"/>
  <c r="Q16" i="3"/>
  <c r="P16" i="3"/>
  <c r="N16" i="3"/>
  <c r="M16" i="3"/>
  <c r="L16" i="3"/>
  <c r="K16" i="3"/>
  <c r="J16" i="3"/>
  <c r="I16" i="3"/>
  <c r="H16" i="3"/>
  <c r="G16" i="3"/>
  <c r="F16" i="3"/>
  <c r="E16" i="3"/>
  <c r="D16" i="3"/>
  <c r="C16" i="3"/>
  <c r="U15" i="3"/>
  <c r="T15" i="3"/>
  <c r="S15" i="3"/>
  <c r="R15" i="3"/>
  <c r="Q15" i="3"/>
  <c r="P15" i="3"/>
  <c r="O15" i="3"/>
  <c r="M15" i="3"/>
  <c r="L15" i="3"/>
  <c r="K15" i="3"/>
  <c r="J15" i="3"/>
  <c r="I15" i="3"/>
  <c r="H15" i="3"/>
  <c r="G15" i="3"/>
  <c r="F15" i="3"/>
  <c r="E15" i="3"/>
  <c r="D15" i="3"/>
  <c r="C15" i="3"/>
  <c r="U14" i="3"/>
  <c r="T14" i="3"/>
  <c r="S14" i="3"/>
  <c r="R14" i="3"/>
  <c r="Q14" i="3"/>
  <c r="P14" i="3"/>
  <c r="O14" i="3"/>
  <c r="N14" i="3"/>
  <c r="L14" i="3"/>
  <c r="K14" i="3"/>
  <c r="J14" i="3"/>
  <c r="I14" i="3"/>
  <c r="H14" i="3"/>
  <c r="G14" i="3"/>
  <c r="F14" i="3"/>
  <c r="E14" i="3"/>
  <c r="D14" i="3"/>
  <c r="C14" i="3"/>
  <c r="U13" i="3"/>
  <c r="T13" i="3"/>
  <c r="S13" i="3"/>
  <c r="R13" i="3"/>
  <c r="Q13" i="3"/>
  <c r="P13" i="3"/>
  <c r="O13" i="3"/>
  <c r="N13" i="3"/>
  <c r="M13" i="3"/>
  <c r="K13" i="3"/>
  <c r="J13" i="3"/>
  <c r="I13" i="3"/>
  <c r="H13" i="3"/>
  <c r="G13" i="3"/>
  <c r="F13" i="3"/>
  <c r="E13" i="3"/>
  <c r="D13" i="3"/>
  <c r="C13" i="3"/>
  <c r="U12" i="3"/>
  <c r="T12" i="3"/>
  <c r="S12" i="3"/>
  <c r="R12" i="3"/>
  <c r="Q12" i="3"/>
  <c r="P12" i="3"/>
  <c r="O12" i="3"/>
  <c r="N12" i="3"/>
  <c r="M12" i="3"/>
  <c r="L12" i="3"/>
  <c r="J12" i="3"/>
  <c r="I12" i="3"/>
  <c r="H12" i="3"/>
  <c r="G12" i="3"/>
  <c r="F12" i="3"/>
  <c r="E12" i="3"/>
  <c r="D12" i="3"/>
  <c r="C12" i="3"/>
  <c r="U11" i="3"/>
  <c r="T11" i="3"/>
  <c r="S11" i="3"/>
  <c r="R11" i="3"/>
  <c r="Q11" i="3"/>
  <c r="P11" i="3"/>
  <c r="O11" i="3"/>
  <c r="N11" i="3"/>
  <c r="M11" i="3"/>
  <c r="L11" i="3"/>
  <c r="K11" i="3"/>
  <c r="I11" i="3"/>
  <c r="H11" i="3"/>
  <c r="G11" i="3"/>
  <c r="F11" i="3"/>
  <c r="E11" i="3"/>
  <c r="D11" i="3"/>
  <c r="C11" i="3"/>
  <c r="U10" i="3"/>
  <c r="T10" i="3"/>
  <c r="S10" i="3"/>
  <c r="R10" i="3"/>
  <c r="Q10" i="3"/>
  <c r="P10" i="3"/>
  <c r="O10" i="3"/>
  <c r="N10" i="3"/>
  <c r="M10" i="3"/>
  <c r="L10" i="3"/>
  <c r="K10" i="3"/>
  <c r="J10" i="3"/>
  <c r="H10" i="3"/>
  <c r="G10" i="3"/>
  <c r="F10" i="3"/>
  <c r="E10" i="3"/>
  <c r="D10" i="3"/>
  <c r="C10" i="3"/>
  <c r="AC9" i="3"/>
  <c r="Z10" i="3" s="1"/>
  <c r="U9" i="3"/>
  <c r="T9" i="3"/>
  <c r="S9" i="3"/>
  <c r="R9" i="3"/>
  <c r="Q9" i="3"/>
  <c r="P9" i="3"/>
  <c r="O9" i="3"/>
  <c r="N9" i="3"/>
  <c r="M9" i="3"/>
  <c r="L9" i="3"/>
  <c r="K9" i="3"/>
  <c r="J9" i="3"/>
  <c r="I9" i="3"/>
  <c r="G9" i="3"/>
  <c r="F9" i="3"/>
  <c r="E9" i="3"/>
  <c r="D9" i="3"/>
  <c r="C9" i="3"/>
  <c r="AC8" i="3"/>
  <c r="Y11" i="3" s="1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F8" i="3"/>
  <c r="E8" i="3"/>
  <c r="D8" i="3"/>
  <c r="C8" i="3"/>
  <c r="AC7" i="3"/>
  <c r="X9" i="3" s="1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CK46" i="2"/>
  <c r="CJ46" i="2"/>
  <c r="CI46" i="2"/>
  <c r="CH46" i="2"/>
  <c r="CG46" i="2"/>
  <c r="CF46" i="2"/>
  <c r="CE46" i="2"/>
  <c r="CD46" i="2"/>
  <c r="CC46" i="2"/>
  <c r="CB46" i="2"/>
  <c r="CA46" i="2"/>
  <c r="BZ46" i="2"/>
  <c r="BY46" i="2"/>
  <c r="BX46" i="2"/>
  <c r="BW46" i="2"/>
  <c r="BV46" i="2"/>
  <c r="BU46" i="2"/>
  <c r="BT46" i="2"/>
  <c r="BS46" i="2"/>
  <c r="BR46" i="2"/>
  <c r="BQ46" i="2"/>
  <c r="BP46" i="2"/>
  <c r="BO46" i="2"/>
  <c r="BN46" i="2"/>
  <c r="BM46" i="2"/>
  <c r="BL46" i="2"/>
  <c r="BK46" i="2"/>
  <c r="BJ46" i="2"/>
  <c r="BI46" i="2"/>
  <c r="BH46" i="2"/>
  <c r="BG46" i="2"/>
  <c r="BF46" i="2"/>
  <c r="BE46" i="2"/>
  <c r="BD46" i="2"/>
  <c r="BC46" i="2"/>
  <c r="BB46" i="2"/>
  <c r="BA46" i="2"/>
  <c r="AZ46" i="2"/>
  <c r="AY46" i="2"/>
  <c r="AX46" i="2"/>
  <c r="AW46" i="2"/>
  <c r="AV46" i="2"/>
  <c r="AU46" i="2"/>
  <c r="AT46" i="2"/>
  <c r="AS46" i="2"/>
  <c r="AR46" i="2"/>
  <c r="AQ46" i="2"/>
  <c r="AP46" i="2"/>
  <c r="AO46" i="2"/>
  <c r="AN46" i="2"/>
  <c r="AM46" i="2"/>
  <c r="AL46" i="2"/>
  <c r="AK46" i="2"/>
  <c r="AJ46" i="2"/>
  <c r="AI46" i="2"/>
  <c r="AH46" i="2"/>
  <c r="AG46" i="2"/>
  <c r="CK45" i="2"/>
  <c r="CJ45" i="2"/>
  <c r="CI45" i="2"/>
  <c r="CH45" i="2"/>
  <c r="CG45" i="2"/>
  <c r="CF45" i="2"/>
  <c r="CE45" i="2"/>
  <c r="CD45" i="2"/>
  <c r="CC45" i="2"/>
  <c r="CB45" i="2"/>
  <c r="CA45" i="2"/>
  <c r="BZ45" i="2"/>
  <c r="BY45" i="2"/>
  <c r="BX45" i="2"/>
  <c r="BW45" i="2"/>
  <c r="BV45" i="2"/>
  <c r="BU45" i="2"/>
  <c r="BT45" i="2"/>
  <c r="BS45" i="2"/>
  <c r="BR45" i="2"/>
  <c r="BQ45" i="2"/>
  <c r="BP45" i="2"/>
  <c r="BO45" i="2"/>
  <c r="BN45" i="2"/>
  <c r="BM45" i="2"/>
  <c r="BL45" i="2"/>
  <c r="BK45" i="2"/>
  <c r="BJ45" i="2"/>
  <c r="BI45" i="2"/>
  <c r="BH45" i="2"/>
  <c r="BG45" i="2"/>
  <c r="BF45" i="2"/>
  <c r="BE45" i="2"/>
  <c r="BD45" i="2"/>
  <c r="BC45" i="2"/>
  <c r="BB45" i="2"/>
  <c r="BA45" i="2"/>
  <c r="AZ45" i="2"/>
  <c r="AY45" i="2"/>
  <c r="AX45" i="2"/>
  <c r="AW45" i="2"/>
  <c r="AV45" i="2"/>
  <c r="AU45" i="2"/>
  <c r="AT45" i="2"/>
  <c r="AS45" i="2"/>
  <c r="AR45" i="2"/>
  <c r="AQ45" i="2"/>
  <c r="AP45" i="2"/>
  <c r="AO45" i="2"/>
  <c r="AN45" i="2"/>
  <c r="AM45" i="2"/>
  <c r="AL45" i="2"/>
  <c r="AK45" i="2"/>
  <c r="AJ45" i="2"/>
  <c r="AI45" i="2"/>
  <c r="AH45" i="2"/>
  <c r="AG45" i="2"/>
  <c r="CK44" i="2"/>
  <c r="CJ44" i="2"/>
  <c r="CI44" i="2"/>
  <c r="CH44" i="2"/>
  <c r="CG44" i="2"/>
  <c r="CF44" i="2"/>
  <c r="CE44" i="2"/>
  <c r="CD44" i="2"/>
  <c r="CC44" i="2"/>
  <c r="CB44" i="2"/>
  <c r="CA44" i="2"/>
  <c r="BZ44" i="2"/>
  <c r="BY44" i="2"/>
  <c r="BX44" i="2"/>
  <c r="BW44" i="2"/>
  <c r="BV44" i="2"/>
  <c r="BU44" i="2"/>
  <c r="BT44" i="2"/>
  <c r="BS44" i="2"/>
  <c r="BR44" i="2"/>
  <c r="BQ44" i="2"/>
  <c r="BP44" i="2"/>
  <c r="BO44" i="2"/>
  <c r="BN44" i="2"/>
  <c r="BM44" i="2"/>
  <c r="BL44" i="2"/>
  <c r="BK44" i="2"/>
  <c r="BJ44" i="2"/>
  <c r="BI44" i="2"/>
  <c r="BH44" i="2"/>
  <c r="BG44" i="2"/>
  <c r="BF44" i="2"/>
  <c r="BE44" i="2"/>
  <c r="BD44" i="2"/>
  <c r="BC44" i="2"/>
  <c r="BB44" i="2"/>
  <c r="BA44" i="2"/>
  <c r="AZ44" i="2"/>
  <c r="AY44" i="2"/>
  <c r="AX44" i="2"/>
  <c r="AW44" i="2"/>
  <c r="AV44" i="2"/>
  <c r="AU44" i="2"/>
  <c r="AT44" i="2"/>
  <c r="AS44" i="2"/>
  <c r="AR44" i="2"/>
  <c r="AQ44" i="2"/>
  <c r="AP44" i="2"/>
  <c r="AO44" i="2"/>
  <c r="AN44" i="2"/>
  <c r="AM44" i="2"/>
  <c r="AL44" i="2"/>
  <c r="AK44" i="2"/>
  <c r="AJ44" i="2"/>
  <c r="AI44" i="2"/>
  <c r="AH44" i="2"/>
  <c r="AG44" i="2"/>
  <c r="CK43" i="2"/>
  <c r="CJ43" i="2"/>
  <c r="CI43" i="2"/>
  <c r="CH43" i="2"/>
  <c r="CG43" i="2"/>
  <c r="CF43" i="2"/>
  <c r="CE43" i="2"/>
  <c r="CD43" i="2"/>
  <c r="CC43" i="2"/>
  <c r="CB43" i="2"/>
  <c r="CA43" i="2"/>
  <c r="BZ43" i="2"/>
  <c r="BY43" i="2"/>
  <c r="BX43" i="2"/>
  <c r="BW43" i="2"/>
  <c r="BV43" i="2"/>
  <c r="BU43" i="2"/>
  <c r="BT43" i="2"/>
  <c r="BS43" i="2"/>
  <c r="BR43" i="2"/>
  <c r="BQ43" i="2"/>
  <c r="BP43" i="2"/>
  <c r="BO43" i="2"/>
  <c r="BN43" i="2"/>
  <c r="BM43" i="2"/>
  <c r="BL43" i="2"/>
  <c r="BK43" i="2"/>
  <c r="BJ43" i="2"/>
  <c r="BI43" i="2"/>
  <c r="BH43" i="2"/>
  <c r="BG43" i="2"/>
  <c r="BF43" i="2"/>
  <c r="BE43" i="2"/>
  <c r="BD43" i="2"/>
  <c r="BC43" i="2"/>
  <c r="BB43" i="2"/>
  <c r="BA43" i="2"/>
  <c r="AZ43" i="2"/>
  <c r="AY43" i="2"/>
  <c r="AX43" i="2"/>
  <c r="AW43" i="2"/>
  <c r="AV43" i="2"/>
  <c r="AU43" i="2"/>
  <c r="AT43" i="2"/>
  <c r="AS43" i="2"/>
  <c r="AR43" i="2"/>
  <c r="AQ43" i="2"/>
  <c r="AP43" i="2"/>
  <c r="AO43" i="2"/>
  <c r="AN43" i="2"/>
  <c r="AM43" i="2"/>
  <c r="AL43" i="2"/>
  <c r="AK43" i="2"/>
  <c r="AJ43" i="2"/>
  <c r="AI43" i="2"/>
  <c r="AH43" i="2"/>
  <c r="AG43" i="2"/>
  <c r="CK42" i="2"/>
  <c r="CJ42" i="2"/>
  <c r="CI42" i="2"/>
  <c r="CH42" i="2"/>
  <c r="CG42" i="2"/>
  <c r="CF42" i="2"/>
  <c r="CE42" i="2"/>
  <c r="CD42" i="2"/>
  <c r="CC42" i="2"/>
  <c r="CB42" i="2"/>
  <c r="CA42" i="2"/>
  <c r="BZ42" i="2"/>
  <c r="BY42" i="2"/>
  <c r="BX42" i="2"/>
  <c r="BW42" i="2"/>
  <c r="BV42" i="2"/>
  <c r="BU42" i="2"/>
  <c r="BT42" i="2"/>
  <c r="BS42" i="2"/>
  <c r="BR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BA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CK41" i="2"/>
  <c r="CJ41" i="2"/>
  <c r="CI41" i="2"/>
  <c r="CH41" i="2"/>
  <c r="CG41" i="2"/>
  <c r="CF41" i="2"/>
  <c r="CE41" i="2"/>
  <c r="CD41" i="2"/>
  <c r="CC41" i="2"/>
  <c r="CB41" i="2"/>
  <c r="CA41" i="2"/>
  <c r="BZ41" i="2"/>
  <c r="BY41" i="2"/>
  <c r="BX41" i="2"/>
  <c r="BW41" i="2"/>
  <c r="BV41" i="2"/>
  <c r="BU41" i="2"/>
  <c r="BT41" i="2"/>
  <c r="BS41" i="2"/>
  <c r="BR41" i="2"/>
  <c r="BQ41" i="2"/>
  <c r="BP41" i="2"/>
  <c r="BO41" i="2"/>
  <c r="BN41" i="2"/>
  <c r="BM41" i="2"/>
  <c r="BL41" i="2"/>
  <c r="BK41" i="2"/>
  <c r="BJ41" i="2"/>
  <c r="BI41" i="2"/>
  <c r="BH41" i="2"/>
  <c r="BG41" i="2"/>
  <c r="BF41" i="2"/>
  <c r="BE41" i="2"/>
  <c r="BD41" i="2"/>
  <c r="BC41" i="2"/>
  <c r="BB41" i="2"/>
  <c r="BA41" i="2"/>
  <c r="AZ41" i="2"/>
  <c r="AY41" i="2"/>
  <c r="AX41" i="2"/>
  <c r="AW41" i="2"/>
  <c r="AV41" i="2"/>
  <c r="AU41" i="2"/>
  <c r="AT41" i="2"/>
  <c r="AS41" i="2"/>
  <c r="AR41" i="2"/>
  <c r="AQ41" i="2"/>
  <c r="AP41" i="2"/>
  <c r="AO41" i="2"/>
  <c r="AN41" i="2"/>
  <c r="AM41" i="2"/>
  <c r="AL41" i="2"/>
  <c r="AK41" i="2"/>
  <c r="AJ41" i="2"/>
  <c r="AI41" i="2"/>
  <c r="AH41" i="2"/>
  <c r="AG41" i="2"/>
  <c r="CK40" i="2"/>
  <c r="CJ40" i="2"/>
  <c r="CI40" i="2"/>
  <c r="CH40" i="2"/>
  <c r="CG40" i="2"/>
  <c r="CF40" i="2"/>
  <c r="CE40" i="2"/>
  <c r="CD40" i="2"/>
  <c r="CC40" i="2"/>
  <c r="CB40" i="2"/>
  <c r="CA40" i="2"/>
  <c r="BZ40" i="2"/>
  <c r="BY40" i="2"/>
  <c r="BX40" i="2"/>
  <c r="BW40" i="2"/>
  <c r="BV40" i="2"/>
  <c r="BU40" i="2"/>
  <c r="BT40" i="2"/>
  <c r="BS40" i="2"/>
  <c r="BR40" i="2"/>
  <c r="BQ40" i="2"/>
  <c r="BP40" i="2"/>
  <c r="BO40" i="2"/>
  <c r="BN40" i="2"/>
  <c r="BM40" i="2"/>
  <c r="BL40" i="2"/>
  <c r="BK40" i="2"/>
  <c r="BJ40" i="2"/>
  <c r="BI40" i="2"/>
  <c r="BH40" i="2"/>
  <c r="BG40" i="2"/>
  <c r="BF40" i="2"/>
  <c r="BE40" i="2"/>
  <c r="BD40" i="2"/>
  <c r="BC40" i="2"/>
  <c r="BB40" i="2"/>
  <c r="BA40" i="2"/>
  <c r="AZ40" i="2"/>
  <c r="AY40" i="2"/>
  <c r="AX40" i="2"/>
  <c r="AW40" i="2"/>
  <c r="AV40" i="2"/>
  <c r="AU40" i="2"/>
  <c r="AT40" i="2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CK39" i="2"/>
  <c r="CJ39" i="2"/>
  <c r="CI39" i="2"/>
  <c r="CH39" i="2"/>
  <c r="CG39" i="2"/>
  <c r="CF39" i="2"/>
  <c r="CE39" i="2"/>
  <c r="CD39" i="2"/>
  <c r="CC39" i="2"/>
  <c r="CB39" i="2"/>
  <c r="CA39" i="2"/>
  <c r="BZ39" i="2"/>
  <c r="BY39" i="2"/>
  <c r="BX39" i="2"/>
  <c r="BW39" i="2"/>
  <c r="BV39" i="2"/>
  <c r="BU39" i="2"/>
  <c r="BT39" i="2"/>
  <c r="BS39" i="2"/>
  <c r="BR39" i="2"/>
  <c r="BQ39" i="2"/>
  <c r="BP39" i="2"/>
  <c r="BO39" i="2"/>
  <c r="BN39" i="2"/>
  <c r="BM39" i="2"/>
  <c r="BL39" i="2"/>
  <c r="BK39" i="2"/>
  <c r="BJ39" i="2"/>
  <c r="BI39" i="2"/>
  <c r="BH39" i="2"/>
  <c r="BG39" i="2"/>
  <c r="BF39" i="2"/>
  <c r="BE39" i="2"/>
  <c r="BD39" i="2"/>
  <c r="BC39" i="2"/>
  <c r="BB39" i="2"/>
  <c r="BA39" i="2"/>
  <c r="AZ39" i="2"/>
  <c r="AY39" i="2"/>
  <c r="AX39" i="2"/>
  <c r="AW39" i="2"/>
  <c r="AV39" i="2"/>
  <c r="AU39" i="2"/>
  <c r="AT39" i="2"/>
  <c r="AS39" i="2"/>
  <c r="AR39" i="2"/>
  <c r="AQ39" i="2"/>
  <c r="AP39" i="2"/>
  <c r="AO39" i="2"/>
  <c r="AN39" i="2"/>
  <c r="AM39" i="2"/>
  <c r="AL39" i="2"/>
  <c r="AK39" i="2"/>
  <c r="AJ39" i="2"/>
  <c r="AI39" i="2"/>
  <c r="AH39" i="2"/>
  <c r="AG39" i="2"/>
  <c r="CK38" i="2"/>
  <c r="CJ38" i="2"/>
  <c r="CI38" i="2"/>
  <c r="CH38" i="2"/>
  <c r="CG38" i="2"/>
  <c r="CF38" i="2"/>
  <c r="CE38" i="2"/>
  <c r="CD38" i="2"/>
  <c r="CC38" i="2"/>
  <c r="CB38" i="2"/>
  <c r="CA38" i="2"/>
  <c r="BZ38" i="2"/>
  <c r="BY38" i="2"/>
  <c r="BX38" i="2"/>
  <c r="BW38" i="2"/>
  <c r="BV38" i="2"/>
  <c r="BU38" i="2"/>
  <c r="BT38" i="2"/>
  <c r="BS38" i="2"/>
  <c r="BR38" i="2"/>
  <c r="BQ38" i="2"/>
  <c r="BP38" i="2"/>
  <c r="BO38" i="2"/>
  <c r="BN38" i="2"/>
  <c r="BM38" i="2"/>
  <c r="BL38" i="2"/>
  <c r="BK38" i="2"/>
  <c r="BJ38" i="2"/>
  <c r="BI38" i="2"/>
  <c r="BH38" i="2"/>
  <c r="BG38" i="2"/>
  <c r="BF38" i="2"/>
  <c r="BE38" i="2"/>
  <c r="BD38" i="2"/>
  <c r="BC38" i="2"/>
  <c r="BB38" i="2"/>
  <c r="BA38" i="2"/>
  <c r="AZ38" i="2"/>
  <c r="AY38" i="2"/>
  <c r="AX38" i="2"/>
  <c r="AW38" i="2"/>
  <c r="AV38" i="2"/>
  <c r="AU38" i="2"/>
  <c r="AT38" i="2"/>
  <c r="AS38" i="2"/>
  <c r="AR38" i="2"/>
  <c r="AQ38" i="2"/>
  <c r="AP38" i="2"/>
  <c r="AO38" i="2"/>
  <c r="AN38" i="2"/>
  <c r="AM38" i="2"/>
  <c r="AL38" i="2"/>
  <c r="AK38" i="2"/>
  <c r="AJ38" i="2"/>
  <c r="AI38" i="2"/>
  <c r="AH38" i="2"/>
  <c r="AG38" i="2"/>
  <c r="CK37" i="2"/>
  <c r="CJ37" i="2"/>
  <c r="CI37" i="2"/>
  <c r="CH37" i="2"/>
  <c r="CG37" i="2"/>
  <c r="CF37" i="2"/>
  <c r="CE37" i="2"/>
  <c r="CD37" i="2"/>
  <c r="CC37" i="2"/>
  <c r="CB37" i="2"/>
  <c r="CA37" i="2"/>
  <c r="BZ37" i="2"/>
  <c r="BY37" i="2"/>
  <c r="BX37" i="2"/>
  <c r="BW37" i="2"/>
  <c r="BV37" i="2"/>
  <c r="BU37" i="2"/>
  <c r="BT37" i="2"/>
  <c r="BS37" i="2"/>
  <c r="BR37" i="2"/>
  <c r="BQ37" i="2"/>
  <c r="BP37" i="2"/>
  <c r="BO37" i="2"/>
  <c r="BN37" i="2"/>
  <c r="BM37" i="2"/>
  <c r="BL37" i="2"/>
  <c r="BK37" i="2"/>
  <c r="BJ37" i="2"/>
  <c r="BI37" i="2"/>
  <c r="BH37" i="2"/>
  <c r="BG37" i="2"/>
  <c r="BF37" i="2"/>
  <c r="BE37" i="2"/>
  <c r="BD37" i="2"/>
  <c r="BC37" i="2"/>
  <c r="BB37" i="2"/>
  <c r="BA37" i="2"/>
  <c r="AZ37" i="2"/>
  <c r="AY37" i="2"/>
  <c r="AX37" i="2"/>
  <c r="AW37" i="2"/>
  <c r="AV37" i="2"/>
  <c r="AU37" i="2"/>
  <c r="AT37" i="2"/>
  <c r="AS37" i="2"/>
  <c r="AR37" i="2"/>
  <c r="AQ37" i="2"/>
  <c r="AP37" i="2"/>
  <c r="AO37" i="2"/>
  <c r="AN37" i="2"/>
  <c r="AM37" i="2"/>
  <c r="AL37" i="2"/>
  <c r="AK37" i="2"/>
  <c r="AJ37" i="2"/>
  <c r="AI37" i="2"/>
  <c r="AH37" i="2"/>
  <c r="AG37" i="2"/>
  <c r="CK36" i="2"/>
  <c r="CJ36" i="2"/>
  <c r="CI36" i="2"/>
  <c r="CH36" i="2"/>
  <c r="CG36" i="2"/>
  <c r="CF36" i="2"/>
  <c r="CE36" i="2"/>
  <c r="CD36" i="2"/>
  <c r="CC36" i="2"/>
  <c r="CB36" i="2"/>
  <c r="CA36" i="2"/>
  <c r="BZ36" i="2"/>
  <c r="BY36" i="2"/>
  <c r="BX36" i="2"/>
  <c r="BW36" i="2"/>
  <c r="BV36" i="2"/>
  <c r="BU36" i="2"/>
  <c r="BT36" i="2"/>
  <c r="BS36" i="2"/>
  <c r="BR36" i="2"/>
  <c r="BQ36" i="2"/>
  <c r="BP36" i="2"/>
  <c r="BO36" i="2"/>
  <c r="BN36" i="2"/>
  <c r="BM36" i="2"/>
  <c r="BL36" i="2"/>
  <c r="BK36" i="2"/>
  <c r="BJ36" i="2"/>
  <c r="BI36" i="2"/>
  <c r="BH36" i="2"/>
  <c r="BG36" i="2"/>
  <c r="BF36" i="2"/>
  <c r="BE36" i="2"/>
  <c r="BD36" i="2"/>
  <c r="BC36" i="2"/>
  <c r="BB36" i="2"/>
  <c r="BA36" i="2"/>
  <c r="AZ36" i="2"/>
  <c r="AY36" i="2"/>
  <c r="AX36" i="2"/>
  <c r="AW36" i="2"/>
  <c r="AV36" i="2"/>
  <c r="AU36" i="2"/>
  <c r="AT36" i="2"/>
  <c r="AS36" i="2"/>
  <c r="AR36" i="2"/>
  <c r="AQ36" i="2"/>
  <c r="AP36" i="2"/>
  <c r="AO36" i="2"/>
  <c r="AN36" i="2"/>
  <c r="AM36" i="2"/>
  <c r="AL36" i="2"/>
  <c r="AK36" i="2"/>
  <c r="AJ36" i="2"/>
  <c r="AI36" i="2"/>
  <c r="AH36" i="2"/>
  <c r="AG36" i="2"/>
  <c r="CK35" i="2"/>
  <c r="CJ35" i="2"/>
  <c r="CI35" i="2"/>
  <c r="CH35" i="2"/>
  <c r="CG35" i="2"/>
  <c r="CF35" i="2"/>
  <c r="CE35" i="2"/>
  <c r="CD35" i="2"/>
  <c r="CC35" i="2"/>
  <c r="CB35" i="2"/>
  <c r="CA35" i="2"/>
  <c r="BZ35" i="2"/>
  <c r="BY35" i="2"/>
  <c r="BX35" i="2"/>
  <c r="BW35" i="2"/>
  <c r="BV35" i="2"/>
  <c r="BU35" i="2"/>
  <c r="BT35" i="2"/>
  <c r="BS35" i="2"/>
  <c r="BR35" i="2"/>
  <c r="BQ35" i="2"/>
  <c r="BP35" i="2"/>
  <c r="BO35" i="2"/>
  <c r="BN35" i="2"/>
  <c r="BM35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CK34" i="2"/>
  <c r="CJ34" i="2"/>
  <c r="CI34" i="2"/>
  <c r="CH34" i="2"/>
  <c r="CG34" i="2"/>
  <c r="CF34" i="2"/>
  <c r="CE34" i="2"/>
  <c r="CD34" i="2"/>
  <c r="CC34" i="2"/>
  <c r="CB34" i="2"/>
  <c r="CA34" i="2"/>
  <c r="BZ34" i="2"/>
  <c r="BY34" i="2"/>
  <c r="BX34" i="2"/>
  <c r="BW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BD34" i="2"/>
  <c r="BC34" i="2"/>
  <c r="BB34" i="2"/>
  <c r="BA34" i="2"/>
  <c r="AZ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AJ34" i="2"/>
  <c r="AI34" i="2"/>
  <c r="AH34" i="2"/>
  <c r="AG34" i="2"/>
  <c r="CK33" i="2"/>
  <c r="CJ33" i="2"/>
  <c r="CI33" i="2"/>
  <c r="CH33" i="2"/>
  <c r="CG33" i="2"/>
  <c r="CF33" i="2"/>
  <c r="CE33" i="2"/>
  <c r="CD33" i="2"/>
  <c r="CC33" i="2"/>
  <c r="CB33" i="2"/>
  <c r="CA33" i="2"/>
  <c r="BZ33" i="2"/>
  <c r="BY33" i="2"/>
  <c r="BX33" i="2"/>
  <c r="BW33" i="2"/>
  <c r="BV33" i="2"/>
  <c r="BU33" i="2"/>
  <c r="BT33" i="2"/>
  <c r="BS33" i="2"/>
  <c r="BR33" i="2"/>
  <c r="BQ33" i="2"/>
  <c r="BP33" i="2"/>
  <c r="BO33" i="2"/>
  <c r="BN33" i="2"/>
  <c r="BM33" i="2"/>
  <c r="BL33" i="2"/>
  <c r="BK33" i="2"/>
  <c r="BJ33" i="2"/>
  <c r="BI33" i="2"/>
  <c r="BH33" i="2"/>
  <c r="BG33" i="2"/>
  <c r="BF33" i="2"/>
  <c r="BE33" i="2"/>
  <c r="BD33" i="2"/>
  <c r="BC33" i="2"/>
  <c r="BB33" i="2"/>
  <c r="BA33" i="2"/>
  <c r="AZ33" i="2"/>
  <c r="AY33" i="2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AJ33" i="2"/>
  <c r="AI33" i="2"/>
  <c r="AH33" i="2"/>
  <c r="AG33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G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CK30" i="2"/>
  <c r="CJ30" i="2"/>
  <c r="CI30" i="2"/>
  <c r="CH30" i="2"/>
  <c r="CG30" i="2"/>
  <c r="CF30" i="2"/>
  <c r="CE30" i="2"/>
  <c r="CD30" i="2"/>
  <c r="CC30" i="2"/>
  <c r="CB30" i="2"/>
  <c r="CA30" i="2"/>
  <c r="BZ30" i="2"/>
  <c r="BY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CK29" i="2"/>
  <c r="CJ29" i="2"/>
  <c r="CI29" i="2"/>
  <c r="CH29" i="2"/>
  <c r="CG29" i="2"/>
  <c r="CF29" i="2"/>
  <c r="CE29" i="2"/>
  <c r="CD29" i="2"/>
  <c r="CC29" i="2"/>
  <c r="CB29" i="2"/>
  <c r="CA29" i="2"/>
  <c r="BZ29" i="2"/>
  <c r="BY29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Y9" i="3" l="1"/>
  <c r="Z11" i="3"/>
  <c r="X8" i="3"/>
  <c r="Z9" i="3"/>
  <c r="X10" i="3"/>
  <c r="Y8" i="3"/>
  <c r="X11" i="3"/>
  <c r="Y10" i="3"/>
  <c r="Z8" i="3"/>
</calcChain>
</file>

<file path=xl/sharedStrings.xml><?xml version="1.0" encoding="utf-8"?>
<sst xmlns="http://schemas.openxmlformats.org/spreadsheetml/2006/main" count="648" uniqueCount="150">
  <si>
    <t>Komponent Türleri</t>
  </si>
  <si>
    <r>
      <rPr>
        <b/>
        <sz val="11"/>
        <color theme="1"/>
        <rFont val="Times New Roman"/>
        <family val="1"/>
        <charset val="162"/>
      </rPr>
      <t xml:space="preserve">Tablo 1. </t>
    </r>
    <r>
      <rPr>
        <sz val="11"/>
        <color theme="1"/>
        <rFont val="Times New Roman"/>
        <family val="1"/>
        <charset val="162"/>
      </rPr>
      <t>Birinci aşama birim taşıma maliyetleri (Tedarikçi ► Fabrika)</t>
    </r>
  </si>
  <si>
    <t>1. Fabrika</t>
  </si>
  <si>
    <t>2. Fabrika</t>
  </si>
  <si>
    <t>3. Fabrika</t>
  </si>
  <si>
    <t>4. Fabrika</t>
  </si>
  <si>
    <t>5. Fabrika</t>
  </si>
  <si>
    <t>1. Komponent</t>
  </si>
  <si>
    <t>2. Komponent</t>
  </si>
  <si>
    <t>3. Komponent</t>
  </si>
  <si>
    <t>1. Tedarikçi</t>
  </si>
  <si>
    <t>2. Tedarikçi</t>
  </si>
  <si>
    <t>3. Tedarikçi</t>
  </si>
  <si>
    <r>
      <rPr>
        <b/>
        <sz val="11"/>
        <color theme="1"/>
        <rFont val="Times New Roman"/>
        <family val="1"/>
        <charset val="162"/>
      </rPr>
      <t>Tablo 2</t>
    </r>
    <r>
      <rPr>
        <sz val="11"/>
        <color theme="1"/>
        <rFont val="Times New Roman"/>
        <family val="1"/>
        <charset val="162"/>
      </rPr>
      <t>. İkinci aşama birim taşıma maliyetleri (Fabrika ► Dağıtım Merkezi)</t>
    </r>
  </si>
  <si>
    <r>
      <rPr>
        <b/>
        <sz val="11"/>
        <color theme="1"/>
        <rFont val="Times New Roman"/>
        <family val="1"/>
        <charset val="162"/>
      </rPr>
      <t>Tablo 3</t>
    </r>
    <r>
      <rPr>
        <sz val="11"/>
        <color theme="1"/>
        <rFont val="Times New Roman"/>
        <family val="1"/>
        <charset val="162"/>
      </rPr>
      <t>. Üçüncü aşama birim taşıma maliyetleri (Dağıtım Merkezi ►Müşteri )
müşterilere).</t>
    </r>
  </si>
  <si>
    <t>-</t>
  </si>
  <si>
    <r>
      <rPr>
        <b/>
        <sz val="11"/>
        <color theme="1"/>
        <rFont val="Times New Roman"/>
        <family val="1"/>
        <charset val="162"/>
      </rPr>
      <t xml:space="preserve">Tablo 4. </t>
    </r>
    <r>
      <rPr>
        <sz val="11"/>
        <color theme="1"/>
        <rFont val="Times New Roman"/>
        <family val="1"/>
        <charset val="162"/>
      </rPr>
      <t>Tedarikçilerin komponent bazında kapasiteleri.</t>
    </r>
  </si>
  <si>
    <r>
      <t>KOMPONENT</t>
    </r>
    <r>
      <rPr>
        <vertAlign val="subscript"/>
        <sz val="11"/>
        <color theme="1"/>
        <rFont val="Calibri"/>
        <family val="2"/>
        <charset val="162"/>
        <scheme val="minor"/>
      </rPr>
      <t>(t)</t>
    </r>
  </si>
  <si>
    <r>
      <rPr>
        <b/>
        <sz val="11"/>
        <color theme="1"/>
        <rFont val="Times New Roman"/>
        <family val="1"/>
        <charset val="162"/>
      </rPr>
      <t>Tablo 5.</t>
    </r>
    <r>
      <rPr>
        <sz val="11"/>
        <color theme="1"/>
        <rFont val="Times New Roman"/>
        <family val="1"/>
        <charset val="162"/>
      </rPr>
      <t xml:space="preserve"> Fabrikaların üretim kapasiteleri ve sabit maliyetleri.</t>
    </r>
  </si>
  <si>
    <r>
      <rPr>
        <b/>
        <sz val="11"/>
        <color theme="1"/>
        <rFont val="Times New Roman"/>
        <family val="1"/>
        <charset val="162"/>
      </rPr>
      <t>Tablo 6.</t>
    </r>
    <r>
      <rPr>
        <sz val="11"/>
        <color theme="1"/>
        <rFont val="Times New Roman"/>
        <family val="1"/>
        <charset val="162"/>
      </rPr>
      <t xml:space="preserve"> Dağıtım merkezlerinin dağıtım kapasiteleri ve sabit maliyetleri.</t>
    </r>
  </si>
  <si>
    <r>
      <rPr>
        <b/>
        <sz val="11"/>
        <color theme="1"/>
        <rFont val="Times New Roman"/>
        <family val="1"/>
        <charset val="162"/>
      </rPr>
      <t>Tablo 7.</t>
    </r>
    <r>
      <rPr>
        <sz val="11"/>
        <color theme="1"/>
        <rFont val="Times New Roman"/>
        <family val="1"/>
        <charset val="162"/>
      </rPr>
      <t xml:space="preserve"> Nihai ürüne olan müşteri talebi.</t>
    </r>
  </si>
  <si>
    <t>FABRİKA ÜST SINIRI</t>
  </si>
  <si>
    <t>DAĞITIM MERKEZİ ÜST SINIRI</t>
  </si>
  <si>
    <t>Müşteriler</t>
  </si>
  <si>
    <t>ARAÇLAR</t>
  </si>
  <si>
    <t xml:space="preserve">1. ARAÇ </t>
  </si>
  <si>
    <t>2. ARAÇ</t>
  </si>
  <si>
    <t>3. ARAÇ</t>
  </si>
  <si>
    <t>Maliyetler</t>
  </si>
  <si>
    <t>MÜŞTERİLER</t>
  </si>
  <si>
    <t>K1</t>
  </si>
  <si>
    <t>K2</t>
  </si>
  <si>
    <t>K3</t>
  </si>
  <si>
    <t>P</t>
  </si>
  <si>
    <t>Dağıtım Merkezi</t>
  </si>
  <si>
    <t>SÜRE</t>
  </si>
  <si>
    <t>GÜN</t>
  </si>
  <si>
    <t>SAAT</t>
  </si>
  <si>
    <t>1. ARAÇ</t>
  </si>
  <si>
    <t>KAPASİTE</t>
  </si>
  <si>
    <t>FS</t>
  </si>
  <si>
    <t>Süre</t>
  </si>
  <si>
    <r>
      <t>TCOST1</t>
    </r>
    <r>
      <rPr>
        <b/>
        <vertAlign val="subscript"/>
        <sz val="11"/>
        <color theme="1"/>
        <rFont val="Calibri"/>
        <family val="2"/>
        <charset val="162"/>
        <scheme val="minor"/>
      </rPr>
      <t>(m,n,t)</t>
    </r>
  </si>
  <si>
    <r>
      <t>Komponent {1}</t>
    </r>
    <r>
      <rPr>
        <b/>
        <vertAlign val="subscript"/>
        <sz val="11"/>
        <color theme="1"/>
        <rFont val="Calibri"/>
        <family val="2"/>
        <charset val="162"/>
        <scheme val="minor"/>
      </rPr>
      <t>(t)</t>
    </r>
  </si>
  <si>
    <r>
      <t>Komponent {2}</t>
    </r>
    <r>
      <rPr>
        <b/>
        <vertAlign val="subscript"/>
        <sz val="11"/>
        <color theme="1"/>
        <rFont val="Calibri"/>
        <family val="2"/>
        <charset val="162"/>
        <scheme val="minor"/>
      </rPr>
      <t>(t)</t>
    </r>
  </si>
  <si>
    <r>
      <t>Komponent {3}</t>
    </r>
    <r>
      <rPr>
        <b/>
        <vertAlign val="subscript"/>
        <sz val="11"/>
        <color theme="1"/>
        <rFont val="Calibri"/>
        <family val="2"/>
        <charset val="162"/>
        <scheme val="minor"/>
      </rPr>
      <t>(t)</t>
    </r>
  </si>
  <si>
    <r>
      <t>TCOST2</t>
    </r>
    <r>
      <rPr>
        <b/>
        <vertAlign val="subscript"/>
        <sz val="11"/>
        <color theme="1"/>
        <rFont val="Calibri"/>
        <family val="2"/>
        <charset val="162"/>
        <scheme val="minor"/>
      </rPr>
      <t>(n,i)</t>
    </r>
  </si>
  <si>
    <r>
      <rPr>
        <sz val="11"/>
        <color theme="1"/>
        <rFont val="Calibri"/>
        <family val="2"/>
        <charset val="162"/>
        <scheme val="minor"/>
      </rPr>
      <t>TCOST3</t>
    </r>
    <r>
      <rPr>
        <vertAlign val="subscript"/>
        <sz val="11"/>
        <color theme="1"/>
        <rFont val="Calibri"/>
        <family val="2"/>
        <charset val="162"/>
        <scheme val="minor"/>
      </rPr>
      <t>(i,j)</t>
    </r>
  </si>
  <si>
    <r>
      <t>DAĞITIM MERKEZLERİ</t>
    </r>
    <r>
      <rPr>
        <vertAlign val="subscript"/>
        <sz val="11"/>
        <color theme="1"/>
        <rFont val="Calibri"/>
        <family val="2"/>
        <charset val="162"/>
        <scheme val="minor"/>
      </rPr>
      <t>(i)</t>
    </r>
  </si>
  <si>
    <r>
      <t>MÜŞTERİLER</t>
    </r>
    <r>
      <rPr>
        <vertAlign val="subscript"/>
        <sz val="11"/>
        <color theme="1"/>
        <rFont val="Calibri"/>
        <family val="2"/>
        <charset val="162"/>
        <scheme val="minor"/>
      </rPr>
      <t>(j)</t>
    </r>
  </si>
  <si>
    <r>
      <t>FABRİKALAR</t>
    </r>
    <r>
      <rPr>
        <vertAlign val="subscript"/>
        <sz val="11"/>
        <color theme="1"/>
        <rFont val="Calibri"/>
        <family val="2"/>
        <charset val="162"/>
        <scheme val="minor"/>
      </rPr>
      <t>( n )</t>
    </r>
  </si>
  <si>
    <r>
      <t>SABİT MALİYET (FCP</t>
    </r>
    <r>
      <rPr>
        <vertAlign val="subscript"/>
        <sz val="11"/>
        <color theme="1"/>
        <rFont val="Calibri"/>
        <family val="2"/>
        <charset val="162"/>
        <scheme val="minor"/>
      </rPr>
      <t>n</t>
    </r>
    <r>
      <rPr>
        <sz val="11"/>
        <color theme="1"/>
        <rFont val="Calibri"/>
        <family val="2"/>
        <scheme val="minor"/>
      </rPr>
      <t>)</t>
    </r>
  </si>
  <si>
    <r>
      <t>SABİT MALİYET (FCD</t>
    </r>
    <r>
      <rPr>
        <vertAlign val="subscript"/>
        <sz val="11"/>
        <color theme="1"/>
        <rFont val="Calibri"/>
        <family val="2"/>
        <charset val="16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</si>
  <si>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DAĞITIM MERKEZİ</t>
    </r>
    <r>
      <rPr>
        <vertAlign val="subscript"/>
        <sz val="11"/>
        <color theme="1"/>
        <rFont val="Calibri"/>
        <family val="2"/>
        <charset val="162"/>
        <scheme val="minor"/>
      </rPr>
      <t>(i)</t>
    </r>
  </si>
  <si>
    <r>
      <t>TEDARİKÇİ</t>
    </r>
    <r>
      <rPr>
        <vertAlign val="subscript"/>
        <sz val="11"/>
        <color theme="1"/>
        <rFont val="Calibri"/>
        <family val="2"/>
        <charset val="162"/>
        <scheme val="minor"/>
      </rPr>
      <t>(m)</t>
    </r>
  </si>
  <si>
    <r>
      <t>MÜŞTERİ</t>
    </r>
    <r>
      <rPr>
        <vertAlign val="subscript"/>
        <sz val="11"/>
        <color theme="1"/>
        <rFont val="Calibri"/>
        <family val="2"/>
        <charset val="162"/>
        <scheme val="minor"/>
      </rPr>
      <t>(j)</t>
    </r>
  </si>
  <si>
    <r>
      <t xml:space="preserve">TALEP </t>
    </r>
    <r>
      <rPr>
        <sz val="11"/>
        <color theme="1"/>
        <rFont val="Segoe Print"/>
        <charset val="162"/>
      </rPr>
      <t>(dj)</t>
    </r>
  </si>
  <si>
    <r>
      <t xml:space="preserve">A_1 </t>
    </r>
    <r>
      <rPr>
        <b/>
        <vertAlign val="subscript"/>
        <sz val="11"/>
        <color theme="1"/>
        <rFont val="Calibri"/>
        <family val="2"/>
        <charset val="162"/>
        <scheme val="minor"/>
      </rPr>
      <t>(m,n,t)</t>
    </r>
  </si>
  <si>
    <r>
      <t xml:space="preserve">Z </t>
    </r>
    <r>
      <rPr>
        <vertAlign val="subscript"/>
        <sz val="11"/>
        <color theme="1"/>
        <rFont val="Calibri"/>
        <family val="2"/>
        <charset val="162"/>
        <scheme val="minor"/>
      </rPr>
      <t>(i,j)</t>
    </r>
  </si>
  <si>
    <r>
      <t xml:space="preserve">A_3 </t>
    </r>
    <r>
      <rPr>
        <vertAlign val="subscript"/>
        <sz val="11"/>
        <color theme="1"/>
        <rFont val="Calibri"/>
        <family val="2"/>
        <charset val="162"/>
        <scheme val="minor"/>
      </rPr>
      <t>(i,j)</t>
    </r>
  </si>
  <si>
    <r>
      <t xml:space="preserve">A_2 </t>
    </r>
    <r>
      <rPr>
        <vertAlign val="subscript"/>
        <sz val="11"/>
        <color theme="1"/>
        <rFont val="Calibri"/>
        <family val="2"/>
        <charset val="162"/>
        <scheme val="minor"/>
      </rPr>
      <t>(n,i)</t>
    </r>
  </si>
  <si>
    <r>
      <t xml:space="preserve">U </t>
    </r>
    <r>
      <rPr>
        <vertAlign val="subscript"/>
        <sz val="11"/>
        <color theme="1"/>
        <rFont val="Calibri"/>
        <family val="2"/>
        <charset val="162"/>
        <scheme val="minor"/>
      </rPr>
      <t>(n)</t>
    </r>
  </si>
  <si>
    <r>
      <t xml:space="preserve">F </t>
    </r>
    <r>
      <rPr>
        <vertAlign val="subscript"/>
        <sz val="11"/>
        <color theme="1"/>
        <rFont val="Calibri"/>
        <family val="2"/>
        <charset val="162"/>
        <scheme val="minor"/>
      </rPr>
      <t>(i)</t>
    </r>
  </si>
  <si>
    <r>
      <t>KAPASİTE</t>
    </r>
    <r>
      <rPr>
        <sz val="11"/>
        <color theme="1"/>
        <rFont val="Segoe Print"/>
        <charset val="162"/>
      </rPr>
      <t xml:space="preserve"> </t>
    </r>
    <r>
      <rPr>
        <sz val="10"/>
        <color theme="1"/>
        <rFont val="Segoe Print"/>
        <charset val="162"/>
      </rPr>
      <t>(Plant_Cap</t>
    </r>
    <r>
      <rPr>
        <vertAlign val="subscript"/>
        <sz val="10"/>
        <color theme="1"/>
        <rFont val="Segoe Print"/>
        <charset val="162"/>
      </rPr>
      <t>n</t>
    </r>
    <r>
      <rPr>
        <sz val="10"/>
        <color theme="1"/>
        <rFont val="Segoe Print"/>
        <charset val="162"/>
      </rPr>
      <t>)</t>
    </r>
  </si>
  <si>
    <r>
      <t>KAPASİTE (Depot_Cap</t>
    </r>
    <r>
      <rPr>
        <vertAlign val="subscript"/>
        <sz val="11"/>
        <color theme="1"/>
        <rFont val="Calibri"/>
        <family val="2"/>
        <charset val="16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</si>
  <si>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 xml:space="preserve">Component_Cap </t>
    </r>
    <r>
      <rPr>
        <vertAlign val="subscript"/>
        <sz val="11"/>
        <color theme="1"/>
        <rFont val="Segoe Print"/>
        <charset val="162"/>
      </rPr>
      <t>(m,t)</t>
    </r>
  </si>
  <si>
    <t>X</t>
  </si>
  <si>
    <t>Dstance</t>
  </si>
  <si>
    <t>FABRİKA 1</t>
  </si>
  <si>
    <t>FABRİKA 2</t>
  </si>
  <si>
    <t>FABRİKA 3</t>
  </si>
  <si>
    <t>FABRİKA 4</t>
  </si>
  <si>
    <t>FABRİKA 5</t>
  </si>
  <si>
    <t>DAĞITIM MERKEZİ 1</t>
  </si>
  <si>
    <t>DAĞITIM MERKEZİ 2</t>
  </si>
  <si>
    <t>DAĞITIM MERKEZİ 3</t>
  </si>
  <si>
    <t>DAĞITIM MERKEZİ 4</t>
  </si>
  <si>
    <t>MÜŞTERİ 1</t>
  </si>
  <si>
    <t>MÜŞTERİ 2</t>
  </si>
  <si>
    <t>MÜŞTERİ 3</t>
  </si>
  <si>
    <t>MÜŞTERİ 4</t>
  </si>
  <si>
    <t>MÜŞTERİ 5</t>
  </si>
  <si>
    <t>MÜŞTERİ 6</t>
  </si>
  <si>
    <t>MÜŞTERİ 7</t>
  </si>
  <si>
    <t>MÜŞTERİ 8</t>
  </si>
  <si>
    <t>MÜŞTERİ 9</t>
  </si>
  <si>
    <t>MÜŞTERİ 10</t>
  </si>
  <si>
    <t>MÜŞTERİ 11</t>
  </si>
  <si>
    <t>MÜŞTERİ 12</t>
  </si>
  <si>
    <t>MÜŞTERİ 13</t>
  </si>
  <si>
    <t>MÜŞTERİ 14</t>
  </si>
  <si>
    <t>MÜŞTERİ 15</t>
  </si>
  <si>
    <t>ARAÇ 1</t>
  </si>
  <si>
    <t>ARAÇ 2</t>
  </si>
  <si>
    <t>ARAÇ 3</t>
  </si>
  <si>
    <t xml:space="preserve"> </t>
  </si>
  <si>
    <t>İZMİR</t>
  </si>
  <si>
    <t>ANKARA</t>
  </si>
  <si>
    <t>İSTANBUL</t>
  </si>
  <si>
    <t>KONYA</t>
  </si>
  <si>
    <t>MANİSA</t>
  </si>
  <si>
    <t>EDİRNE</t>
  </si>
  <si>
    <t>ESKİŞEHİR</t>
  </si>
  <si>
    <t>ERZURUM</t>
  </si>
  <si>
    <t>SAMSUN</t>
  </si>
  <si>
    <t>HATAY</t>
  </si>
  <si>
    <t>SİVAS</t>
  </si>
  <si>
    <t>YOZGAT</t>
  </si>
  <si>
    <t>TRABZON</t>
  </si>
  <si>
    <t>ZONGULDAK</t>
  </si>
  <si>
    <t>VAN</t>
  </si>
  <si>
    <t>ŞANLIURFA</t>
  </si>
  <si>
    <t>KARS</t>
  </si>
  <si>
    <t>ÇANAKKALE</t>
  </si>
  <si>
    <t>KAYSERİ</t>
  </si>
  <si>
    <t>TEDARİK ZİNCİRİ RAPOR</t>
  </si>
  <si>
    <t>TALEPLER</t>
  </si>
  <si>
    <t>Ocak</t>
  </si>
  <si>
    <t>Şubat</t>
  </si>
  <si>
    <t>Mart</t>
  </si>
  <si>
    <t>Nisan</t>
  </si>
  <si>
    <t>Mayıs</t>
  </si>
  <si>
    <t>Haziran</t>
  </si>
  <si>
    <t>Temmuz</t>
  </si>
  <si>
    <t>Ağustos</t>
  </si>
  <si>
    <t>Eylül</t>
  </si>
  <si>
    <t>Ekim</t>
  </si>
  <si>
    <t>Kasım</t>
  </si>
  <si>
    <t>Aralık</t>
  </si>
  <si>
    <t>1. AŞAMA MALİYET</t>
  </si>
  <si>
    <t>2. AŞAMA MALİYET</t>
  </si>
  <si>
    <t>3. AŞAMA MALİYET</t>
  </si>
  <si>
    <t>TOPLAM</t>
  </si>
  <si>
    <t>TL</t>
  </si>
  <si>
    <t>CT</t>
  </si>
  <si>
    <t>DstanceX</t>
  </si>
  <si>
    <t>DstanceCT</t>
  </si>
  <si>
    <t>İR-SE KARAR DESTEK SİSTEMLERİ</t>
  </si>
  <si>
    <t>Uzman</t>
  </si>
  <si>
    <t>Kullanılabilirlik</t>
  </si>
  <si>
    <t>Workableness</t>
  </si>
  <si>
    <t>Filo Sabit Maliyet</t>
  </si>
  <si>
    <t>FCFS</t>
  </si>
  <si>
    <t>DV_hour</t>
  </si>
  <si>
    <t>MALİYET DURUMLARI</t>
  </si>
  <si>
    <t>DEU/TINAZTEPE-İZMİR</t>
  </si>
  <si>
    <t>:</t>
  </si>
  <si>
    <t xml:space="preserve">İletişim: sefa.aksunguu@gmail.com {05054222415} ve soyluu.iremm@gmail.com </t>
  </si>
  <si>
    <t>Klasör Konumu:</t>
  </si>
  <si>
    <t>C:\Users\HP\Desktop\TedarikZinciri\ROTA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</si>
</sst>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i/>
      <sz val="11"/>
      <color theme="1"/>
      <name val="Calibri"/>
      <family val="2"/>
      <charset val="162"/>
      <scheme val="minor"/>
    </font>
    <font>
      <sz val="11"/>
      <color theme="1"/>
      <name val="Times New Roman"/>
      <family val="1"/>
      <charset val="162"/>
    </font>
    <font>
      <b/>
      <sz val="11"/>
      <color theme="1"/>
      <name val="Times New Roman"/>
      <family val="1"/>
      <charset val="162"/>
    </font>
    <font>
      <sz val="11"/>
      <color theme="1"/>
      <name val="Segoe Print"/>
      <charset val="162"/>
    </font>
    <font>
      <vertAlign val="subscript"/>
      <sz val="11"/>
      <color theme="1"/>
      <name val="Segoe Print"/>
      <charset val="162"/>
    </font>
    <font>
      <vertAlign val="subscript"/>
      <sz val="11"/>
      <color theme="1"/>
      <name val="Calibri"/>
      <family val="2"/>
      <charset val="162"/>
      <scheme val="minor"/>
    </font>
    <font>
      <sz val="10"/>
      <color theme="1"/>
      <name val="Segoe Print"/>
      <charset val="162"/>
    </font>
    <font>
      <vertAlign val="subscript"/>
      <sz val="10"/>
      <color theme="1"/>
      <name val="Segoe Print"/>
      <charset val="162"/>
    </font>
    <font>
      <b/>
      <sz val="12"/>
      <color theme="1"/>
      <name val="Calibri"/>
      <family val="2"/>
      <charset val="162"/>
      <scheme val="minor"/>
    </font>
    <font>
      <b/>
      <vertAlign val="subscript"/>
      <sz val="11"/>
      <color theme="1"/>
      <name val="Calibri"/>
      <family val="2"/>
      <charset val="162"/>
      <scheme val="minor"/>
    </font>
    <font>
      <b/>
      <sz val="10"/>
      <color theme="1"/>
      <name val="Calibri"/>
      <family val="2"/>
      <charset val="16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charset val="162"/>
      <scheme val="minor"/>
    </font>
    <font>
      <sz val="11"/>
      <name val="Calibri"/>
      <family val="2"/>
      <charset val="16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0" fontId="22" fillId="0" borderId="0" applyNumberFormat="0" applyFill="0" applyBorder="0" applyAlignment="0" applyProtection="0"/>
  </cellStyleXfs>
  <cellXfs count="306">
    <xf numFmtId="0" fontId="0" fillId="0" borderId="0" xfId="0"/>
    <xf numFmtId="0" fontId="6" fillId="3" borderId="4" xfId="0" applyFont="1" applyFill="1" applyBorder="1"/>
    <xf numFmtId="0" fontId="6" fillId="4" borderId="5" xfId="0" applyFont="1" applyFill="1" applyBorder="1"/>
    <xf numFmtId="0" fontId="6" fillId="5" borderId="4" xfId="0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15" xfId="0" applyFont="1" applyFill="1" applyBorder="1"/>
    <xf numFmtId="0" fontId="6" fillId="0" borderId="16" xfId="0" applyFont="1" applyFill="1" applyBorder="1"/>
    <xf numFmtId="0" fontId="6" fillId="0" borderId="17" xfId="0" applyFont="1" applyFill="1" applyBorder="1"/>
    <xf numFmtId="0" fontId="6" fillId="0" borderId="18" xfId="0" applyFont="1" applyFill="1" applyBorder="1"/>
    <xf numFmtId="0" fontId="6" fillId="0" borderId="19" xfId="0" applyFont="1" applyFill="1" applyBorder="1"/>
    <xf numFmtId="0" fontId="6" fillId="0" borderId="20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3" xfId="0" applyFont="1" applyFill="1" applyBorder="1"/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Fill="1" applyBorder="1"/>
    <xf numFmtId="0" fontId="6" fillId="0" borderId="18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0" fillId="0" borderId="0" xfId="0" applyBorder="1" applyAlignment="1"/>
    <xf numFmtId="0" fontId="0" fillId="0" borderId="29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0" xfId="0" applyBorder="1"/>
    <xf numFmtId="0" fontId="0" fillId="0" borderId="29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6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wrapText="1"/>
    </xf>
    <xf numFmtId="0" fontId="6" fillId="0" borderId="39" xfId="0" applyFont="1" applyBorder="1" applyAlignment="1">
      <alignment horizontal="center"/>
    </xf>
    <xf numFmtId="0" fontId="6" fillId="0" borderId="40" xfId="0" applyFont="1" applyBorder="1" applyAlignment="1">
      <alignment horizontal="center"/>
    </xf>
    <xf numFmtId="0" fontId="15" fillId="0" borderId="37" xfId="0" applyFont="1" applyFill="1" applyBorder="1" applyAlignment="1">
      <alignment horizontal="center"/>
    </xf>
    <xf numFmtId="0" fontId="15" fillId="0" borderId="38" xfId="0" applyFont="1" applyFill="1" applyBorder="1" applyAlignment="1">
      <alignment horizontal="center"/>
    </xf>
    <xf numFmtId="0" fontId="15" fillId="0" borderId="42" xfId="0" applyFont="1" applyFill="1" applyBorder="1" applyAlignment="1">
      <alignment horizontal="center"/>
    </xf>
    <xf numFmtId="0" fontId="8" fillId="0" borderId="0" xfId="0" applyFont="1" applyBorder="1" applyAlignment="1">
      <alignment vertical="top" wrapText="1"/>
    </xf>
    <xf numFmtId="0" fontId="0" fillId="0" borderId="6" xfId="0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6" fillId="0" borderId="0" xfId="0" applyFont="1"/>
    <xf numFmtId="0" fontId="6" fillId="0" borderId="28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29" xfId="0" applyFont="1" applyBorder="1"/>
    <xf numFmtId="0" fontId="6" fillId="0" borderId="30" xfId="0" applyFont="1" applyBorder="1"/>
    <xf numFmtId="0" fontId="6" fillId="0" borderId="31" xfId="0" applyFont="1" applyBorder="1"/>
    <xf numFmtId="0" fontId="6" fillId="0" borderId="29" xfId="0" applyFont="1" applyBorder="1" applyAlignment="1">
      <alignment horizontal="center"/>
    </xf>
    <xf numFmtId="0" fontId="0" fillId="0" borderId="7" xfId="0" applyBorder="1"/>
    <xf numFmtId="0" fontId="0" fillId="0" borderId="34" xfId="0" applyBorder="1"/>
    <xf numFmtId="0" fontId="0" fillId="0" borderId="43" xfId="0" applyBorder="1"/>
    <xf numFmtId="0" fontId="0" fillId="0" borderId="36" xfId="0" applyBorder="1"/>
    <xf numFmtId="0" fontId="0" fillId="0" borderId="5" xfId="0" applyBorder="1"/>
    <xf numFmtId="0" fontId="0" fillId="0" borderId="35" xfId="0" applyBorder="1"/>
    <xf numFmtId="0" fontId="0" fillId="0" borderId="46" xfId="0" applyBorder="1"/>
    <xf numFmtId="0" fontId="0" fillId="0" borderId="45" xfId="0" applyBorder="1"/>
    <xf numFmtId="0" fontId="6" fillId="6" borderId="28" xfId="0" applyFont="1" applyFill="1" applyBorder="1"/>
    <xf numFmtId="0" fontId="6" fillId="0" borderId="28" xfId="0" applyFont="1" applyBorder="1"/>
    <xf numFmtId="0" fontId="6" fillId="0" borderId="37" xfId="0" applyFont="1" applyFill="1" applyBorder="1" applyAlignment="1">
      <alignment horizontal="center"/>
    </xf>
    <xf numFmtId="0" fontId="6" fillId="0" borderId="38" xfId="0" applyFont="1" applyFill="1" applyBorder="1" applyAlignment="1">
      <alignment horizontal="center"/>
    </xf>
    <xf numFmtId="0" fontId="6" fillId="0" borderId="42" xfId="0" applyFont="1" applyFill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6" fillId="0" borderId="23" xfId="0" applyFont="1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6" fillId="0" borderId="27" xfId="0" applyFont="1" applyFill="1" applyBorder="1" applyAlignment="1">
      <alignment horizontal="center"/>
    </xf>
    <xf numFmtId="0" fontId="0" fillId="0" borderId="18" xfId="0" applyBorder="1"/>
    <xf numFmtId="0" fontId="0" fillId="0" borderId="16" xfId="0" applyBorder="1"/>
    <xf numFmtId="0" fontId="0" fillId="0" borderId="17" xfId="0" applyBorder="1"/>
    <xf numFmtId="0" fontId="6" fillId="0" borderId="48" xfId="0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6" fillId="0" borderId="50" xfId="0" applyFont="1" applyBorder="1" applyAlignment="1">
      <alignment horizontal="center"/>
    </xf>
    <xf numFmtId="0" fontId="0" fillId="0" borderId="51" xfId="0" applyBorder="1" applyAlignment="1">
      <alignment horizontal="center"/>
    </xf>
    <xf numFmtId="0" fontId="6" fillId="0" borderId="51" xfId="0" applyFont="1" applyBorder="1"/>
    <xf numFmtId="0" fontId="6" fillId="0" borderId="40" xfId="0" applyFont="1" applyBorder="1"/>
    <xf numFmtId="0" fontId="6" fillId="0" borderId="41" xfId="0" applyFont="1" applyBorder="1"/>
    <xf numFmtId="0" fontId="5" fillId="0" borderId="28" xfId="0" applyFont="1" applyBorder="1" applyAlignment="1">
      <alignment horizontal="center"/>
    </xf>
    <xf numFmtId="0" fontId="5" fillId="0" borderId="39" xfId="0" applyFont="1" applyBorder="1" applyAlignment="1">
      <alignment horizontal="center"/>
    </xf>
    <xf numFmtId="0" fontId="5" fillId="0" borderId="41" xfId="0" applyFont="1" applyBorder="1" applyAlignment="1">
      <alignment horizontal="center"/>
    </xf>
    <xf numFmtId="0" fontId="0" fillId="6" borderId="28" xfId="0" applyFill="1" applyBorder="1"/>
    <xf numFmtId="0" fontId="0" fillId="0" borderId="18" xfId="0" applyBorder="1" applyAlignment="1">
      <alignment horizontal="center"/>
    </xf>
    <xf numFmtId="0" fontId="6" fillId="0" borderId="28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52" xfId="0" applyFont="1" applyFill="1" applyBorder="1" applyAlignment="1">
      <alignment horizontal="center"/>
    </xf>
    <xf numFmtId="0" fontId="6" fillId="0" borderId="44" xfId="0" applyFont="1" applyFill="1" applyBorder="1" applyAlignment="1">
      <alignment horizontal="center"/>
    </xf>
    <xf numFmtId="0" fontId="0" fillId="0" borderId="53" xfId="0" applyBorder="1"/>
    <xf numFmtId="0" fontId="0" fillId="0" borderId="44" xfId="0" applyBorder="1"/>
    <xf numFmtId="0" fontId="0" fillId="0" borderId="13" xfId="0" applyBorder="1"/>
    <xf numFmtId="0" fontId="0" fillId="0" borderId="54" xfId="0" applyBorder="1"/>
    <xf numFmtId="0" fontId="6" fillId="0" borderId="52" xfId="0" applyFont="1" applyBorder="1"/>
    <xf numFmtId="0" fontId="6" fillId="0" borderId="23" xfId="0" applyFont="1" applyBorder="1"/>
    <xf numFmtId="0" fontId="6" fillId="0" borderId="27" xfId="0" applyFont="1" applyBorder="1"/>
    <xf numFmtId="0" fontId="6" fillId="0" borderId="0" xfId="0" applyFont="1" applyFill="1" applyBorder="1"/>
    <xf numFmtId="0" fontId="6" fillId="0" borderId="0" xfId="0" applyFont="1" applyFill="1" applyBorder="1" applyAlignment="1">
      <alignment horizontal="center"/>
    </xf>
    <xf numFmtId="0" fontId="6" fillId="7" borderId="28" xfId="0" applyFont="1" applyFill="1" applyBorder="1" applyAlignment="1">
      <alignment horizontal="left" vertical="center"/>
    </xf>
    <xf numFmtId="0" fontId="5" fillId="7" borderId="4" xfId="0" applyFont="1" applyFill="1" applyBorder="1"/>
    <xf numFmtId="0" fontId="0" fillId="7" borderId="28" xfId="0" applyFill="1" applyBorder="1" applyAlignment="1">
      <alignment horizontal="center" vertical="center" wrapText="1"/>
    </xf>
    <xf numFmtId="0" fontId="0" fillId="7" borderId="28" xfId="0" applyFill="1" applyBorder="1" applyAlignment="1">
      <alignment horizontal="center" vertical="center"/>
    </xf>
    <xf numFmtId="0" fontId="10" fillId="7" borderId="28" xfId="0" applyFont="1" applyFill="1" applyBorder="1"/>
    <xf numFmtId="0" fontId="0" fillId="7" borderId="28" xfId="0" applyFill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6" fillId="0" borderId="4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5" fillId="8" borderId="4" xfId="0" applyFont="1" applyFill="1" applyBorder="1"/>
    <xf numFmtId="0" fontId="5" fillId="8" borderId="28" xfId="0" applyFont="1" applyFill="1" applyBorder="1"/>
    <xf numFmtId="0" fontId="0" fillId="0" borderId="8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4" xfId="0" applyBorder="1" applyAlignment="1">
      <alignment horizontal="center"/>
    </xf>
    <xf numFmtId="0" fontId="6" fillId="0" borderId="55" xfId="0" applyFont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/>
    <xf numFmtId="0" fontId="6" fillId="0" borderId="0" xfId="0" applyFont="1" applyBorder="1" applyAlignment="1">
      <alignment vertical="center" textRotation="90"/>
    </xf>
    <xf numFmtId="0" fontId="6" fillId="8" borderId="28" xfId="0" applyFont="1" applyFill="1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32" xfId="0" applyBorder="1"/>
    <xf numFmtId="0" fontId="0" fillId="0" borderId="51" xfId="0" applyBorder="1"/>
    <xf numFmtId="0" fontId="0" fillId="0" borderId="40" xfId="0" applyBorder="1"/>
    <xf numFmtId="0" fontId="0" fillId="0" borderId="41" xfId="0" applyBorder="1"/>
    <xf numFmtId="0" fontId="0" fillId="9" borderId="0" xfId="0" applyFill="1"/>
    <xf numFmtId="0" fontId="0" fillId="0" borderId="0" xfId="0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11" borderId="0" xfId="0" applyFont="1" applyFill="1" applyBorder="1" applyAlignment="1">
      <alignment horizontal="center" vertical="center"/>
    </xf>
    <xf numFmtId="0" fontId="17" fillId="12" borderId="0" xfId="0" applyFont="1" applyFill="1" applyBorder="1" applyAlignment="1">
      <alignment horizontal="center" vertical="center"/>
    </xf>
    <xf numFmtId="0" fontId="17" fillId="13" borderId="0" xfId="0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14" borderId="25" xfId="0" applyFill="1" applyBorder="1"/>
    <xf numFmtId="0" fontId="17" fillId="0" borderId="30" xfId="0" applyFont="1" applyBorder="1" applyAlignment="1">
      <alignment horizontal="center" vertical="center"/>
    </xf>
    <xf numFmtId="0" fontId="17" fillId="12" borderId="28" xfId="0" applyFont="1" applyFill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0" fillId="15" borderId="0" xfId="0" applyFill="1"/>
    <xf numFmtId="0" fontId="18" fillId="0" borderId="0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/>
    <xf numFmtId="0" fontId="18" fillId="0" borderId="46" xfId="0" applyFont="1" applyBorder="1" applyAlignment="1">
      <alignment horizontal="center" vertical="center"/>
    </xf>
    <xf numFmtId="0" fontId="0" fillId="0" borderId="46" xfId="0" applyBorder="1" applyAlignment="1"/>
    <xf numFmtId="0" fontId="0" fillId="0" borderId="8" xfId="0" applyBorder="1"/>
    <xf numFmtId="0" fontId="0" fillId="0" borderId="50" xfId="0" applyBorder="1"/>
    <xf numFmtId="0" fontId="0" fillId="0" borderId="56" xfId="0" applyBorder="1"/>
    <xf numFmtId="0" fontId="0" fillId="0" borderId="57" xfId="0" applyBorder="1"/>
    <xf numFmtId="0" fontId="0" fillId="0" borderId="28" xfId="0" applyBorder="1"/>
    <xf numFmtId="0" fontId="0" fillId="8" borderId="28" xfId="0" applyFill="1" applyBorder="1"/>
    <xf numFmtId="0" fontId="0" fillId="0" borderId="0" xfId="0" applyFill="1" applyBorder="1" applyAlignment="1">
      <alignment vertical="center"/>
    </xf>
    <xf numFmtId="0" fontId="0" fillId="14" borderId="10" xfId="0" applyFill="1" applyBorder="1"/>
    <xf numFmtId="0" fontId="0" fillId="14" borderId="11" xfId="0" applyFill="1" applyBorder="1"/>
    <xf numFmtId="0" fontId="0" fillId="14" borderId="26" xfId="0" applyFill="1" applyBorder="1"/>
    <xf numFmtId="0" fontId="0" fillId="0" borderId="33" xfId="0" applyBorder="1"/>
    <xf numFmtId="0" fontId="0" fillId="0" borderId="15" xfId="0" applyBorder="1"/>
    <xf numFmtId="0" fontId="20" fillId="0" borderId="5" xfId="0" applyFont="1" applyFill="1" applyBorder="1"/>
    <xf numFmtId="0" fontId="20" fillId="0" borderId="29" xfId="0" applyFont="1" applyFill="1" applyBorder="1"/>
    <xf numFmtId="0" fontId="0" fillId="14" borderId="38" xfId="0" applyFill="1" applyBorder="1"/>
    <xf numFmtId="0" fontId="0" fillId="14" borderId="42" xfId="0" applyFill="1" applyBorder="1"/>
    <xf numFmtId="0" fontId="0" fillId="0" borderId="0" xfId="0" applyBorder="1" applyAlignment="1">
      <alignment horizontal="right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14" borderId="9" xfId="0" applyFill="1" applyBorder="1"/>
    <xf numFmtId="0" fontId="0" fillId="14" borderId="3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0" borderId="34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8" xfId="0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7" xfId="0" applyBorder="1" applyAlignment="1">
      <alignment horizontal="center"/>
    </xf>
    <xf numFmtId="0" fontId="17" fillId="0" borderId="28" xfId="0" applyFont="1" applyBorder="1" applyAlignment="1">
      <alignment horizontal="center" vertical="center" wrapText="1"/>
    </xf>
    <xf numFmtId="0" fontId="4" fillId="0" borderId="0" xfId="0" applyFont="1" applyBorder="1"/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0" fillId="0" borderId="14" xfId="0" applyBorder="1"/>
    <xf numFmtId="0" fontId="17" fillId="0" borderId="0" xfId="0" applyFont="1" applyBorder="1"/>
    <xf numFmtId="0" fontId="3" fillId="0" borderId="0" xfId="0" applyFont="1" applyBorder="1"/>
    <xf numFmtId="0" fontId="6" fillId="0" borderId="34" xfId="0" applyFont="1" applyBorder="1" applyAlignment="1">
      <alignment horizontal="center"/>
    </xf>
    <xf numFmtId="0" fontId="21" fillId="0" borderId="34" xfId="0" applyFont="1" applyBorder="1" applyAlignment="1"/>
    <xf numFmtId="0" fontId="2" fillId="0" borderId="0" xfId="0" applyFont="1"/>
    <xf numFmtId="0" fontId="19" fillId="0" borderId="0" xfId="0" applyFont="1" applyBorder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19" fillId="0" borderId="30" xfId="0" applyFont="1" applyBorder="1"/>
    <xf numFmtId="0" fontId="19" fillId="0" borderId="31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22" fillId="0" borderId="0" xfId="1"/>
    <xf numFmtId="0" fontId="19" fillId="0" borderId="0" xfId="0" applyFont="1" applyBorder="1"/>
    <xf numFmtId="0" fontId="19" fillId="0" borderId="25" xfId="0" applyFont="1" applyBorder="1" applyAlignment="1">
      <alignment horizontal="center" vertical="center"/>
    </xf>
    <xf numFmtId="0" fontId="17" fillId="15" borderId="0" xfId="0" applyFont="1" applyFill="1" applyBorder="1" applyAlignment="1">
      <alignment horizontal="center" vertical="center"/>
    </xf>
    <xf numFmtId="0" fontId="0" fillId="15" borderId="0" xfId="0" applyFill="1" applyBorder="1"/>
    <xf numFmtId="0" fontId="6" fillId="15" borderId="0" xfId="0" applyFont="1" applyFill="1" applyBorder="1" applyAlignment="1">
      <alignment horizontal="center" vertical="center"/>
    </xf>
    <xf numFmtId="0" fontId="0" fillId="11" borderId="0" xfId="0" applyFill="1" applyBorder="1" applyAlignment="1"/>
    <xf numFmtId="0" fontId="0" fillId="11" borderId="28" xfId="0" applyFill="1" applyBorder="1" applyAlignment="1"/>
    <xf numFmtId="0" fontId="17" fillId="11" borderId="28" xfId="0" applyFont="1" applyFill="1" applyBorder="1" applyAlignment="1">
      <alignment horizontal="center" vertical="center"/>
    </xf>
    <xf numFmtId="0" fontId="17" fillId="13" borderId="28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0" fillId="11" borderId="0" xfId="0" applyFill="1" applyBorder="1"/>
    <xf numFmtId="0" fontId="6" fillId="11" borderId="0" xfId="0" applyFont="1" applyFill="1" applyBorder="1" applyAlignment="1">
      <alignment horizontal="center"/>
    </xf>
    <xf numFmtId="0" fontId="0" fillId="0" borderId="46" xfId="0" applyFill="1" applyBorder="1"/>
    <xf numFmtId="0" fontId="0" fillId="7" borderId="7" xfId="0" applyFill="1" applyBorder="1" applyAlignment="1">
      <alignment horizontal="left"/>
    </xf>
    <xf numFmtId="0" fontId="0" fillId="7" borderId="43" xfId="0" applyFill="1" applyBorder="1" applyAlignment="1">
      <alignment horizontal="left"/>
    </xf>
    <xf numFmtId="0" fontId="0" fillId="7" borderId="29" xfId="0" applyFill="1" applyBorder="1" applyAlignment="1">
      <alignment horizontal="left"/>
    </xf>
    <xf numFmtId="0" fontId="0" fillId="7" borderId="31" xfId="0" applyFill="1" applyBorder="1" applyAlignment="1">
      <alignment horizontal="left"/>
    </xf>
    <xf numFmtId="0" fontId="8" fillId="0" borderId="34" xfId="0" applyFont="1" applyBorder="1" applyAlignment="1">
      <alignment horizontal="left" wrapText="1"/>
    </xf>
    <xf numFmtId="0" fontId="8" fillId="0" borderId="34" xfId="0" applyFont="1" applyBorder="1" applyAlignment="1">
      <alignment horizontal="left" vertical="top" wrapText="1"/>
    </xf>
    <xf numFmtId="0" fontId="0" fillId="0" borderId="34" xfId="0" applyFont="1" applyBorder="1" applyAlignment="1">
      <alignment horizontal="left" vertical="top" wrapText="1"/>
    </xf>
    <xf numFmtId="0" fontId="0" fillId="0" borderId="34" xfId="0" applyFont="1" applyBorder="1" applyAlignment="1">
      <alignment horizontal="left" wrapText="1"/>
    </xf>
    <xf numFmtId="0" fontId="0" fillId="0" borderId="5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8" fillId="0" borderId="34" xfId="0" applyFont="1" applyBorder="1" applyAlignment="1">
      <alignment horizontal="left" vertical="center"/>
    </xf>
    <xf numFmtId="0" fontId="0" fillId="0" borderId="34" xfId="0" applyFont="1" applyBorder="1" applyAlignment="1">
      <alignment horizontal="left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6" fillId="0" borderId="8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6" fillId="0" borderId="13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8" fillId="0" borderId="0" xfId="0" applyFont="1" applyBorder="1" applyAlignment="1">
      <alignment horizontal="left"/>
    </xf>
    <xf numFmtId="0" fontId="6" fillId="7" borderId="8" xfId="0" applyFont="1" applyFill="1" applyBorder="1" applyAlignment="1">
      <alignment horizontal="center" vertical="center"/>
    </xf>
    <xf numFmtId="0" fontId="6" fillId="7" borderId="14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6" xfId="0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6" fillId="0" borderId="4" xfId="0" applyFont="1" applyBorder="1" applyAlignment="1">
      <alignment horizontal="center" vertical="center" textRotation="90"/>
    </xf>
    <xf numFmtId="0" fontId="0" fillId="0" borderId="47" xfId="0" applyBorder="1" applyAlignment="1">
      <alignment horizontal="center" vertical="center" textRotation="90"/>
    </xf>
    <xf numFmtId="0" fontId="0" fillId="0" borderId="6" xfId="0" applyBorder="1" applyAlignment="1">
      <alignment horizontal="center" vertical="center" textRotation="90"/>
    </xf>
    <xf numFmtId="0" fontId="0" fillId="6" borderId="5" xfId="0" applyFill="1" applyBorder="1" applyAlignment="1">
      <alignment horizontal="center" vertical="center"/>
    </xf>
    <xf numFmtId="0" fontId="0" fillId="6" borderId="36" xfId="0" applyFill="1" applyBorder="1" applyAlignment="1">
      <alignment horizontal="center" vertical="center"/>
    </xf>
    <xf numFmtId="0" fontId="0" fillId="6" borderId="45" xfId="0" applyFill="1" applyBorder="1" applyAlignment="1">
      <alignment horizontal="center" vertical="center"/>
    </xf>
    <xf numFmtId="0" fontId="0" fillId="6" borderId="4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4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 textRotation="90"/>
    </xf>
    <xf numFmtId="0" fontId="6" fillId="0" borderId="47" xfId="0" applyFont="1" applyBorder="1" applyAlignment="1">
      <alignment horizontal="center" vertical="center" textRotation="90"/>
    </xf>
    <xf numFmtId="0" fontId="6" fillId="0" borderId="6" xfId="0" applyFont="1" applyBorder="1" applyAlignment="1">
      <alignment horizontal="center" vertical="center" textRotation="90"/>
    </xf>
    <xf numFmtId="0" fontId="6" fillId="8" borderId="8" xfId="0" applyFont="1" applyFill="1" applyBorder="1" applyAlignment="1">
      <alignment horizontal="left" vertical="center"/>
    </xf>
    <xf numFmtId="0" fontId="6" fillId="8" borderId="14" xfId="0" applyFont="1" applyFill="1" applyBorder="1" applyAlignment="1">
      <alignment horizontal="left" vertical="center"/>
    </xf>
    <xf numFmtId="0" fontId="6" fillId="0" borderId="37" xfId="0" applyFont="1" applyBorder="1" applyAlignment="1">
      <alignment horizontal="center"/>
    </xf>
    <xf numFmtId="0" fontId="6" fillId="0" borderId="38" xfId="0" applyFont="1" applyBorder="1" applyAlignment="1">
      <alignment horizontal="center"/>
    </xf>
    <xf numFmtId="0" fontId="6" fillId="0" borderId="42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2">
    <cellStyle name="Köprü" xfId="1" builtinId="8"/>
    <cellStyle name="Normal" xfId="0" builtinId="0"/>
  </cellStyles>
  <dxfs count="14">
    <dxf>
      <fill>
        <patternFill>
          <fgColor indexed="64"/>
          <bgColor theme="1" tint="4.9989318521683403E-2"/>
        </patternFill>
      </fill>
    </dxf>
    <dxf>
      <fill>
        <patternFill>
          <fgColor indexed="64"/>
          <bgColor theme="1" tint="4.9989318521683403E-2"/>
        </patternFill>
      </fill>
    </dxf>
    <dxf>
      <fill>
        <patternFill>
          <fgColor indexed="64"/>
          <bgColor theme="1" tint="4.9989318521683403E-2"/>
        </patternFill>
      </fill>
    </dxf>
    <dxf>
      <fill>
        <patternFill>
          <fgColor indexed="64"/>
          <bgColor theme="1" tint="4.9989318521683403E-2"/>
        </patternFill>
      </fill>
    </dxf>
    <dxf>
      <fill>
        <patternFill>
          <fgColor indexed="64"/>
          <bgColor theme="1" tint="4.9989318521683403E-2"/>
        </patternFill>
      </fill>
    </dxf>
    <dxf>
      <fill>
        <patternFill>
          <fgColor indexed="64"/>
          <bgColor theme="1" tint="4.9989318521683403E-2"/>
        </patternFill>
      </fill>
    </dxf>
    <dxf>
      <fill>
        <patternFill>
          <fgColor indexed="64"/>
          <bgColor theme="1" tint="4.9989318521683403E-2"/>
        </patternFill>
      </fill>
    </dxf>
    <dxf>
      <fill>
        <patternFill>
          <fgColor indexed="64"/>
          <bgColor theme="1" tint="4.9989318521683403E-2"/>
        </patternFill>
      </fill>
    </dxf>
    <dxf>
      <fill>
        <patternFill>
          <fgColor indexed="64"/>
          <bgColor theme="1" tint="4.9989318521683403E-2"/>
        </patternFill>
      </fill>
    </dxf>
    <dxf>
      <fill>
        <patternFill>
          <fgColor indexed="64"/>
          <bgColor theme="1" tint="4.9989318521683403E-2"/>
        </patternFill>
      </fill>
    </dxf>
    <dxf>
      <fill>
        <patternFill>
          <fgColor indexed="64"/>
          <bgColor theme="1" tint="4.9989318521683403E-2"/>
        </patternFill>
      </fill>
    </dxf>
    <dxf>
      <fill>
        <patternFill>
          <fgColor indexed="64"/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9809F"/>
      <color rgb="FF85BD5F"/>
      <color rgb="FFF6B600"/>
      <color rgb="FFDCC5ED"/>
      <color rgb="FFFF5050"/>
      <color rgb="FFFFCC99"/>
      <color rgb="FFFFCC00"/>
      <color rgb="FF99CCFF"/>
      <color rgb="FFCC0000"/>
      <color rgb="FF24242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dk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tr-TR">
                <a:solidFill>
                  <a:schemeClr val="dk1"/>
                </a:solidFill>
                <a:latin typeface="+mn-lt"/>
                <a:ea typeface="+mn-ea"/>
                <a:cs typeface="+mn-cs"/>
              </a:rPr>
              <a:t>TEDARİKÇİLERDEN</a:t>
            </a:r>
            <a:r>
              <a:rPr lang="tr-TR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FABRİKALARA GÖNDERİLEN KOMPONENT MİKTARLARI</a:t>
            </a:r>
            <a:endParaRPr lang="en-US"/>
          </a:p>
        </c:rich>
      </c:tx>
      <c:overlay val="0"/>
      <c:spPr>
        <a:solidFill>
          <a:schemeClr val="accent1">
            <a:lumMod val="20000"/>
            <a:lumOff val="80000"/>
          </a:schemeClr>
        </a:solidFill>
        <a:ln w="6350" cap="flat" cmpd="sng" algn="ctr">
          <a:solidFill>
            <a:schemeClr val="tx2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dk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856539162660559E-2"/>
          <c:y val="7.8666654339851247E-2"/>
          <c:w val="0.91589568351248796"/>
          <c:h val="0.685267256588356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'KARAR DEĞİŞKENİ {1}'!$B$4</c:f>
              <c:strCache>
                <c:ptCount val="1"/>
                <c:pt idx="0">
                  <c:v>1. Tedarikçi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'KARAR DEĞİŞKENİ {1}'!$C$2:$Q$3</c:f>
              <c:multiLvlStrCache>
                <c:ptCount val="15"/>
                <c:lvl>
                  <c:pt idx="0">
                    <c:v>1. Komponent</c:v>
                  </c:pt>
                  <c:pt idx="1">
                    <c:v>2. Komponent</c:v>
                  </c:pt>
                  <c:pt idx="2">
                    <c:v>3. Komponent</c:v>
                  </c:pt>
                  <c:pt idx="3">
                    <c:v>1. Komponent</c:v>
                  </c:pt>
                  <c:pt idx="4">
                    <c:v>2. Komponent</c:v>
                  </c:pt>
                  <c:pt idx="5">
                    <c:v>3. Komponent</c:v>
                  </c:pt>
                  <c:pt idx="6">
                    <c:v>1. Komponent</c:v>
                  </c:pt>
                  <c:pt idx="7">
                    <c:v>2. Komponent</c:v>
                  </c:pt>
                  <c:pt idx="8">
                    <c:v>3. Komponent</c:v>
                  </c:pt>
                  <c:pt idx="9">
                    <c:v>1. Komponent</c:v>
                  </c:pt>
                  <c:pt idx="10">
                    <c:v>2. Komponent</c:v>
                  </c:pt>
                  <c:pt idx="11">
                    <c:v>3. Komponent</c:v>
                  </c:pt>
                  <c:pt idx="12">
                    <c:v>1. Komponent</c:v>
                  </c:pt>
                  <c:pt idx="13">
                    <c:v>2. Komponent</c:v>
                  </c:pt>
                  <c:pt idx="14">
                    <c:v>3. Komponent</c:v>
                  </c:pt>
                </c:lvl>
                <c:lvl>
                  <c:pt idx="0">
                    <c:v>1. Fabrika</c:v>
                  </c:pt>
                  <c:pt idx="3">
                    <c:v>2. Fabrika</c:v>
                  </c:pt>
                  <c:pt idx="6">
                    <c:v>3. Fabrika</c:v>
                  </c:pt>
                  <c:pt idx="9">
                    <c:v>4. Fabrika</c:v>
                  </c:pt>
                  <c:pt idx="12">
                    <c:v>5. Fabrika</c:v>
                  </c:pt>
                </c:lvl>
              </c:multiLvlStrCache>
            </c:multiLvlStrRef>
          </c:cat>
          <c:val>
            <c:numRef>
              <c:f>'KARAR DEĞİŞKENİ {1}'!$C$4:$Q$4</c:f>
              <c:numCache>
                <c:formatCode>General</c:formatCode>
                <c:ptCount val="15"/>
                <c:pt idx="0">
                  <c:v>0</c:v>
                </c:pt>
                <c:pt idx="1">
                  <c:v>2550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2600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3600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57-4D8D-8807-E0CBC962BB34}"/>
            </c:ext>
          </c:extLst>
        </c:ser>
        <c:ser>
          <c:idx val="1"/>
          <c:order val="1"/>
          <c:tx>
            <c:strRef>
              <c:f>'KARAR DEĞİŞKENİ {1}'!$B$5</c:f>
              <c:strCache>
                <c:ptCount val="1"/>
                <c:pt idx="0">
                  <c:v>2. Tedarikçi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'KARAR DEĞİŞKENİ {1}'!$C$2:$Q$3</c:f>
              <c:multiLvlStrCache>
                <c:ptCount val="15"/>
                <c:lvl>
                  <c:pt idx="0">
                    <c:v>1. Komponent</c:v>
                  </c:pt>
                  <c:pt idx="1">
                    <c:v>2. Komponent</c:v>
                  </c:pt>
                  <c:pt idx="2">
                    <c:v>3. Komponent</c:v>
                  </c:pt>
                  <c:pt idx="3">
                    <c:v>1. Komponent</c:v>
                  </c:pt>
                  <c:pt idx="4">
                    <c:v>2. Komponent</c:v>
                  </c:pt>
                  <c:pt idx="5">
                    <c:v>3. Komponent</c:v>
                  </c:pt>
                  <c:pt idx="6">
                    <c:v>1. Komponent</c:v>
                  </c:pt>
                  <c:pt idx="7">
                    <c:v>2. Komponent</c:v>
                  </c:pt>
                  <c:pt idx="8">
                    <c:v>3. Komponent</c:v>
                  </c:pt>
                  <c:pt idx="9">
                    <c:v>1. Komponent</c:v>
                  </c:pt>
                  <c:pt idx="10">
                    <c:v>2. Komponent</c:v>
                  </c:pt>
                  <c:pt idx="11">
                    <c:v>3. Komponent</c:v>
                  </c:pt>
                  <c:pt idx="12">
                    <c:v>1. Komponent</c:v>
                  </c:pt>
                  <c:pt idx="13">
                    <c:v>2. Komponent</c:v>
                  </c:pt>
                  <c:pt idx="14">
                    <c:v>3. Komponent</c:v>
                  </c:pt>
                </c:lvl>
                <c:lvl>
                  <c:pt idx="0">
                    <c:v>1. Fabrika</c:v>
                  </c:pt>
                  <c:pt idx="3">
                    <c:v>2. Fabrika</c:v>
                  </c:pt>
                  <c:pt idx="6">
                    <c:v>3. Fabrika</c:v>
                  </c:pt>
                  <c:pt idx="9">
                    <c:v>4. Fabrika</c:v>
                  </c:pt>
                  <c:pt idx="12">
                    <c:v>5. Fabrika</c:v>
                  </c:pt>
                </c:lvl>
              </c:multiLvlStrCache>
            </c:multiLvlStrRef>
          </c:cat>
          <c:val>
            <c:numRef>
              <c:f>'KARAR DEĞİŞKENİ {1}'!$C$5:$Q$5</c:f>
              <c:numCache>
                <c:formatCode>General</c:formatCode>
                <c:ptCount val="15"/>
                <c:pt idx="0">
                  <c:v>5100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57-4D8D-8807-E0CBC962BB34}"/>
            </c:ext>
          </c:extLst>
        </c:ser>
        <c:ser>
          <c:idx val="2"/>
          <c:order val="2"/>
          <c:tx>
            <c:strRef>
              <c:f>'KARAR DEĞİŞKENİ {1}'!$B$6</c:f>
              <c:strCache>
                <c:ptCount val="1"/>
                <c:pt idx="0">
                  <c:v>3. Tedarikçi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'KARAR DEĞİŞKENİ {1}'!$C$2:$Q$3</c:f>
              <c:multiLvlStrCache>
                <c:ptCount val="15"/>
                <c:lvl>
                  <c:pt idx="0">
                    <c:v>1. Komponent</c:v>
                  </c:pt>
                  <c:pt idx="1">
                    <c:v>2. Komponent</c:v>
                  </c:pt>
                  <c:pt idx="2">
                    <c:v>3. Komponent</c:v>
                  </c:pt>
                  <c:pt idx="3">
                    <c:v>1. Komponent</c:v>
                  </c:pt>
                  <c:pt idx="4">
                    <c:v>2. Komponent</c:v>
                  </c:pt>
                  <c:pt idx="5">
                    <c:v>3. Komponent</c:v>
                  </c:pt>
                  <c:pt idx="6">
                    <c:v>1. Komponent</c:v>
                  </c:pt>
                  <c:pt idx="7">
                    <c:v>2. Komponent</c:v>
                  </c:pt>
                  <c:pt idx="8">
                    <c:v>3. Komponent</c:v>
                  </c:pt>
                  <c:pt idx="9">
                    <c:v>1. Komponent</c:v>
                  </c:pt>
                  <c:pt idx="10">
                    <c:v>2. Komponent</c:v>
                  </c:pt>
                  <c:pt idx="11">
                    <c:v>3. Komponent</c:v>
                  </c:pt>
                  <c:pt idx="12">
                    <c:v>1. Komponent</c:v>
                  </c:pt>
                  <c:pt idx="13">
                    <c:v>2. Komponent</c:v>
                  </c:pt>
                  <c:pt idx="14">
                    <c:v>3. Komponent</c:v>
                  </c:pt>
                </c:lvl>
                <c:lvl>
                  <c:pt idx="0">
                    <c:v>1. Fabrika</c:v>
                  </c:pt>
                  <c:pt idx="3">
                    <c:v>2. Fabrika</c:v>
                  </c:pt>
                  <c:pt idx="6">
                    <c:v>3. Fabrika</c:v>
                  </c:pt>
                  <c:pt idx="9">
                    <c:v>4. Fabrika</c:v>
                  </c:pt>
                  <c:pt idx="12">
                    <c:v>5. Fabrika</c:v>
                  </c:pt>
                </c:lvl>
              </c:multiLvlStrCache>
            </c:multiLvlStrRef>
          </c:cat>
          <c:val>
            <c:numRef>
              <c:f>'KARAR DEĞİŞKENİ {1}'!$C$6:$Q$6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7650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5200</c:v>
                </c:pt>
                <c:pt idx="7">
                  <c:v>0</c:v>
                </c:pt>
                <c:pt idx="8">
                  <c:v>7800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1800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57-4D8D-8807-E0CBC962B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67141567"/>
        <c:axId val="1667142399"/>
      </c:barChart>
      <c:catAx>
        <c:axId val="16671415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FABRİKALAR</a:t>
                </a:r>
              </a:p>
            </c:rich>
          </c:tx>
          <c:layout>
            <c:manualLayout>
              <c:xMode val="edge"/>
              <c:yMode val="edge"/>
              <c:x val="0.47726349102389459"/>
              <c:y val="0.915098121178106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142399"/>
        <c:crosses val="autoZero"/>
        <c:auto val="1"/>
        <c:lblAlgn val="ctr"/>
        <c:lblOffset val="100"/>
        <c:noMultiLvlLbl val="0"/>
      </c:catAx>
      <c:valAx>
        <c:axId val="1667142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MİKTARLAR</a:t>
                </a:r>
              </a:p>
            </c:rich>
          </c:tx>
          <c:layout>
            <c:manualLayout>
              <c:xMode val="edge"/>
              <c:yMode val="edge"/>
              <c:x val="1.3960454892987757E-2"/>
              <c:y val="0.371066498833940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1415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blipFill>
      <a:blip xmlns:r="http://schemas.openxmlformats.org/officeDocument/2006/relationships" r:embed="rId3"/>
      <a:stretch>
        <a:fillRect/>
      </a:stretch>
    </a:blip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dk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tr-TR">
                <a:solidFill>
                  <a:schemeClr val="dk1"/>
                </a:solidFill>
                <a:latin typeface="+mn-lt"/>
                <a:ea typeface="+mn-ea"/>
                <a:cs typeface="+mn-cs"/>
              </a:rPr>
              <a:t>FABRİKA</a:t>
            </a:r>
            <a:r>
              <a:rPr lang="tr-TR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DAN</a:t>
            </a:r>
            <a:r>
              <a:rPr lang="tr-TR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DAĞITIM MERKEZLERİNE GÖNDERİLEN ÜRÜN MİKTARLARI</a:t>
            </a:r>
            <a:endParaRPr lang="tr-TR"/>
          </a:p>
        </c:rich>
      </c:tx>
      <c:overlay val="0"/>
      <c:spPr>
        <a:solidFill>
          <a:schemeClr val="accent1">
            <a:lumMod val="20000"/>
            <a:lumOff val="80000"/>
          </a:schemeClr>
        </a:solidFill>
        <a:ln w="6350" cap="flat" cmpd="sng" algn="ctr">
          <a:solidFill>
            <a:schemeClr val="tx2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dk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'KARAR DEĞİŞKENİ {1}'!$B$24</c:f>
              <c:strCache>
                <c:ptCount val="1"/>
                <c:pt idx="0">
                  <c:v>FABRİKA 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{1}'!$C$23:$F$23</c:f>
              <c:strCache>
                <c:ptCount val="4"/>
                <c:pt idx="0">
                  <c:v>DAĞITIM MERKEZİ 1</c:v>
                </c:pt>
                <c:pt idx="1">
                  <c:v>DAĞITIM MERKEZİ 2</c:v>
                </c:pt>
                <c:pt idx="2">
                  <c:v>DAĞITIM MERKEZİ 3</c:v>
                </c:pt>
                <c:pt idx="3">
                  <c:v>DAĞITIM MERKEZİ 4</c:v>
                </c:pt>
              </c:strCache>
            </c:strRef>
          </c:cat>
          <c:val>
            <c:numRef>
              <c:f>'KARAR DEĞİŞKENİ {1}'!$C$24:$F$24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2550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3-41B3-8FF9-34876917D3F9}"/>
            </c:ext>
          </c:extLst>
        </c:ser>
        <c:ser>
          <c:idx val="1"/>
          <c:order val="1"/>
          <c:tx>
            <c:strRef>
              <c:f>'KARAR DEĞİŞKENİ {1}'!$B$25</c:f>
              <c:strCache>
                <c:ptCount val="1"/>
                <c:pt idx="0">
                  <c:v>FABRİKA 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{1}'!$C$23:$F$23</c:f>
              <c:strCache>
                <c:ptCount val="4"/>
                <c:pt idx="0">
                  <c:v>DAĞITIM MERKEZİ 1</c:v>
                </c:pt>
                <c:pt idx="1">
                  <c:v>DAĞITIM MERKEZİ 2</c:v>
                </c:pt>
                <c:pt idx="2">
                  <c:v>DAĞITIM MERKEZİ 3</c:v>
                </c:pt>
                <c:pt idx="3">
                  <c:v>DAĞITIM MERKEZİ 4</c:v>
                </c:pt>
              </c:strCache>
            </c:strRef>
          </c:cat>
          <c:val>
            <c:numRef>
              <c:f>'KARAR DEĞİŞKENİ {1}'!$C$25:$F$25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63-41B3-8FF9-34876917D3F9}"/>
            </c:ext>
          </c:extLst>
        </c:ser>
        <c:ser>
          <c:idx val="2"/>
          <c:order val="2"/>
          <c:tx>
            <c:strRef>
              <c:f>'KARAR DEĞİŞKENİ {1}'!$B$26</c:f>
              <c:strCache>
                <c:ptCount val="1"/>
                <c:pt idx="0">
                  <c:v>FABRİKA 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{1}'!$C$23:$F$23</c:f>
              <c:strCache>
                <c:ptCount val="4"/>
                <c:pt idx="0">
                  <c:v>DAĞITIM MERKEZİ 1</c:v>
                </c:pt>
                <c:pt idx="1">
                  <c:v>DAĞITIM MERKEZİ 2</c:v>
                </c:pt>
                <c:pt idx="2">
                  <c:v>DAĞITIM MERKEZİ 3</c:v>
                </c:pt>
                <c:pt idx="3">
                  <c:v>DAĞITIM MERKEZİ 4</c:v>
                </c:pt>
              </c:strCache>
            </c:strRef>
          </c:cat>
          <c:val>
            <c:numRef>
              <c:f>'KARAR DEĞİŞKENİ {1}'!$C$26:$F$26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0</c:v>
                </c:pt>
                <c:pt idx="3">
                  <c:v>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63-41B3-8FF9-34876917D3F9}"/>
            </c:ext>
          </c:extLst>
        </c:ser>
        <c:ser>
          <c:idx val="3"/>
          <c:order val="3"/>
          <c:tx>
            <c:strRef>
              <c:f>'KARAR DEĞİŞKENİ {1}'!$B$27</c:f>
              <c:strCache>
                <c:ptCount val="1"/>
                <c:pt idx="0">
                  <c:v>FABRİKA 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{1}'!$C$23:$F$23</c:f>
              <c:strCache>
                <c:ptCount val="4"/>
                <c:pt idx="0">
                  <c:v>DAĞITIM MERKEZİ 1</c:v>
                </c:pt>
                <c:pt idx="1">
                  <c:v>DAĞITIM MERKEZİ 2</c:v>
                </c:pt>
                <c:pt idx="2">
                  <c:v>DAĞITIM MERKEZİ 3</c:v>
                </c:pt>
                <c:pt idx="3">
                  <c:v>DAĞITIM MERKEZİ 4</c:v>
                </c:pt>
              </c:strCache>
            </c:strRef>
          </c:cat>
          <c:val>
            <c:numRef>
              <c:f>'KARAR DEĞİŞKENİ {1}'!$C$27:$F$27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63-41B3-8FF9-34876917D3F9}"/>
            </c:ext>
          </c:extLst>
        </c:ser>
        <c:ser>
          <c:idx val="4"/>
          <c:order val="4"/>
          <c:tx>
            <c:strRef>
              <c:f>'KARAR DEĞİŞKENİ {1}'!$B$28</c:f>
              <c:strCache>
                <c:ptCount val="1"/>
                <c:pt idx="0">
                  <c:v>FABRİKA 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{1}'!$C$23:$F$23</c:f>
              <c:strCache>
                <c:ptCount val="4"/>
                <c:pt idx="0">
                  <c:v>DAĞITIM MERKEZİ 1</c:v>
                </c:pt>
                <c:pt idx="1">
                  <c:v>DAĞITIM MERKEZİ 2</c:v>
                </c:pt>
                <c:pt idx="2">
                  <c:v>DAĞITIM MERKEZİ 3</c:v>
                </c:pt>
                <c:pt idx="3">
                  <c:v>DAĞITIM MERKEZİ 4</c:v>
                </c:pt>
              </c:strCache>
            </c:strRef>
          </c:cat>
          <c:val>
            <c:numRef>
              <c:f>'KARAR DEĞİŞKENİ {1}'!$C$28:$F$28</c:f>
              <c:numCache>
                <c:formatCode>General</c:formatCode>
                <c:ptCount val="4"/>
                <c:pt idx="0">
                  <c:v>0</c:v>
                </c:pt>
                <c:pt idx="1">
                  <c:v>1800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63-41B3-8FF9-34876917D3F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94938864"/>
        <c:axId val="294945104"/>
        <c:axId val="0"/>
      </c:bar3DChart>
      <c:catAx>
        <c:axId val="294938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DAĞITIM MERKEZİ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945104"/>
        <c:crosses val="autoZero"/>
        <c:auto val="1"/>
        <c:lblAlgn val="ctr"/>
        <c:lblOffset val="100"/>
        <c:noMultiLvlLbl val="0"/>
      </c:catAx>
      <c:valAx>
        <c:axId val="2949451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MİKTARLAR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9388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blipFill dpi="0" rotWithShape="1">
      <a:blip xmlns:r="http://schemas.openxmlformats.org/officeDocument/2006/relationships" r:embed="rId3">
        <a:extLst>
          <a:ext uri="{28A0092B-C50C-407E-A947-70E740481C1C}">
            <a14:useLocalDpi xmlns:a14="http://schemas.microsoft.com/office/drawing/2010/main" val="0"/>
          </a:ext>
        </a:extLst>
      </a:blip>
      <a:srcRect/>
      <a:stretch>
        <a:fillRect/>
      </a:stretch>
    </a:blip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dk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dk1"/>
                </a:solidFill>
                <a:latin typeface="+mn-lt"/>
                <a:ea typeface="+mn-ea"/>
                <a:cs typeface="+mn-cs"/>
              </a:rPr>
              <a:t>D</a:t>
            </a:r>
            <a:r>
              <a:rPr lang="tr-TR">
                <a:solidFill>
                  <a:schemeClr val="dk1"/>
                </a:solidFill>
                <a:latin typeface="+mn-lt"/>
                <a:ea typeface="+mn-ea"/>
                <a:cs typeface="+mn-cs"/>
              </a:rPr>
              <a:t>AĞITIM MERKEZLERİNDEN MÜŞTERİLERE GÖNDERİLEN ÜRÜN MİKTARLARI</a:t>
            </a:r>
            <a:endParaRPr lang="en-US"/>
          </a:p>
        </c:rich>
      </c:tx>
      <c:layout>
        <c:manualLayout>
          <c:xMode val="edge"/>
          <c:yMode val="edge"/>
          <c:x val="0.23064007399983502"/>
          <c:y val="9.9129557893007526E-3"/>
        </c:manualLayout>
      </c:layout>
      <c:overlay val="0"/>
      <c:spPr>
        <a:solidFill>
          <a:schemeClr val="accent1">
            <a:lumMod val="20000"/>
            <a:lumOff val="80000"/>
          </a:schemeClr>
        </a:solidFill>
        <a:ln w="6350" cap="flat" cmpd="sng" algn="ctr">
          <a:solidFill>
            <a:schemeClr val="tx2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dk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'KARAR DEĞİŞKENİ {1}'!$B$17</c:f>
              <c:strCache>
                <c:ptCount val="1"/>
                <c:pt idx="0">
                  <c:v>DAĞITIM MERKEZİ 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{1}'!$G$16:$U$16</c:f>
              <c:strCache>
                <c:ptCount val="15"/>
                <c:pt idx="0">
                  <c:v>MÜŞTERİ 1</c:v>
                </c:pt>
                <c:pt idx="1">
                  <c:v>MÜŞTERİ 2</c:v>
                </c:pt>
                <c:pt idx="2">
                  <c:v>MÜŞTERİ 3</c:v>
                </c:pt>
                <c:pt idx="3">
                  <c:v>MÜŞTERİ 4</c:v>
                </c:pt>
                <c:pt idx="4">
                  <c:v>MÜŞTERİ 5</c:v>
                </c:pt>
                <c:pt idx="5">
                  <c:v>MÜŞTERİ 6</c:v>
                </c:pt>
                <c:pt idx="6">
                  <c:v>MÜŞTERİ 7</c:v>
                </c:pt>
                <c:pt idx="7">
                  <c:v>MÜŞTERİ 8</c:v>
                </c:pt>
                <c:pt idx="8">
                  <c:v>MÜŞTERİ 9</c:v>
                </c:pt>
                <c:pt idx="9">
                  <c:v>MÜŞTERİ 10</c:v>
                </c:pt>
                <c:pt idx="10">
                  <c:v>MÜŞTERİ 11</c:v>
                </c:pt>
                <c:pt idx="11">
                  <c:v>MÜŞTERİ 12</c:v>
                </c:pt>
                <c:pt idx="12">
                  <c:v>MÜŞTERİ 13</c:v>
                </c:pt>
                <c:pt idx="13">
                  <c:v>MÜŞTERİ 14</c:v>
                </c:pt>
                <c:pt idx="14">
                  <c:v>MÜŞTERİ 15</c:v>
                </c:pt>
              </c:strCache>
            </c:strRef>
          </c:cat>
          <c:val>
            <c:numRef>
              <c:f>'KARAR DEĞİŞKENİ {1}'!$G$17:$U$17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5-4C9E-A999-D5F59B5ACC0B}"/>
            </c:ext>
          </c:extLst>
        </c:ser>
        <c:ser>
          <c:idx val="1"/>
          <c:order val="1"/>
          <c:tx>
            <c:strRef>
              <c:f>'KARAR DEĞİŞKENİ {1}'!$B$18</c:f>
              <c:strCache>
                <c:ptCount val="1"/>
                <c:pt idx="0">
                  <c:v>DAĞITIM MERKEZİ 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{1}'!$G$16:$U$16</c:f>
              <c:strCache>
                <c:ptCount val="15"/>
                <c:pt idx="0">
                  <c:v>MÜŞTERİ 1</c:v>
                </c:pt>
                <c:pt idx="1">
                  <c:v>MÜŞTERİ 2</c:v>
                </c:pt>
                <c:pt idx="2">
                  <c:v>MÜŞTERİ 3</c:v>
                </c:pt>
                <c:pt idx="3">
                  <c:v>MÜŞTERİ 4</c:v>
                </c:pt>
                <c:pt idx="4">
                  <c:v>MÜŞTERİ 5</c:v>
                </c:pt>
                <c:pt idx="5">
                  <c:v>MÜŞTERİ 6</c:v>
                </c:pt>
                <c:pt idx="6">
                  <c:v>MÜŞTERİ 7</c:v>
                </c:pt>
                <c:pt idx="7">
                  <c:v>MÜŞTERİ 8</c:v>
                </c:pt>
                <c:pt idx="8">
                  <c:v>MÜŞTERİ 9</c:v>
                </c:pt>
                <c:pt idx="9">
                  <c:v>MÜŞTERİ 10</c:v>
                </c:pt>
                <c:pt idx="10">
                  <c:v>MÜŞTERİ 11</c:v>
                </c:pt>
                <c:pt idx="11">
                  <c:v>MÜŞTERİ 12</c:v>
                </c:pt>
                <c:pt idx="12">
                  <c:v>MÜŞTERİ 13</c:v>
                </c:pt>
                <c:pt idx="13">
                  <c:v>MÜŞTERİ 14</c:v>
                </c:pt>
                <c:pt idx="14">
                  <c:v>MÜŞTERİ 15</c:v>
                </c:pt>
              </c:strCache>
            </c:strRef>
          </c:cat>
          <c:val>
            <c:numRef>
              <c:f>'KARAR DEĞİŞKENİ {1}'!$G$18:$U$18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300</c:v>
                </c:pt>
                <c:pt idx="4">
                  <c:v>900</c:v>
                </c:pt>
                <c:pt idx="5">
                  <c:v>0</c:v>
                </c:pt>
                <c:pt idx="6">
                  <c:v>0</c:v>
                </c:pt>
                <c:pt idx="7">
                  <c:v>200</c:v>
                </c:pt>
                <c:pt idx="8">
                  <c:v>400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200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5-4C9E-A999-D5F59B5ACC0B}"/>
            </c:ext>
          </c:extLst>
        </c:ser>
        <c:ser>
          <c:idx val="2"/>
          <c:order val="2"/>
          <c:tx>
            <c:strRef>
              <c:f>'KARAR DEĞİŞKENİ {1}'!$B$19</c:f>
              <c:strCache>
                <c:ptCount val="1"/>
                <c:pt idx="0">
                  <c:v>DAĞITIM MERKEZİ 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{1}'!$G$16:$U$16</c:f>
              <c:strCache>
                <c:ptCount val="15"/>
                <c:pt idx="0">
                  <c:v>MÜŞTERİ 1</c:v>
                </c:pt>
                <c:pt idx="1">
                  <c:v>MÜŞTERİ 2</c:v>
                </c:pt>
                <c:pt idx="2">
                  <c:v>MÜŞTERİ 3</c:v>
                </c:pt>
                <c:pt idx="3">
                  <c:v>MÜŞTERİ 4</c:v>
                </c:pt>
                <c:pt idx="4">
                  <c:v>MÜŞTERİ 5</c:v>
                </c:pt>
                <c:pt idx="5">
                  <c:v>MÜŞTERİ 6</c:v>
                </c:pt>
                <c:pt idx="6">
                  <c:v>MÜŞTERİ 7</c:v>
                </c:pt>
                <c:pt idx="7">
                  <c:v>MÜŞTERİ 8</c:v>
                </c:pt>
                <c:pt idx="8">
                  <c:v>MÜŞTERİ 9</c:v>
                </c:pt>
                <c:pt idx="9">
                  <c:v>MÜŞTERİ 10</c:v>
                </c:pt>
                <c:pt idx="10">
                  <c:v>MÜŞTERİ 11</c:v>
                </c:pt>
                <c:pt idx="11">
                  <c:v>MÜŞTERİ 12</c:v>
                </c:pt>
                <c:pt idx="12">
                  <c:v>MÜŞTERİ 13</c:v>
                </c:pt>
                <c:pt idx="13">
                  <c:v>MÜŞTERİ 14</c:v>
                </c:pt>
                <c:pt idx="14">
                  <c:v>MÜŞTERİ 15</c:v>
                </c:pt>
              </c:strCache>
            </c:strRef>
          </c:cat>
          <c:val>
            <c:numRef>
              <c:f>'KARAR DEĞİŞKENİ {1}'!$G$19:$U$19</c:f>
              <c:numCache>
                <c:formatCode>General</c:formatCode>
                <c:ptCount val="15"/>
                <c:pt idx="0">
                  <c:v>450</c:v>
                </c:pt>
                <c:pt idx="1">
                  <c:v>500</c:v>
                </c:pt>
                <c:pt idx="2">
                  <c:v>600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300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5-4C9E-A999-D5F59B5ACC0B}"/>
            </c:ext>
          </c:extLst>
        </c:ser>
        <c:ser>
          <c:idx val="3"/>
          <c:order val="3"/>
          <c:tx>
            <c:strRef>
              <c:f>'KARAR DEĞİŞKENİ {1}'!$B$20</c:f>
              <c:strCache>
                <c:ptCount val="1"/>
                <c:pt idx="0">
                  <c:v>DAĞITIM MERKEZİ 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{1}'!$G$16:$U$16</c:f>
              <c:strCache>
                <c:ptCount val="15"/>
                <c:pt idx="0">
                  <c:v>MÜŞTERİ 1</c:v>
                </c:pt>
                <c:pt idx="1">
                  <c:v>MÜŞTERİ 2</c:v>
                </c:pt>
                <c:pt idx="2">
                  <c:v>MÜŞTERİ 3</c:v>
                </c:pt>
                <c:pt idx="3">
                  <c:v>MÜŞTERİ 4</c:v>
                </c:pt>
                <c:pt idx="4">
                  <c:v>MÜŞTERİ 5</c:v>
                </c:pt>
                <c:pt idx="5">
                  <c:v>MÜŞTERİ 6</c:v>
                </c:pt>
                <c:pt idx="6">
                  <c:v>MÜŞTERİ 7</c:v>
                </c:pt>
                <c:pt idx="7">
                  <c:v>MÜŞTERİ 8</c:v>
                </c:pt>
                <c:pt idx="8">
                  <c:v>MÜŞTERİ 9</c:v>
                </c:pt>
                <c:pt idx="9">
                  <c:v>MÜŞTERİ 10</c:v>
                </c:pt>
                <c:pt idx="10">
                  <c:v>MÜŞTERİ 11</c:v>
                </c:pt>
                <c:pt idx="11">
                  <c:v>MÜŞTERİ 12</c:v>
                </c:pt>
                <c:pt idx="12">
                  <c:v>MÜŞTERİ 13</c:v>
                </c:pt>
                <c:pt idx="13">
                  <c:v>MÜŞTERİ 14</c:v>
                </c:pt>
                <c:pt idx="14">
                  <c:v>MÜŞTERİ 15</c:v>
                </c:pt>
              </c:strCache>
            </c:strRef>
          </c:cat>
          <c:val>
            <c:numRef>
              <c:f>'KARAR DEĞİŞKENİ {1}'!$G$20:$U$20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500</c:v>
                </c:pt>
                <c:pt idx="6">
                  <c:v>800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600</c:v>
                </c:pt>
                <c:pt idx="11">
                  <c:v>300</c:v>
                </c:pt>
                <c:pt idx="12">
                  <c:v>0</c:v>
                </c:pt>
                <c:pt idx="13">
                  <c:v>0</c:v>
                </c:pt>
                <c:pt idx="14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5-4C9E-A999-D5F59B5ACC0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82318096"/>
        <c:axId val="282321424"/>
        <c:axId val="0"/>
      </c:bar3DChart>
      <c:catAx>
        <c:axId val="28231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321424"/>
        <c:crosses val="autoZero"/>
        <c:auto val="1"/>
        <c:lblAlgn val="ctr"/>
        <c:lblOffset val="100"/>
        <c:noMultiLvlLbl val="0"/>
      </c:catAx>
      <c:valAx>
        <c:axId val="2823214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/>
                  <a:t>MİKTARLAR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3180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blipFill dpi="0" rotWithShape="1">
      <a:blip xmlns:r="http://schemas.openxmlformats.org/officeDocument/2006/relationships" r:embed="rId3">
        <a:extLst>
          <a:ext uri="{28A0092B-C50C-407E-A947-70E740481C1C}">
            <a14:useLocalDpi xmlns:a14="http://schemas.microsoft.com/office/drawing/2010/main" val="0"/>
          </a:ext>
        </a:extLst>
      </a:blip>
      <a:srcRect/>
      <a:stretch>
        <a:fillRect/>
      </a:stretch>
    </a:blip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dk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dk1"/>
                </a:solidFill>
                <a:latin typeface="+mn-lt"/>
                <a:ea typeface="+mn-ea"/>
                <a:cs typeface="+mn-cs"/>
              </a:rPr>
              <a:t>DA</a:t>
            </a:r>
            <a:r>
              <a:rPr lang="tr-TR">
                <a:solidFill>
                  <a:schemeClr val="dk1"/>
                </a:solidFill>
                <a:latin typeface="+mn-lt"/>
                <a:ea typeface="+mn-ea"/>
                <a:cs typeface="+mn-cs"/>
              </a:rPr>
              <a:t>ĞITIM MERKEZLERİNİN</a:t>
            </a:r>
            <a:r>
              <a:rPr lang="tr-TR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HİZMET VERDİĞİ MÜŞTERİLER</a:t>
            </a:r>
            <a:endParaRPr lang="en-US"/>
          </a:p>
        </c:rich>
      </c:tx>
      <c:layout/>
      <c:overlay val="0"/>
      <c:spPr>
        <a:solidFill>
          <a:schemeClr val="accent1">
            <a:lumMod val="20000"/>
            <a:lumOff val="80000"/>
          </a:schemeClr>
        </a:solidFill>
        <a:ln w="6350" cap="flat" cmpd="sng" algn="ctr">
          <a:solidFill>
            <a:schemeClr val="tx2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dk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'KARAR DEĞİŞKENİ {1}'!$B$10</c:f>
              <c:strCache>
                <c:ptCount val="1"/>
                <c:pt idx="0">
                  <c:v>DAĞITIM MERKEZİ 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'KARAR DEĞİŞKENİ {1}'!$G$9:$U$9</c:f>
              <c:strCache>
                <c:ptCount val="15"/>
                <c:pt idx="0">
                  <c:v>MÜŞTERİ 1</c:v>
                </c:pt>
                <c:pt idx="1">
                  <c:v>MÜŞTERİ 2</c:v>
                </c:pt>
                <c:pt idx="2">
                  <c:v>MÜŞTERİ 3</c:v>
                </c:pt>
                <c:pt idx="3">
                  <c:v>MÜŞTERİ 4</c:v>
                </c:pt>
                <c:pt idx="4">
                  <c:v>MÜŞTERİ 5</c:v>
                </c:pt>
                <c:pt idx="5">
                  <c:v>MÜŞTERİ 6</c:v>
                </c:pt>
                <c:pt idx="6">
                  <c:v>MÜŞTERİ 7</c:v>
                </c:pt>
                <c:pt idx="7">
                  <c:v>MÜŞTERİ 8</c:v>
                </c:pt>
                <c:pt idx="8">
                  <c:v>MÜŞTERİ 9</c:v>
                </c:pt>
                <c:pt idx="9">
                  <c:v>MÜŞTERİ 10</c:v>
                </c:pt>
                <c:pt idx="10">
                  <c:v>MÜŞTERİ 11</c:v>
                </c:pt>
                <c:pt idx="11">
                  <c:v>MÜŞTERİ 12</c:v>
                </c:pt>
                <c:pt idx="12">
                  <c:v>MÜŞTERİ 13</c:v>
                </c:pt>
                <c:pt idx="13">
                  <c:v>MÜŞTERİ 14</c:v>
                </c:pt>
                <c:pt idx="14">
                  <c:v>MÜŞTERİ 15</c:v>
                </c:pt>
              </c:strCache>
            </c:strRef>
          </c:cat>
          <c:val>
            <c:numRef>
              <c:f>'KARAR DEĞİŞKENİ {1}'!$G$10:$U$10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F6-4E6A-AD99-C40FFB6A307E}"/>
            </c:ext>
          </c:extLst>
        </c:ser>
        <c:ser>
          <c:idx val="1"/>
          <c:order val="1"/>
          <c:tx>
            <c:strRef>
              <c:f>'KARAR DEĞİŞKENİ {1}'!$B$11</c:f>
              <c:strCache>
                <c:ptCount val="1"/>
                <c:pt idx="0">
                  <c:v>DAĞITIM MERKEZİ 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'KARAR DEĞİŞKENİ {1}'!$G$9:$U$9</c:f>
              <c:strCache>
                <c:ptCount val="15"/>
                <c:pt idx="0">
                  <c:v>MÜŞTERİ 1</c:v>
                </c:pt>
                <c:pt idx="1">
                  <c:v>MÜŞTERİ 2</c:v>
                </c:pt>
                <c:pt idx="2">
                  <c:v>MÜŞTERİ 3</c:v>
                </c:pt>
                <c:pt idx="3">
                  <c:v>MÜŞTERİ 4</c:v>
                </c:pt>
                <c:pt idx="4">
                  <c:v>MÜŞTERİ 5</c:v>
                </c:pt>
                <c:pt idx="5">
                  <c:v>MÜŞTERİ 6</c:v>
                </c:pt>
                <c:pt idx="6">
                  <c:v>MÜŞTERİ 7</c:v>
                </c:pt>
                <c:pt idx="7">
                  <c:v>MÜŞTERİ 8</c:v>
                </c:pt>
                <c:pt idx="8">
                  <c:v>MÜŞTERİ 9</c:v>
                </c:pt>
                <c:pt idx="9">
                  <c:v>MÜŞTERİ 10</c:v>
                </c:pt>
                <c:pt idx="10">
                  <c:v>MÜŞTERİ 11</c:v>
                </c:pt>
                <c:pt idx="11">
                  <c:v>MÜŞTERİ 12</c:v>
                </c:pt>
                <c:pt idx="12">
                  <c:v>MÜŞTERİ 13</c:v>
                </c:pt>
                <c:pt idx="13">
                  <c:v>MÜŞTERİ 14</c:v>
                </c:pt>
                <c:pt idx="14">
                  <c:v>MÜŞTERİ 15</c:v>
                </c:pt>
              </c:strCache>
            </c:strRef>
          </c:cat>
          <c:val>
            <c:numRef>
              <c:f>'KARAR DEĞİŞKENİ {1}'!$G$11:$U$11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F6-4E6A-AD99-C40FFB6A307E}"/>
            </c:ext>
          </c:extLst>
        </c:ser>
        <c:ser>
          <c:idx val="2"/>
          <c:order val="2"/>
          <c:tx>
            <c:strRef>
              <c:f>'KARAR DEĞİŞKENİ {1}'!$B$12</c:f>
              <c:strCache>
                <c:ptCount val="1"/>
                <c:pt idx="0">
                  <c:v>DAĞITIM MERKEZİ 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'KARAR DEĞİŞKENİ {1}'!$G$9:$U$9</c:f>
              <c:strCache>
                <c:ptCount val="15"/>
                <c:pt idx="0">
                  <c:v>MÜŞTERİ 1</c:v>
                </c:pt>
                <c:pt idx="1">
                  <c:v>MÜŞTERİ 2</c:v>
                </c:pt>
                <c:pt idx="2">
                  <c:v>MÜŞTERİ 3</c:v>
                </c:pt>
                <c:pt idx="3">
                  <c:v>MÜŞTERİ 4</c:v>
                </c:pt>
                <c:pt idx="4">
                  <c:v>MÜŞTERİ 5</c:v>
                </c:pt>
                <c:pt idx="5">
                  <c:v>MÜŞTERİ 6</c:v>
                </c:pt>
                <c:pt idx="6">
                  <c:v>MÜŞTERİ 7</c:v>
                </c:pt>
                <c:pt idx="7">
                  <c:v>MÜŞTERİ 8</c:v>
                </c:pt>
                <c:pt idx="8">
                  <c:v>MÜŞTERİ 9</c:v>
                </c:pt>
                <c:pt idx="9">
                  <c:v>MÜŞTERİ 10</c:v>
                </c:pt>
                <c:pt idx="10">
                  <c:v>MÜŞTERİ 11</c:v>
                </c:pt>
                <c:pt idx="11">
                  <c:v>MÜŞTERİ 12</c:v>
                </c:pt>
                <c:pt idx="12">
                  <c:v>MÜŞTERİ 13</c:v>
                </c:pt>
                <c:pt idx="13">
                  <c:v>MÜŞTERİ 14</c:v>
                </c:pt>
                <c:pt idx="14">
                  <c:v>MÜŞTERİ 15</c:v>
                </c:pt>
              </c:strCache>
            </c:strRef>
          </c:cat>
          <c:val>
            <c:numRef>
              <c:f>'KARAR DEĞİŞKENİ {1}'!$G$12:$U$12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F6-4E6A-AD99-C40FFB6A307E}"/>
            </c:ext>
          </c:extLst>
        </c:ser>
        <c:ser>
          <c:idx val="3"/>
          <c:order val="3"/>
          <c:tx>
            <c:strRef>
              <c:f>'KARAR DEĞİŞKENİ {1}'!$B$13</c:f>
              <c:strCache>
                <c:ptCount val="1"/>
                <c:pt idx="0">
                  <c:v>DAĞITIM MERKEZİ 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'KARAR DEĞİŞKENİ {1}'!$G$9:$U$9</c:f>
              <c:strCache>
                <c:ptCount val="15"/>
                <c:pt idx="0">
                  <c:v>MÜŞTERİ 1</c:v>
                </c:pt>
                <c:pt idx="1">
                  <c:v>MÜŞTERİ 2</c:v>
                </c:pt>
                <c:pt idx="2">
                  <c:v>MÜŞTERİ 3</c:v>
                </c:pt>
                <c:pt idx="3">
                  <c:v>MÜŞTERİ 4</c:v>
                </c:pt>
                <c:pt idx="4">
                  <c:v>MÜŞTERİ 5</c:v>
                </c:pt>
                <c:pt idx="5">
                  <c:v>MÜŞTERİ 6</c:v>
                </c:pt>
                <c:pt idx="6">
                  <c:v>MÜŞTERİ 7</c:v>
                </c:pt>
                <c:pt idx="7">
                  <c:v>MÜŞTERİ 8</c:v>
                </c:pt>
                <c:pt idx="8">
                  <c:v>MÜŞTERİ 9</c:v>
                </c:pt>
                <c:pt idx="9">
                  <c:v>MÜŞTERİ 10</c:v>
                </c:pt>
                <c:pt idx="10">
                  <c:v>MÜŞTERİ 11</c:v>
                </c:pt>
                <c:pt idx="11">
                  <c:v>MÜŞTERİ 12</c:v>
                </c:pt>
                <c:pt idx="12">
                  <c:v>MÜŞTERİ 13</c:v>
                </c:pt>
                <c:pt idx="13">
                  <c:v>MÜŞTERİ 14</c:v>
                </c:pt>
                <c:pt idx="14">
                  <c:v>MÜŞTERİ 15</c:v>
                </c:pt>
              </c:strCache>
            </c:strRef>
          </c:cat>
          <c:val>
            <c:numRef>
              <c:f>'KARAR DEĞİŞKENİ {1}'!$G$13:$U$13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F6-4E6A-AD99-C40FFB6A3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74521632"/>
        <c:axId val="574522464"/>
        <c:axId val="0"/>
      </c:bar3DChart>
      <c:catAx>
        <c:axId val="57452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522464"/>
        <c:crosses val="autoZero"/>
        <c:auto val="1"/>
        <c:lblAlgn val="ctr"/>
        <c:lblOffset val="100"/>
        <c:noMultiLvlLbl val="0"/>
      </c:catAx>
      <c:valAx>
        <c:axId val="574522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5216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blipFill dpi="0" rotWithShape="1">
      <a:blip xmlns:r="http://schemas.openxmlformats.org/officeDocument/2006/relationships" r:embed="rId3">
        <a:extLst>
          <a:ext uri="{28A0092B-C50C-407E-A947-70E740481C1C}">
            <a14:useLocalDpi xmlns:a14="http://schemas.microsoft.com/office/drawing/2010/main" val="0"/>
          </a:ext>
        </a:extLst>
      </a:blip>
      <a:srcRect/>
      <a:stretch>
        <a:fillRect/>
      </a:stretch>
    </a:blip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dk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tr-TR">
                <a:solidFill>
                  <a:schemeClr val="dk1"/>
                </a:solidFill>
                <a:latin typeface="+mn-lt"/>
                <a:ea typeface="+mn-ea"/>
                <a:cs typeface="+mn-cs"/>
              </a:rPr>
              <a:t>AÇILANLAR FABRİKALAR</a:t>
            </a:r>
            <a:endParaRPr lang="tr-TR"/>
          </a:p>
        </c:rich>
      </c:tx>
      <c:layout>
        <c:manualLayout>
          <c:xMode val="edge"/>
          <c:yMode val="edge"/>
          <c:x val="0.4364512198532261"/>
          <c:y val="3.7743703089745367E-2"/>
        </c:manualLayout>
      </c:layout>
      <c:overlay val="0"/>
      <c:spPr>
        <a:solidFill>
          <a:schemeClr val="accent1">
            <a:lumMod val="20000"/>
            <a:lumOff val="80000"/>
          </a:schemeClr>
        </a:solidFill>
        <a:ln w="6350" cap="flat" cmpd="sng" algn="ctr">
          <a:solidFill>
            <a:schemeClr val="tx2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dk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'KARAR DEĞİŞKENİ {1}'!$H$23</c:f>
              <c:strCache>
                <c:ptCount val="1"/>
                <c:pt idx="0">
                  <c:v>FABRİKA 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{1}'!$I$22</c:f>
              <c:strCache>
                <c:ptCount val="1"/>
                <c:pt idx="0">
                  <c:v>FABRİKALAR( n )</c:v>
                </c:pt>
              </c:strCache>
            </c:strRef>
          </c:cat>
          <c:val>
            <c:numRef>
              <c:f>'KARAR DEĞİŞKENİ {1}'!$I$23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0F-4B70-9D2C-41586BE4C5E7}"/>
            </c:ext>
          </c:extLst>
        </c:ser>
        <c:ser>
          <c:idx val="1"/>
          <c:order val="1"/>
          <c:tx>
            <c:strRef>
              <c:f>'KARAR DEĞİŞKENİ {1}'!$H$24</c:f>
              <c:strCache>
                <c:ptCount val="1"/>
                <c:pt idx="0">
                  <c:v>FABRİKA 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{1}'!$I$22</c:f>
              <c:strCache>
                <c:ptCount val="1"/>
                <c:pt idx="0">
                  <c:v>FABRİKALAR( n )</c:v>
                </c:pt>
              </c:strCache>
            </c:strRef>
          </c:cat>
          <c:val>
            <c:numRef>
              <c:f>'KARAR DEĞİŞKENİ {1}'!$I$24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3D-480E-8F0E-AEB1240B1E74}"/>
            </c:ext>
          </c:extLst>
        </c:ser>
        <c:ser>
          <c:idx val="2"/>
          <c:order val="2"/>
          <c:tx>
            <c:strRef>
              <c:f>'KARAR DEĞİŞKENİ {1}'!$H$25</c:f>
              <c:strCache>
                <c:ptCount val="1"/>
                <c:pt idx="0">
                  <c:v>FABRİKA 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{1}'!$I$22</c:f>
              <c:strCache>
                <c:ptCount val="1"/>
                <c:pt idx="0">
                  <c:v>FABRİKALAR( n )</c:v>
                </c:pt>
              </c:strCache>
            </c:strRef>
          </c:cat>
          <c:val>
            <c:numRef>
              <c:f>'KARAR DEĞİŞKENİ {1}'!$I$25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3D-480E-8F0E-AEB1240B1E74}"/>
            </c:ext>
          </c:extLst>
        </c:ser>
        <c:ser>
          <c:idx val="3"/>
          <c:order val="3"/>
          <c:tx>
            <c:strRef>
              <c:f>'KARAR DEĞİŞKENİ {1}'!$H$26</c:f>
              <c:strCache>
                <c:ptCount val="1"/>
                <c:pt idx="0">
                  <c:v>FABRİKA 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{1}'!$I$22</c:f>
              <c:strCache>
                <c:ptCount val="1"/>
                <c:pt idx="0">
                  <c:v>FABRİKALAR( n )</c:v>
                </c:pt>
              </c:strCache>
            </c:strRef>
          </c:cat>
          <c:val>
            <c:numRef>
              <c:f>'KARAR DEĞİŞKENİ {1}'!$I$26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3D-480E-8F0E-AEB1240B1E74}"/>
            </c:ext>
          </c:extLst>
        </c:ser>
        <c:ser>
          <c:idx val="4"/>
          <c:order val="4"/>
          <c:tx>
            <c:strRef>
              <c:f>'KARAR DEĞİŞKENİ {1}'!$H$27</c:f>
              <c:strCache>
                <c:ptCount val="1"/>
                <c:pt idx="0">
                  <c:v>FABRİKA 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{1}'!$I$22</c:f>
              <c:strCache>
                <c:ptCount val="1"/>
                <c:pt idx="0">
                  <c:v>FABRİKALAR( n )</c:v>
                </c:pt>
              </c:strCache>
            </c:strRef>
          </c:cat>
          <c:val>
            <c:numRef>
              <c:f>'KARAR DEĞİŞKENİ {1}'!$I$27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3D-480E-8F0E-AEB1240B1E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74522880"/>
        <c:axId val="574497920"/>
        <c:axId val="0"/>
      </c:bar3DChart>
      <c:catAx>
        <c:axId val="57452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497920"/>
        <c:crosses val="autoZero"/>
        <c:auto val="1"/>
        <c:lblAlgn val="ctr"/>
        <c:lblOffset val="100"/>
        <c:noMultiLvlLbl val="0"/>
      </c:catAx>
      <c:valAx>
        <c:axId val="574497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5228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blipFill dpi="0" rotWithShape="1">
      <a:blip xmlns:r="http://schemas.openxmlformats.org/officeDocument/2006/relationships" r:embed="rId3">
        <a:extLst>
          <a:ext uri="{28A0092B-C50C-407E-A947-70E740481C1C}">
            <a14:useLocalDpi xmlns:a14="http://schemas.microsoft.com/office/drawing/2010/main" val="0"/>
          </a:ext>
        </a:extLst>
      </a:blip>
      <a:srcRect/>
      <a:stretch>
        <a:fillRect/>
      </a:stretch>
    </a:blip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dk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tr-TR">
                <a:solidFill>
                  <a:schemeClr val="dk1"/>
                </a:solidFill>
                <a:latin typeface="+mn-lt"/>
                <a:ea typeface="+mn-ea"/>
                <a:cs typeface="+mn-cs"/>
              </a:rPr>
              <a:t>AÇILAN</a:t>
            </a:r>
            <a:r>
              <a:rPr lang="tr-TR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DAĞITIM MERKEZLERİ</a:t>
            </a:r>
            <a:endParaRPr lang="en-US"/>
          </a:p>
        </c:rich>
      </c:tx>
      <c:layout>
        <c:manualLayout>
          <c:xMode val="edge"/>
          <c:yMode val="edge"/>
          <c:x val="0.40168181650286933"/>
          <c:y val="5.8675612875246717E-2"/>
        </c:manualLayout>
      </c:layout>
      <c:overlay val="0"/>
      <c:spPr>
        <a:solidFill>
          <a:schemeClr val="accent1">
            <a:lumMod val="20000"/>
            <a:lumOff val="80000"/>
          </a:schemeClr>
        </a:solidFill>
        <a:ln w="6350" cap="flat" cmpd="sng" algn="ctr">
          <a:solidFill>
            <a:schemeClr val="tx2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dk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'KARAR DEĞİŞKENİ {1}'!$K$23</c:f>
              <c:strCache>
                <c:ptCount val="1"/>
                <c:pt idx="0">
                  <c:v>DAĞITIM MERKEZİ 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{1}'!$L$22</c:f>
              <c:strCache>
                <c:ptCount val="1"/>
                <c:pt idx="0">
                  <c:v>DAĞITIM MERKEZLERİ(i)</c:v>
                </c:pt>
              </c:strCache>
            </c:strRef>
          </c:cat>
          <c:val>
            <c:numRef>
              <c:f>'KARAR DEĞİŞKENİ {1}'!$L$23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BD-47E9-A35A-9996864EED84}"/>
            </c:ext>
          </c:extLst>
        </c:ser>
        <c:ser>
          <c:idx val="1"/>
          <c:order val="1"/>
          <c:tx>
            <c:strRef>
              <c:f>'KARAR DEĞİŞKENİ {1}'!$K$24</c:f>
              <c:strCache>
                <c:ptCount val="1"/>
                <c:pt idx="0">
                  <c:v>DAĞITIM MERKEZİ 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{1}'!$L$22</c:f>
              <c:strCache>
                <c:ptCount val="1"/>
                <c:pt idx="0">
                  <c:v>DAĞITIM MERKEZLERİ(i)</c:v>
                </c:pt>
              </c:strCache>
            </c:strRef>
          </c:cat>
          <c:val>
            <c:numRef>
              <c:f>'KARAR DEĞİŞKENİ {1}'!$L$24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9-4993-9117-04FC143000DE}"/>
            </c:ext>
          </c:extLst>
        </c:ser>
        <c:ser>
          <c:idx val="2"/>
          <c:order val="2"/>
          <c:tx>
            <c:strRef>
              <c:f>'KARAR DEĞİŞKENİ {1}'!$K$25</c:f>
              <c:strCache>
                <c:ptCount val="1"/>
                <c:pt idx="0">
                  <c:v>DAĞITIM MERKEZİ 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{1}'!$L$22</c:f>
              <c:strCache>
                <c:ptCount val="1"/>
                <c:pt idx="0">
                  <c:v>DAĞITIM MERKEZLERİ(i)</c:v>
                </c:pt>
              </c:strCache>
            </c:strRef>
          </c:cat>
          <c:val>
            <c:numRef>
              <c:f>'KARAR DEĞİŞKENİ {1}'!$L$25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39-4993-9117-04FC143000DE}"/>
            </c:ext>
          </c:extLst>
        </c:ser>
        <c:ser>
          <c:idx val="3"/>
          <c:order val="3"/>
          <c:tx>
            <c:strRef>
              <c:f>'KARAR DEĞİŞKENİ {1}'!$K$26</c:f>
              <c:strCache>
                <c:ptCount val="1"/>
                <c:pt idx="0">
                  <c:v>DAĞITIM MERKEZİ 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{1}'!$L$22</c:f>
              <c:strCache>
                <c:ptCount val="1"/>
                <c:pt idx="0">
                  <c:v>DAĞITIM MERKEZLERİ(i)</c:v>
                </c:pt>
              </c:strCache>
            </c:strRef>
          </c:cat>
          <c:val>
            <c:numRef>
              <c:f>'KARAR DEĞİŞKENİ {1}'!$L$26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39-4993-9117-04FC143000D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82320592"/>
        <c:axId val="282315600"/>
        <c:axId val="0"/>
      </c:bar3DChart>
      <c:catAx>
        <c:axId val="28232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315600"/>
        <c:crosses val="autoZero"/>
        <c:auto val="1"/>
        <c:lblAlgn val="ctr"/>
        <c:lblOffset val="100"/>
        <c:noMultiLvlLbl val="0"/>
      </c:catAx>
      <c:valAx>
        <c:axId val="282315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3205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blipFill dpi="0" rotWithShape="1">
      <a:blip xmlns:r="http://schemas.openxmlformats.org/officeDocument/2006/relationships" r:embed="rId3">
        <a:extLst>
          <a:ext uri="{28A0092B-C50C-407E-A947-70E740481C1C}">
            <a14:useLocalDpi xmlns:a14="http://schemas.microsoft.com/office/drawing/2010/main" val="0"/>
          </a:ext>
        </a:extLst>
      </a:blip>
      <a:srcRect/>
      <a:stretch>
        <a:fillRect/>
      </a:stretch>
    </a:blip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dk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tr-TR">
                <a:solidFill>
                  <a:schemeClr val="dk1"/>
                </a:solidFill>
                <a:latin typeface="+mn-lt"/>
                <a:ea typeface="+mn-ea"/>
                <a:cs typeface="+mn-cs"/>
              </a:rPr>
              <a:t>DAĞITIM</a:t>
            </a:r>
            <a:r>
              <a:rPr lang="tr-TR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MERKEZLERİNDE HİZMET VERECEK ARAÇLAR</a:t>
            </a:r>
            <a:endParaRPr lang="en-US"/>
          </a:p>
        </c:rich>
      </c:tx>
      <c:overlay val="0"/>
      <c:spPr>
        <a:solidFill>
          <a:schemeClr val="accent1">
            <a:lumMod val="20000"/>
            <a:lumOff val="80000"/>
          </a:schemeClr>
        </a:solidFill>
        <a:ln w="6350" cap="flat" cmpd="sng" algn="ctr">
          <a:solidFill>
            <a:schemeClr val="tx2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dk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'KARAR DEĞİŞKENİ {2}'!$BJ$2</c:f>
              <c:strCache>
                <c:ptCount val="1"/>
                <c:pt idx="0">
                  <c:v>ARAÇ 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{2}'!$BI$3:$BI$6</c:f>
              <c:strCache>
                <c:ptCount val="4"/>
                <c:pt idx="0">
                  <c:v>DAĞITIM MERKEZİ 1</c:v>
                </c:pt>
                <c:pt idx="1">
                  <c:v>DAĞITIM MERKEZİ 2</c:v>
                </c:pt>
                <c:pt idx="2">
                  <c:v>DAĞITIM MERKEZİ 3</c:v>
                </c:pt>
                <c:pt idx="3">
                  <c:v>DAĞITIM MERKEZİ 4</c:v>
                </c:pt>
              </c:strCache>
            </c:strRef>
          </c:cat>
          <c:val>
            <c:numRef>
              <c:f>'KARAR DEĞİŞKENİ {2}'!$BJ$3:$BJ$6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58-4695-B0C6-2421379D16C6}"/>
            </c:ext>
          </c:extLst>
        </c:ser>
        <c:ser>
          <c:idx val="1"/>
          <c:order val="1"/>
          <c:tx>
            <c:strRef>
              <c:f>'KARAR DEĞİŞKENİ {2}'!$BK$2</c:f>
              <c:strCache>
                <c:ptCount val="1"/>
                <c:pt idx="0">
                  <c:v>ARAÇ 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{2}'!$BI$3:$BI$6</c:f>
              <c:strCache>
                <c:ptCount val="4"/>
                <c:pt idx="0">
                  <c:v>DAĞITIM MERKEZİ 1</c:v>
                </c:pt>
                <c:pt idx="1">
                  <c:v>DAĞITIM MERKEZİ 2</c:v>
                </c:pt>
                <c:pt idx="2">
                  <c:v>DAĞITIM MERKEZİ 3</c:v>
                </c:pt>
                <c:pt idx="3">
                  <c:v>DAĞITIM MERKEZİ 4</c:v>
                </c:pt>
              </c:strCache>
            </c:strRef>
          </c:cat>
          <c:val>
            <c:numRef>
              <c:f>'KARAR DEĞİŞKENİ {2}'!$BK$3:$BK$6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58-4695-B0C6-2421379D16C6}"/>
            </c:ext>
          </c:extLst>
        </c:ser>
        <c:ser>
          <c:idx val="2"/>
          <c:order val="2"/>
          <c:tx>
            <c:strRef>
              <c:f>'KARAR DEĞİŞKENİ {2}'!$BL$2</c:f>
              <c:strCache>
                <c:ptCount val="1"/>
                <c:pt idx="0">
                  <c:v>ARAÇ 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{2}'!$BI$3:$BI$6</c:f>
              <c:strCache>
                <c:ptCount val="4"/>
                <c:pt idx="0">
                  <c:v>DAĞITIM MERKEZİ 1</c:v>
                </c:pt>
                <c:pt idx="1">
                  <c:v>DAĞITIM MERKEZİ 2</c:v>
                </c:pt>
                <c:pt idx="2">
                  <c:v>DAĞITIM MERKEZİ 3</c:v>
                </c:pt>
                <c:pt idx="3">
                  <c:v>DAĞITIM MERKEZİ 4</c:v>
                </c:pt>
              </c:strCache>
            </c:strRef>
          </c:cat>
          <c:val>
            <c:numRef>
              <c:f>'KARAR DEĞİŞKENİ {2}'!$BL$3:$BL$6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58-4695-B0C6-2421379D16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03962112"/>
        <c:axId val="403965024"/>
        <c:axId val="0"/>
      </c:bar3DChart>
      <c:catAx>
        <c:axId val="40396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65024"/>
        <c:crosses val="autoZero"/>
        <c:auto val="1"/>
        <c:lblAlgn val="ctr"/>
        <c:lblOffset val="100"/>
        <c:noMultiLvlLbl val="0"/>
      </c:catAx>
      <c:valAx>
        <c:axId val="4039650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62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blipFill dpi="0" rotWithShape="1">
      <a:blip xmlns:r="http://schemas.openxmlformats.org/officeDocument/2006/relationships" r:embed="rId3">
        <a:extLst>
          <a:ext uri="{28A0092B-C50C-407E-A947-70E740481C1C}">
            <a14:useLocalDpi xmlns:a14="http://schemas.microsoft.com/office/drawing/2010/main" val="0"/>
          </a:ext>
        </a:extLst>
      </a:blip>
      <a:srcRect/>
      <a:stretch>
        <a:fillRect/>
      </a:stretch>
    </a:blip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dk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tr-TR">
                <a:solidFill>
                  <a:schemeClr val="dk1"/>
                </a:solidFill>
                <a:latin typeface="+mn-lt"/>
                <a:ea typeface="+mn-ea"/>
                <a:cs typeface="+mn-cs"/>
              </a:rPr>
              <a:t>DAĞITIM</a:t>
            </a:r>
            <a:r>
              <a:rPr lang="tr-TR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MERKEZLERİNDE HİZMET VERECEK ARAÇLARIN SAYILARI</a:t>
            </a:r>
            <a:endParaRPr lang="en-US"/>
          </a:p>
        </c:rich>
      </c:tx>
      <c:overlay val="0"/>
      <c:spPr>
        <a:solidFill>
          <a:schemeClr val="accent1">
            <a:lumMod val="20000"/>
            <a:lumOff val="80000"/>
          </a:schemeClr>
        </a:solidFill>
        <a:ln w="6350" cap="flat" cmpd="sng" algn="ctr">
          <a:solidFill>
            <a:schemeClr val="tx2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dk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'KARAR DEĞİŞKENİ {3}'!$C$3</c:f>
              <c:strCache>
                <c:ptCount val="1"/>
                <c:pt idx="0">
                  <c:v>ARAÇ 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{3}'!$B$4:$B$7</c:f>
              <c:strCache>
                <c:ptCount val="4"/>
                <c:pt idx="0">
                  <c:v>DAĞITIM MERKEZİ 1</c:v>
                </c:pt>
                <c:pt idx="1">
                  <c:v>DAĞITIM MERKEZİ 2</c:v>
                </c:pt>
                <c:pt idx="2">
                  <c:v>DAĞITIM MERKEZİ 3</c:v>
                </c:pt>
                <c:pt idx="3">
                  <c:v>DAĞITIM MERKEZİ 4</c:v>
                </c:pt>
              </c:strCache>
            </c:strRef>
          </c:cat>
          <c:val>
            <c:numRef>
              <c:f>'KARAR DEĞİŞKENİ {3}'!$C$4:$C$7</c:f>
              <c:numCache>
                <c:formatCode>General</c:formatCode>
                <c:ptCount val="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0-4032-9F20-DFAAA6BE1ED1}"/>
            </c:ext>
          </c:extLst>
        </c:ser>
        <c:ser>
          <c:idx val="1"/>
          <c:order val="1"/>
          <c:tx>
            <c:strRef>
              <c:f>'KARAR DEĞİŞKENİ {3}'!$D$3</c:f>
              <c:strCache>
                <c:ptCount val="1"/>
                <c:pt idx="0">
                  <c:v>ARAÇ 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{3}'!$B$4:$B$7</c:f>
              <c:strCache>
                <c:ptCount val="4"/>
                <c:pt idx="0">
                  <c:v>DAĞITIM MERKEZİ 1</c:v>
                </c:pt>
                <c:pt idx="1">
                  <c:v>DAĞITIM MERKEZİ 2</c:v>
                </c:pt>
                <c:pt idx="2">
                  <c:v>DAĞITIM MERKEZİ 3</c:v>
                </c:pt>
                <c:pt idx="3">
                  <c:v>DAĞITIM MERKEZİ 4</c:v>
                </c:pt>
              </c:strCache>
            </c:strRef>
          </c:cat>
          <c:val>
            <c:numRef>
              <c:f>'KARAR DEĞİŞKENİ {3}'!$D$4:$D$7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C0-4032-9F20-DFAAA6BE1ED1}"/>
            </c:ext>
          </c:extLst>
        </c:ser>
        <c:ser>
          <c:idx val="2"/>
          <c:order val="2"/>
          <c:tx>
            <c:strRef>
              <c:f>'KARAR DEĞİŞKENİ {3}'!$E$3</c:f>
              <c:strCache>
                <c:ptCount val="1"/>
                <c:pt idx="0">
                  <c:v>ARAÇ 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'KARAR DEĞİŞKENİ {3}'!$B$4:$B$7</c:f>
              <c:strCache>
                <c:ptCount val="4"/>
                <c:pt idx="0">
                  <c:v>DAĞITIM MERKEZİ 1</c:v>
                </c:pt>
                <c:pt idx="1">
                  <c:v>DAĞITIM MERKEZİ 2</c:v>
                </c:pt>
                <c:pt idx="2">
                  <c:v>DAĞITIM MERKEZİ 3</c:v>
                </c:pt>
                <c:pt idx="3">
                  <c:v>DAĞITIM MERKEZİ 4</c:v>
                </c:pt>
              </c:strCache>
            </c:strRef>
          </c:cat>
          <c:val>
            <c:numRef>
              <c:f>'KARAR DEĞİŞKENİ {3}'!$E$4:$E$7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C0-4032-9F20-DFAAA6BE1E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398212128"/>
        <c:axId val="398207136"/>
        <c:axId val="0"/>
      </c:bar3DChart>
      <c:catAx>
        <c:axId val="39821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207136"/>
        <c:crosses val="autoZero"/>
        <c:auto val="1"/>
        <c:lblAlgn val="ctr"/>
        <c:lblOffset val="100"/>
        <c:noMultiLvlLbl val="0"/>
      </c:catAx>
      <c:valAx>
        <c:axId val="3982071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2121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blipFill dpi="0" rotWithShape="1">
      <a:blip xmlns:r="http://schemas.openxmlformats.org/officeDocument/2006/relationships" r:embed="rId3">
        <a:extLst>
          <a:ext uri="{28A0092B-C50C-407E-A947-70E740481C1C}">
            <a14:useLocalDpi xmlns:a14="http://schemas.microsoft.com/office/drawing/2010/main" val="0"/>
          </a:ext>
        </a:extLst>
      </a:blip>
      <a:srcRect/>
      <a:stretch>
        <a:fillRect/>
      </a:stretch>
    </a:blip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chart" Target="../charts/chart1.xml"/><Relationship Id="rId1" Type="http://schemas.openxmlformats.org/officeDocument/2006/relationships/image" Target="../media/image4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chart" Target="../charts/chart2.xml"/><Relationship Id="rId1" Type="http://schemas.openxmlformats.org/officeDocument/2006/relationships/image" Target="../media/image4.JPG"/><Relationship Id="rId4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chart" Target="../charts/chart3.xml"/><Relationship Id="rId1" Type="http://schemas.openxmlformats.org/officeDocument/2006/relationships/image" Target="../media/image4.JPG"/><Relationship Id="rId4" Type="http://schemas.openxmlformats.org/officeDocument/2006/relationships/image" Target="../media/image7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chart" Target="../charts/chart4.xml"/><Relationship Id="rId1" Type="http://schemas.openxmlformats.org/officeDocument/2006/relationships/image" Target="../media/image4.JPG"/><Relationship Id="rId4" Type="http://schemas.openxmlformats.org/officeDocument/2006/relationships/image" Target="../media/image7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4.JPG"/><Relationship Id="rId5" Type="http://schemas.openxmlformats.org/officeDocument/2006/relationships/image" Target="../media/image7.jpeg"/><Relationship Id="rId4" Type="http://schemas.openxmlformats.org/officeDocument/2006/relationships/image" Target="../media/image6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chart" Target="../charts/chart7.xml"/><Relationship Id="rId1" Type="http://schemas.openxmlformats.org/officeDocument/2006/relationships/image" Target="../media/image4.JP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chart" Target="../charts/chart8.xml"/><Relationship Id="rId1" Type="http://schemas.openxmlformats.org/officeDocument/2006/relationships/image" Target="../media/image4.JPG"/></Relationships>
</file>

<file path=xl/drawings/_rels/drawing1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jpeg"/><Relationship Id="rId2" Type="http://schemas.openxmlformats.org/officeDocument/2006/relationships/image" Target="../media/image4.JPG"/><Relationship Id="rId1" Type="http://schemas.openxmlformats.org/officeDocument/2006/relationships/image" Target="../media/image5.JPG"/><Relationship Id="rId4" Type="http://schemas.openxmlformats.org/officeDocument/2006/relationships/image" Target="../media/image48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0.JP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8.jpeg"/><Relationship Id="rId7" Type="http://schemas.openxmlformats.org/officeDocument/2006/relationships/image" Target="../media/image92.jpg"/><Relationship Id="rId2" Type="http://schemas.openxmlformats.org/officeDocument/2006/relationships/image" Target="../media/image87.jpeg"/><Relationship Id="rId1" Type="http://schemas.openxmlformats.org/officeDocument/2006/relationships/image" Target="../media/image4.JPG"/><Relationship Id="rId6" Type="http://schemas.openxmlformats.org/officeDocument/2006/relationships/image" Target="../media/image91.jpeg"/><Relationship Id="rId5" Type="http://schemas.openxmlformats.org/officeDocument/2006/relationships/image" Target="../media/image90.jpeg"/><Relationship Id="rId4" Type="http://schemas.openxmlformats.org/officeDocument/2006/relationships/image" Target="../media/image89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3" Type="http://schemas.openxmlformats.org/officeDocument/2006/relationships/image" Target="../media/image34.emf"/><Relationship Id="rId18" Type="http://schemas.openxmlformats.org/officeDocument/2006/relationships/image" Target="../media/image29.emf"/><Relationship Id="rId26" Type="http://schemas.openxmlformats.org/officeDocument/2006/relationships/image" Target="../media/image21.emf"/><Relationship Id="rId3" Type="http://schemas.openxmlformats.org/officeDocument/2006/relationships/image" Target="../media/image44.emf"/><Relationship Id="rId21" Type="http://schemas.openxmlformats.org/officeDocument/2006/relationships/image" Target="../media/image26.emf"/><Relationship Id="rId34" Type="http://schemas.openxmlformats.org/officeDocument/2006/relationships/image" Target="../media/image11.emf"/><Relationship Id="rId7" Type="http://schemas.openxmlformats.org/officeDocument/2006/relationships/image" Target="../media/image40.emf"/><Relationship Id="rId12" Type="http://schemas.openxmlformats.org/officeDocument/2006/relationships/image" Target="../media/image35.emf"/><Relationship Id="rId17" Type="http://schemas.openxmlformats.org/officeDocument/2006/relationships/image" Target="../media/image30.emf"/><Relationship Id="rId25" Type="http://schemas.openxmlformats.org/officeDocument/2006/relationships/image" Target="../media/image22.emf"/><Relationship Id="rId33" Type="http://schemas.openxmlformats.org/officeDocument/2006/relationships/image" Target="../media/image14.emf"/><Relationship Id="rId2" Type="http://schemas.openxmlformats.org/officeDocument/2006/relationships/image" Target="../media/image45.emf"/><Relationship Id="rId16" Type="http://schemas.openxmlformats.org/officeDocument/2006/relationships/image" Target="../media/image31.emf"/><Relationship Id="rId20" Type="http://schemas.openxmlformats.org/officeDocument/2006/relationships/image" Target="../media/image27.emf"/><Relationship Id="rId29" Type="http://schemas.openxmlformats.org/officeDocument/2006/relationships/image" Target="../media/image18.emf"/><Relationship Id="rId1" Type="http://schemas.openxmlformats.org/officeDocument/2006/relationships/image" Target="../media/image46.emf"/><Relationship Id="rId6" Type="http://schemas.openxmlformats.org/officeDocument/2006/relationships/image" Target="../media/image41.emf"/><Relationship Id="rId11" Type="http://schemas.openxmlformats.org/officeDocument/2006/relationships/image" Target="../media/image36.emf"/><Relationship Id="rId24" Type="http://schemas.openxmlformats.org/officeDocument/2006/relationships/image" Target="../media/image23.emf"/><Relationship Id="rId32" Type="http://schemas.openxmlformats.org/officeDocument/2006/relationships/image" Target="../media/image15.emf"/><Relationship Id="rId5" Type="http://schemas.openxmlformats.org/officeDocument/2006/relationships/image" Target="../media/image42.emf"/><Relationship Id="rId15" Type="http://schemas.openxmlformats.org/officeDocument/2006/relationships/image" Target="../media/image32.emf"/><Relationship Id="rId23" Type="http://schemas.openxmlformats.org/officeDocument/2006/relationships/image" Target="../media/image24.emf"/><Relationship Id="rId28" Type="http://schemas.openxmlformats.org/officeDocument/2006/relationships/image" Target="../media/image19.emf"/><Relationship Id="rId36" Type="http://schemas.openxmlformats.org/officeDocument/2006/relationships/image" Target="../media/image13.emf"/><Relationship Id="rId10" Type="http://schemas.openxmlformats.org/officeDocument/2006/relationships/image" Target="../media/image37.emf"/><Relationship Id="rId19" Type="http://schemas.openxmlformats.org/officeDocument/2006/relationships/image" Target="../media/image28.emf"/><Relationship Id="rId31" Type="http://schemas.openxmlformats.org/officeDocument/2006/relationships/image" Target="../media/image16.emf"/><Relationship Id="rId4" Type="http://schemas.openxmlformats.org/officeDocument/2006/relationships/image" Target="../media/image43.emf"/><Relationship Id="rId9" Type="http://schemas.openxmlformats.org/officeDocument/2006/relationships/image" Target="../media/image38.emf"/><Relationship Id="rId14" Type="http://schemas.openxmlformats.org/officeDocument/2006/relationships/image" Target="../media/image33.emf"/><Relationship Id="rId22" Type="http://schemas.openxmlformats.org/officeDocument/2006/relationships/image" Target="../media/image25.emf"/><Relationship Id="rId27" Type="http://schemas.openxmlformats.org/officeDocument/2006/relationships/image" Target="../media/image20.emf"/><Relationship Id="rId30" Type="http://schemas.openxmlformats.org/officeDocument/2006/relationships/image" Target="../media/image17.emf"/><Relationship Id="rId35" Type="http://schemas.openxmlformats.org/officeDocument/2006/relationships/image" Target="../media/image12.emf"/><Relationship Id="rId8" Type="http://schemas.openxmlformats.org/officeDocument/2006/relationships/image" Target="../media/image3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9.emf"/></Relationships>
</file>

<file path=xl/drawings/_rels/vmlDrawing6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7.emf"/><Relationship Id="rId18" Type="http://schemas.openxmlformats.org/officeDocument/2006/relationships/image" Target="../media/image72.emf"/><Relationship Id="rId26" Type="http://schemas.openxmlformats.org/officeDocument/2006/relationships/image" Target="../media/image80.emf"/><Relationship Id="rId3" Type="http://schemas.openxmlformats.org/officeDocument/2006/relationships/image" Target="../media/image57.emf"/><Relationship Id="rId21" Type="http://schemas.openxmlformats.org/officeDocument/2006/relationships/image" Target="../media/image75.emf"/><Relationship Id="rId34" Type="http://schemas.openxmlformats.org/officeDocument/2006/relationships/image" Target="../media/image53.emf"/><Relationship Id="rId7" Type="http://schemas.openxmlformats.org/officeDocument/2006/relationships/image" Target="../media/image61.emf"/><Relationship Id="rId12" Type="http://schemas.openxmlformats.org/officeDocument/2006/relationships/image" Target="../media/image66.emf"/><Relationship Id="rId17" Type="http://schemas.openxmlformats.org/officeDocument/2006/relationships/image" Target="../media/image71.emf"/><Relationship Id="rId25" Type="http://schemas.openxmlformats.org/officeDocument/2006/relationships/image" Target="../media/image79.emf"/><Relationship Id="rId33" Type="http://schemas.openxmlformats.org/officeDocument/2006/relationships/image" Target="../media/image54.emf"/><Relationship Id="rId2" Type="http://schemas.openxmlformats.org/officeDocument/2006/relationships/image" Target="../media/image56.emf"/><Relationship Id="rId16" Type="http://schemas.openxmlformats.org/officeDocument/2006/relationships/image" Target="../media/image70.emf"/><Relationship Id="rId20" Type="http://schemas.openxmlformats.org/officeDocument/2006/relationships/image" Target="../media/image74.emf"/><Relationship Id="rId29" Type="http://schemas.openxmlformats.org/officeDocument/2006/relationships/image" Target="../media/image83.emf"/><Relationship Id="rId1" Type="http://schemas.openxmlformats.org/officeDocument/2006/relationships/image" Target="../media/image55.emf"/><Relationship Id="rId6" Type="http://schemas.openxmlformats.org/officeDocument/2006/relationships/image" Target="../media/image60.emf"/><Relationship Id="rId11" Type="http://schemas.openxmlformats.org/officeDocument/2006/relationships/image" Target="../media/image65.emf"/><Relationship Id="rId24" Type="http://schemas.openxmlformats.org/officeDocument/2006/relationships/image" Target="../media/image78.emf"/><Relationship Id="rId32" Type="http://schemas.openxmlformats.org/officeDocument/2006/relationships/image" Target="../media/image86.emf"/><Relationship Id="rId5" Type="http://schemas.openxmlformats.org/officeDocument/2006/relationships/image" Target="../media/image59.emf"/><Relationship Id="rId15" Type="http://schemas.openxmlformats.org/officeDocument/2006/relationships/image" Target="../media/image69.emf"/><Relationship Id="rId23" Type="http://schemas.openxmlformats.org/officeDocument/2006/relationships/image" Target="../media/image77.emf"/><Relationship Id="rId28" Type="http://schemas.openxmlformats.org/officeDocument/2006/relationships/image" Target="../media/image82.emf"/><Relationship Id="rId36" Type="http://schemas.openxmlformats.org/officeDocument/2006/relationships/image" Target="../media/image51.emf"/><Relationship Id="rId10" Type="http://schemas.openxmlformats.org/officeDocument/2006/relationships/image" Target="../media/image64.emf"/><Relationship Id="rId19" Type="http://schemas.openxmlformats.org/officeDocument/2006/relationships/image" Target="../media/image73.emf"/><Relationship Id="rId31" Type="http://schemas.openxmlformats.org/officeDocument/2006/relationships/image" Target="../media/image85.emf"/><Relationship Id="rId4" Type="http://schemas.openxmlformats.org/officeDocument/2006/relationships/image" Target="../media/image58.emf"/><Relationship Id="rId9" Type="http://schemas.openxmlformats.org/officeDocument/2006/relationships/image" Target="../media/image63.emf"/><Relationship Id="rId14" Type="http://schemas.openxmlformats.org/officeDocument/2006/relationships/image" Target="../media/image68.emf"/><Relationship Id="rId22" Type="http://schemas.openxmlformats.org/officeDocument/2006/relationships/image" Target="../media/image76.emf"/><Relationship Id="rId27" Type="http://schemas.openxmlformats.org/officeDocument/2006/relationships/image" Target="../media/image81.emf"/><Relationship Id="rId30" Type="http://schemas.openxmlformats.org/officeDocument/2006/relationships/image" Target="../media/image84.emf"/><Relationship Id="rId35" Type="http://schemas.openxmlformats.org/officeDocument/2006/relationships/image" Target="../media/image52.emf"/><Relationship Id="rId8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22</xdr:row>
          <xdr:rowOff>104775</xdr:rowOff>
        </xdr:from>
        <xdr:to>
          <xdr:col>16</xdr:col>
          <xdr:colOff>314325</xdr:colOff>
          <xdr:row>27</xdr:row>
          <xdr:rowOff>171450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57150">
              <a:solidFill>
                <a:srgbClr val="339933"/>
              </a:solidFill>
              <a:prstDash val="lgDashDot"/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304800</xdr:colOff>
          <xdr:row>14</xdr:row>
          <xdr:rowOff>161925</xdr:rowOff>
        </xdr:from>
        <xdr:to>
          <xdr:col>65</xdr:col>
          <xdr:colOff>171450</xdr:colOff>
          <xdr:row>18</xdr:row>
          <xdr:rowOff>171450</xdr:rowOff>
        </xdr:to>
        <xdr:sp macro="" textlink="">
          <xdr:nvSpPr>
            <xdr:cNvPr id="5121" name="Object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57150">
              <a:solidFill>
                <a:srgbClr val="800080" mc:Ignorable="a14" a14:legacySpreadsheetColorIndex="20"/>
              </a:solidFill>
              <a:prstDash val="dashDot"/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6</xdr:row>
          <xdr:rowOff>66675</xdr:rowOff>
        </xdr:from>
        <xdr:to>
          <xdr:col>9</xdr:col>
          <xdr:colOff>190500</xdr:colOff>
          <xdr:row>8</xdr:row>
          <xdr:rowOff>66675</xdr:rowOff>
        </xdr:to>
        <xdr:sp macro="" textlink="">
          <xdr:nvSpPr>
            <xdr:cNvPr id="6145" name="Object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57150">
              <a:solidFill>
                <a:srgbClr val="E3E3E3"/>
              </a:solidFill>
              <a:prstDash val="dashDot"/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438150</xdr:colOff>
      <xdr:row>35</xdr:row>
      <xdr:rowOff>171450</xdr:rowOff>
    </xdr:to>
    <xdr:sp macro="" textlink="">
      <xdr:nvSpPr>
        <xdr:cNvPr id="3" name="Dolu Çerçeve 2"/>
        <xdr:cNvSpPr/>
      </xdr:nvSpPr>
      <xdr:spPr>
        <a:xfrm>
          <a:off x="0" y="0"/>
          <a:ext cx="1657350" cy="6838950"/>
        </a:xfrm>
        <a:prstGeom prst="bevel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  <a:effectLst>
          <a:innerShdw blurRad="1270000">
            <a:prstClr val="black"/>
          </a:innerShdw>
        </a:effectLst>
        <a:scene3d>
          <a:camera prst="orthographicFront"/>
          <a:lightRig rig="twoPt" dir="t"/>
        </a:scene3d>
        <a:sp3d prstMaterial="legacyWirefram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447674</xdr:colOff>
      <xdr:row>0</xdr:row>
      <xdr:rowOff>0</xdr:rowOff>
    </xdr:from>
    <xdr:to>
      <xdr:col>21</xdr:col>
      <xdr:colOff>161925</xdr:colOff>
      <xdr:row>35</xdr:row>
      <xdr:rowOff>171451</xdr:rowOff>
    </xdr:to>
    <xdr:graphicFrame macro="">
      <xdr:nvGraphicFramePr>
        <xdr:cNvPr id="2" name="Grafik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85725</xdr:colOff>
      <xdr:row>15</xdr:row>
      <xdr:rowOff>28575</xdr:rowOff>
    </xdr:from>
    <xdr:to>
      <xdr:col>1</xdr:col>
      <xdr:colOff>428625</xdr:colOff>
      <xdr:row>17</xdr:row>
      <xdr:rowOff>171450</xdr:rowOff>
    </xdr:to>
    <xdr:sp macro="" textlink="">
      <xdr:nvSpPr>
        <xdr:cNvPr id="16" name="Akış Çizelgesi: Harmanla 15"/>
        <xdr:cNvSpPr/>
      </xdr:nvSpPr>
      <xdr:spPr>
        <a:xfrm>
          <a:off x="695325" y="2886075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76200</xdr:colOff>
      <xdr:row>9</xdr:row>
      <xdr:rowOff>104775</xdr:rowOff>
    </xdr:from>
    <xdr:to>
      <xdr:col>1</xdr:col>
      <xdr:colOff>419100</xdr:colOff>
      <xdr:row>12</xdr:row>
      <xdr:rowOff>57150</xdr:rowOff>
    </xdr:to>
    <xdr:sp macro="" textlink="">
      <xdr:nvSpPr>
        <xdr:cNvPr id="20" name="Akış Çizelgesi: Harmanla 19"/>
        <xdr:cNvSpPr/>
      </xdr:nvSpPr>
      <xdr:spPr>
        <a:xfrm rot="10800000">
          <a:off x="685800" y="1819275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57150</xdr:colOff>
      <xdr:row>20</xdr:row>
      <xdr:rowOff>152400</xdr:rowOff>
    </xdr:from>
    <xdr:to>
      <xdr:col>1</xdr:col>
      <xdr:colOff>400050</xdr:colOff>
      <xdr:row>23</xdr:row>
      <xdr:rowOff>104775</xdr:rowOff>
    </xdr:to>
    <xdr:sp macro="" textlink="">
      <xdr:nvSpPr>
        <xdr:cNvPr id="21" name="Akış Çizelgesi: Harmanla 20"/>
        <xdr:cNvSpPr/>
      </xdr:nvSpPr>
      <xdr:spPr>
        <a:xfrm rot="10800000">
          <a:off x="666750" y="3962400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95250</xdr:colOff>
      <xdr:row>3</xdr:row>
      <xdr:rowOff>180975</xdr:rowOff>
    </xdr:from>
    <xdr:to>
      <xdr:col>1</xdr:col>
      <xdr:colOff>438150</xdr:colOff>
      <xdr:row>6</xdr:row>
      <xdr:rowOff>133350</xdr:rowOff>
    </xdr:to>
    <xdr:sp macro="" textlink="">
      <xdr:nvSpPr>
        <xdr:cNvPr id="22" name="Akış Çizelgesi: Harmanla 21"/>
        <xdr:cNvSpPr/>
      </xdr:nvSpPr>
      <xdr:spPr>
        <a:xfrm>
          <a:off x="704850" y="752475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57150</xdr:colOff>
      <xdr:row>26</xdr:row>
      <xdr:rowOff>66675</xdr:rowOff>
    </xdr:from>
    <xdr:to>
      <xdr:col>1</xdr:col>
      <xdr:colOff>400050</xdr:colOff>
      <xdr:row>29</xdr:row>
      <xdr:rowOff>19050</xdr:rowOff>
    </xdr:to>
    <xdr:sp macro="" textlink="">
      <xdr:nvSpPr>
        <xdr:cNvPr id="23" name="Akış Çizelgesi: Harmanla 22"/>
        <xdr:cNvSpPr/>
      </xdr:nvSpPr>
      <xdr:spPr>
        <a:xfrm>
          <a:off x="666750" y="5019675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228600</xdr:colOff>
      <xdr:row>23</xdr:row>
      <xdr:rowOff>114300</xdr:rowOff>
    </xdr:from>
    <xdr:to>
      <xdr:col>2</xdr:col>
      <xdr:colOff>219075</xdr:colOff>
      <xdr:row>26</xdr:row>
      <xdr:rowOff>57149</xdr:rowOff>
    </xdr:to>
    <xdr:sp macro="[0]!A1Hizmetverilenmüşteriler" textlink="">
      <xdr:nvSpPr>
        <xdr:cNvPr id="17" name="Dikdörtgen 16"/>
        <xdr:cNvSpPr/>
      </xdr:nvSpPr>
      <xdr:spPr>
        <a:xfrm>
          <a:off x="228600" y="449580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HİZMET</a:t>
          </a:r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 VERİLEN MÜŞTERİLER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29</xdr:row>
      <xdr:rowOff>28575</xdr:rowOff>
    </xdr:from>
    <xdr:to>
      <xdr:col>2</xdr:col>
      <xdr:colOff>219075</xdr:colOff>
      <xdr:row>31</xdr:row>
      <xdr:rowOff>161924</xdr:rowOff>
    </xdr:to>
    <xdr:sp macro="[0]!A1açılanfabrikavedağıtımmerkezi" textlink="">
      <xdr:nvSpPr>
        <xdr:cNvPr id="18" name="Dikdörtgen 17"/>
        <xdr:cNvSpPr/>
      </xdr:nvSpPr>
      <xdr:spPr>
        <a:xfrm>
          <a:off x="228600" y="5553075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AÇILAN</a:t>
          </a:r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 FABRİKA VE DAĞITIM M.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238125</xdr:colOff>
      <xdr:row>18</xdr:row>
      <xdr:rowOff>19050</xdr:rowOff>
    </xdr:from>
    <xdr:to>
      <xdr:col>2</xdr:col>
      <xdr:colOff>228600</xdr:colOff>
      <xdr:row>20</xdr:row>
      <xdr:rowOff>152399</xdr:rowOff>
    </xdr:to>
    <xdr:sp macro="[0]!A1dağıtımmüşteri" textlink="">
      <xdr:nvSpPr>
        <xdr:cNvPr id="12" name="Dikdörtgen 11"/>
        <xdr:cNvSpPr/>
      </xdr:nvSpPr>
      <xdr:spPr>
        <a:xfrm>
          <a:off x="238125" y="344805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DAĞITIM</a:t>
          </a:r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 M. &gt; MÜŞTERİ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12</xdr:row>
      <xdr:rowOff>85725</xdr:rowOff>
    </xdr:from>
    <xdr:to>
      <xdr:col>2</xdr:col>
      <xdr:colOff>219075</xdr:colOff>
      <xdr:row>15</xdr:row>
      <xdr:rowOff>28574</xdr:rowOff>
    </xdr:to>
    <xdr:sp macro="[0]!A1fabrikadağıtımm" textlink="">
      <xdr:nvSpPr>
        <xdr:cNvPr id="13" name="Dikdörtgen 12"/>
        <xdr:cNvSpPr/>
      </xdr:nvSpPr>
      <xdr:spPr>
        <a:xfrm>
          <a:off x="228600" y="2371725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ea typeface="+mn-ea"/>
              <a:cs typeface="Times New Roman" panose="02020603050405020304" pitchFamily="18" charset="0"/>
            </a:rPr>
            <a:t>FABRİKA &gt;</a:t>
          </a:r>
          <a:r>
            <a:rPr lang="tr-TR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ea typeface="+mn-ea"/>
              <a:cs typeface="Times New Roman" panose="02020603050405020304" pitchFamily="18" charset="0"/>
            </a:rPr>
            <a:t>DAĞITIM</a:t>
          </a:r>
          <a:r>
            <a:rPr lang="tr-TR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tr-TR" sz="1100" b="1" i="0" baseline="0">
              <a:solidFill>
                <a:schemeClr val="bg1"/>
              </a:solidFill>
              <a:latin typeface="+mj-lt"/>
              <a:ea typeface="+mn-ea"/>
              <a:cs typeface="Times New Roman" panose="02020603050405020304" pitchFamily="18" charset="0"/>
            </a:rPr>
            <a:t>M.</a:t>
          </a:r>
          <a:r>
            <a:rPr lang="tr-TR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6</xdr:row>
      <xdr:rowOff>142875</xdr:rowOff>
    </xdr:from>
    <xdr:to>
      <xdr:col>2</xdr:col>
      <xdr:colOff>219075</xdr:colOff>
      <xdr:row>9</xdr:row>
      <xdr:rowOff>85724</xdr:rowOff>
    </xdr:to>
    <xdr:sp macro="[0]!A1karardeğişkenleri" textlink="">
      <xdr:nvSpPr>
        <xdr:cNvPr id="15" name="Dikdörtgen 14"/>
        <xdr:cNvSpPr/>
      </xdr:nvSpPr>
      <xdr:spPr>
        <a:xfrm>
          <a:off x="228600" y="1285875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KARAR DEĞİŞKENLERİ</a:t>
          </a:r>
        </a:p>
      </xdr:txBody>
    </xdr:sp>
    <xdr:clientData/>
  </xdr:twoCellAnchor>
  <xdr:twoCellAnchor>
    <xdr:from>
      <xdr:col>0</xdr:col>
      <xdr:colOff>228600</xdr:colOff>
      <xdr:row>1</xdr:row>
      <xdr:rowOff>28575</xdr:rowOff>
    </xdr:from>
    <xdr:to>
      <xdr:col>2</xdr:col>
      <xdr:colOff>219075</xdr:colOff>
      <xdr:row>3</xdr:row>
      <xdr:rowOff>161924</xdr:rowOff>
    </xdr:to>
    <xdr:sp macro="[0]!A1anasayfa" textlink="">
      <xdr:nvSpPr>
        <xdr:cNvPr id="14" name="Dikdörtgen 13"/>
        <xdr:cNvSpPr/>
      </xdr:nvSpPr>
      <xdr:spPr>
        <a:xfrm>
          <a:off x="228600" y="219075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ANASAYFA</a:t>
          </a:r>
        </a:p>
        <a:p>
          <a:pPr algn="ctr"/>
          <a:endParaRPr lang="en-US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438150</xdr:colOff>
      <xdr:row>35</xdr:row>
      <xdr:rowOff>161925</xdr:rowOff>
    </xdr:to>
    <xdr:sp macro="" textlink="">
      <xdr:nvSpPr>
        <xdr:cNvPr id="5" name="Dolu Çerçeve 4"/>
        <xdr:cNvSpPr/>
      </xdr:nvSpPr>
      <xdr:spPr>
        <a:xfrm>
          <a:off x="0" y="0"/>
          <a:ext cx="1657350" cy="6829425"/>
        </a:xfrm>
        <a:prstGeom prst="bevel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  <a:effectLst>
          <a:innerShdw blurRad="1270000">
            <a:prstClr val="black"/>
          </a:innerShdw>
        </a:effectLst>
        <a:scene3d>
          <a:camera prst="orthographicFront"/>
          <a:lightRig rig="twoPt" dir="t"/>
        </a:scene3d>
        <a:sp3d prstMaterial="legacyWirefram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447675</xdr:colOff>
      <xdr:row>0</xdr:row>
      <xdr:rowOff>0</xdr:rowOff>
    </xdr:from>
    <xdr:to>
      <xdr:col>21</xdr:col>
      <xdr:colOff>200025</xdr:colOff>
      <xdr:row>36</xdr:row>
      <xdr:rowOff>6804</xdr:rowOff>
    </xdr:to>
    <xdr:graphicFrame macro="">
      <xdr:nvGraphicFramePr>
        <xdr:cNvPr id="2" name="Grafik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3</xdr:row>
      <xdr:rowOff>180975</xdr:rowOff>
    </xdr:from>
    <xdr:to>
      <xdr:col>1</xdr:col>
      <xdr:colOff>381000</xdr:colOff>
      <xdr:row>6</xdr:row>
      <xdr:rowOff>133350</xdr:rowOff>
    </xdr:to>
    <xdr:sp macro="" textlink="">
      <xdr:nvSpPr>
        <xdr:cNvPr id="14" name="Akış Çizelgesi: Harmanla 13"/>
        <xdr:cNvSpPr/>
      </xdr:nvSpPr>
      <xdr:spPr>
        <a:xfrm>
          <a:off x="647700" y="752475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66675</xdr:colOff>
      <xdr:row>9</xdr:row>
      <xdr:rowOff>114300</xdr:rowOff>
    </xdr:from>
    <xdr:to>
      <xdr:col>1</xdr:col>
      <xdr:colOff>409575</xdr:colOff>
      <xdr:row>12</xdr:row>
      <xdr:rowOff>66675</xdr:rowOff>
    </xdr:to>
    <xdr:sp macro="" textlink="">
      <xdr:nvSpPr>
        <xdr:cNvPr id="15" name="Akış Çizelgesi: Harmanla 14"/>
        <xdr:cNvSpPr/>
      </xdr:nvSpPr>
      <xdr:spPr>
        <a:xfrm rot="10800000">
          <a:off x="676275" y="1828800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47625</xdr:colOff>
      <xdr:row>20</xdr:row>
      <xdr:rowOff>180975</xdr:rowOff>
    </xdr:from>
    <xdr:to>
      <xdr:col>1</xdr:col>
      <xdr:colOff>390525</xdr:colOff>
      <xdr:row>23</xdr:row>
      <xdr:rowOff>104775</xdr:rowOff>
    </xdr:to>
    <xdr:sp macro="" textlink="">
      <xdr:nvSpPr>
        <xdr:cNvPr id="16" name="Akış Çizelgesi: Harmanla 15"/>
        <xdr:cNvSpPr/>
      </xdr:nvSpPr>
      <xdr:spPr>
        <a:xfrm rot="10800000">
          <a:off x="657225" y="3990975"/>
          <a:ext cx="342900" cy="495300"/>
        </a:xfrm>
        <a:prstGeom prst="flowChartCollate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238125</xdr:colOff>
      <xdr:row>18</xdr:row>
      <xdr:rowOff>28575</xdr:rowOff>
    </xdr:from>
    <xdr:to>
      <xdr:col>2</xdr:col>
      <xdr:colOff>228600</xdr:colOff>
      <xdr:row>20</xdr:row>
      <xdr:rowOff>161924</xdr:rowOff>
    </xdr:to>
    <xdr:sp macro="[0]!A2dağıtımmüşteri" textlink="">
      <xdr:nvSpPr>
        <xdr:cNvPr id="17" name="Dikdörtgen 16"/>
        <xdr:cNvSpPr/>
      </xdr:nvSpPr>
      <xdr:spPr>
        <a:xfrm>
          <a:off x="238125" y="3457575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DAĞITIM</a:t>
          </a:r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 M. &gt; MÜŞTERİ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12</xdr:row>
      <xdr:rowOff>95250</xdr:rowOff>
    </xdr:from>
    <xdr:to>
      <xdr:col>2</xdr:col>
      <xdr:colOff>219075</xdr:colOff>
      <xdr:row>15</xdr:row>
      <xdr:rowOff>38099</xdr:rowOff>
    </xdr:to>
    <xdr:sp macro="[0]!A2tedarikçifabrika" textlink="">
      <xdr:nvSpPr>
        <xdr:cNvPr id="18" name="Dikdörtgen 17"/>
        <xdr:cNvSpPr/>
      </xdr:nvSpPr>
      <xdr:spPr>
        <a:xfrm>
          <a:off x="228600" y="238125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ea typeface="+mn-ea"/>
              <a:cs typeface="Times New Roman" panose="02020603050405020304" pitchFamily="18" charset="0"/>
            </a:rPr>
            <a:t>TEDARİKÇİ &gt; FABRİKA</a:t>
          </a:r>
          <a:r>
            <a:rPr lang="tr-TR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1</xdr:row>
      <xdr:rowOff>38100</xdr:rowOff>
    </xdr:from>
    <xdr:to>
      <xdr:col>2</xdr:col>
      <xdr:colOff>219075</xdr:colOff>
      <xdr:row>3</xdr:row>
      <xdr:rowOff>171449</xdr:rowOff>
    </xdr:to>
    <xdr:sp macro="[0]!A2anasayfa" textlink="">
      <xdr:nvSpPr>
        <xdr:cNvPr id="19" name="Dikdörtgen 18"/>
        <xdr:cNvSpPr/>
      </xdr:nvSpPr>
      <xdr:spPr>
        <a:xfrm>
          <a:off x="228600" y="22860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ANASAYFA</a:t>
          </a:r>
        </a:p>
        <a:p>
          <a:pPr algn="ctr"/>
          <a:endParaRPr lang="en-US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6</xdr:row>
      <xdr:rowOff>152400</xdr:rowOff>
    </xdr:from>
    <xdr:to>
      <xdr:col>2</xdr:col>
      <xdr:colOff>219075</xdr:colOff>
      <xdr:row>9</xdr:row>
      <xdr:rowOff>95249</xdr:rowOff>
    </xdr:to>
    <xdr:sp macro="[0]!A2karardeğişkenleri" textlink="">
      <xdr:nvSpPr>
        <xdr:cNvPr id="20" name="Dikdörtgen 19"/>
        <xdr:cNvSpPr/>
      </xdr:nvSpPr>
      <xdr:spPr>
        <a:xfrm>
          <a:off x="228600" y="129540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KARAR DEĞİŞKENLERİ</a:t>
          </a:r>
        </a:p>
      </xdr:txBody>
    </xdr:sp>
    <xdr:clientData/>
  </xdr:twoCellAnchor>
  <xdr:twoCellAnchor>
    <xdr:from>
      <xdr:col>1</xdr:col>
      <xdr:colOff>47625</xdr:colOff>
      <xdr:row>15</xdr:row>
      <xdr:rowOff>47625</xdr:rowOff>
    </xdr:from>
    <xdr:to>
      <xdr:col>1</xdr:col>
      <xdr:colOff>390525</xdr:colOff>
      <xdr:row>18</xdr:row>
      <xdr:rowOff>0</xdr:rowOff>
    </xdr:to>
    <xdr:sp macro="" textlink="">
      <xdr:nvSpPr>
        <xdr:cNvPr id="21" name="Akış Çizelgesi: Harmanla 20"/>
        <xdr:cNvSpPr/>
      </xdr:nvSpPr>
      <xdr:spPr>
        <a:xfrm>
          <a:off x="657225" y="2905125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228600</xdr:colOff>
      <xdr:row>23</xdr:row>
      <xdr:rowOff>123825</xdr:rowOff>
    </xdr:from>
    <xdr:to>
      <xdr:col>2</xdr:col>
      <xdr:colOff>219075</xdr:colOff>
      <xdr:row>26</xdr:row>
      <xdr:rowOff>66674</xdr:rowOff>
    </xdr:to>
    <xdr:sp macro="[0]!A2Hizmetverilenmüşteriler" textlink="">
      <xdr:nvSpPr>
        <xdr:cNvPr id="22" name="Dikdörtgen 21"/>
        <xdr:cNvSpPr/>
      </xdr:nvSpPr>
      <xdr:spPr>
        <a:xfrm>
          <a:off x="228600" y="4505325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HİZMET</a:t>
          </a:r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 VERİLEN MÜŞTERİLER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29</xdr:row>
      <xdr:rowOff>38100</xdr:rowOff>
    </xdr:from>
    <xdr:to>
      <xdr:col>2</xdr:col>
      <xdr:colOff>219075</xdr:colOff>
      <xdr:row>31</xdr:row>
      <xdr:rowOff>171449</xdr:rowOff>
    </xdr:to>
    <xdr:sp macro="[0]!A2açılanfabrikavedağıtımmerkezi" textlink="">
      <xdr:nvSpPr>
        <xdr:cNvPr id="23" name="Dikdörtgen 22"/>
        <xdr:cNvSpPr/>
      </xdr:nvSpPr>
      <xdr:spPr>
        <a:xfrm>
          <a:off x="228600" y="556260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AÇILAN</a:t>
          </a:r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 FABRİKA VE DAĞITIM M.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76200</xdr:colOff>
      <xdr:row>26</xdr:row>
      <xdr:rowOff>85725</xdr:rowOff>
    </xdr:from>
    <xdr:to>
      <xdr:col>1</xdr:col>
      <xdr:colOff>419100</xdr:colOff>
      <xdr:row>29</xdr:row>
      <xdr:rowOff>9525</xdr:rowOff>
    </xdr:to>
    <xdr:sp macro="" textlink="">
      <xdr:nvSpPr>
        <xdr:cNvPr id="24" name="Akış Çizelgesi: Harmanla 23"/>
        <xdr:cNvSpPr/>
      </xdr:nvSpPr>
      <xdr:spPr>
        <a:xfrm>
          <a:off x="685800" y="5038725"/>
          <a:ext cx="342900" cy="495300"/>
        </a:xfrm>
        <a:prstGeom prst="flowChartCollate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438150</xdr:colOff>
      <xdr:row>35</xdr:row>
      <xdr:rowOff>161925</xdr:rowOff>
    </xdr:to>
    <xdr:sp macro="" textlink="">
      <xdr:nvSpPr>
        <xdr:cNvPr id="5" name="Dolu Çerçeve 4"/>
        <xdr:cNvSpPr/>
      </xdr:nvSpPr>
      <xdr:spPr>
        <a:xfrm>
          <a:off x="0" y="0"/>
          <a:ext cx="1657350" cy="6829425"/>
        </a:xfrm>
        <a:prstGeom prst="bevel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  <a:effectLst>
          <a:innerShdw blurRad="1270000">
            <a:prstClr val="black"/>
          </a:innerShdw>
        </a:effectLst>
        <a:scene3d>
          <a:camera prst="orthographicFront"/>
          <a:lightRig rig="twoPt" dir="t"/>
        </a:scene3d>
        <a:sp3d prstMaterial="legacyWirefram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390526</xdr:colOff>
      <xdr:row>0</xdr:row>
      <xdr:rowOff>0</xdr:rowOff>
    </xdr:from>
    <xdr:to>
      <xdr:col>21</xdr:col>
      <xdr:colOff>202746</xdr:colOff>
      <xdr:row>36</xdr:row>
      <xdr:rowOff>8166</xdr:rowOff>
    </xdr:to>
    <xdr:graphicFrame macro="">
      <xdr:nvGraphicFramePr>
        <xdr:cNvPr id="2" name="Grafik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3</xdr:row>
      <xdr:rowOff>180975</xdr:rowOff>
    </xdr:from>
    <xdr:to>
      <xdr:col>1</xdr:col>
      <xdr:colOff>381000</xdr:colOff>
      <xdr:row>6</xdr:row>
      <xdr:rowOff>133350</xdr:rowOff>
    </xdr:to>
    <xdr:sp macro="" textlink="">
      <xdr:nvSpPr>
        <xdr:cNvPr id="14" name="Akış Çizelgesi: Harmanla 13"/>
        <xdr:cNvSpPr/>
      </xdr:nvSpPr>
      <xdr:spPr>
        <a:xfrm>
          <a:off x="647700" y="752475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66675</xdr:colOff>
      <xdr:row>9</xdr:row>
      <xdr:rowOff>114300</xdr:rowOff>
    </xdr:from>
    <xdr:to>
      <xdr:col>1</xdr:col>
      <xdr:colOff>409575</xdr:colOff>
      <xdr:row>12</xdr:row>
      <xdr:rowOff>66675</xdr:rowOff>
    </xdr:to>
    <xdr:sp macro="" textlink="">
      <xdr:nvSpPr>
        <xdr:cNvPr id="15" name="Akış Çizelgesi: Harmanla 14"/>
        <xdr:cNvSpPr/>
      </xdr:nvSpPr>
      <xdr:spPr>
        <a:xfrm rot="10800000">
          <a:off x="676275" y="1828800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47625</xdr:colOff>
      <xdr:row>20</xdr:row>
      <xdr:rowOff>180975</xdr:rowOff>
    </xdr:from>
    <xdr:to>
      <xdr:col>1</xdr:col>
      <xdr:colOff>390525</xdr:colOff>
      <xdr:row>23</xdr:row>
      <xdr:rowOff>104775</xdr:rowOff>
    </xdr:to>
    <xdr:sp macro="" textlink="">
      <xdr:nvSpPr>
        <xdr:cNvPr id="16" name="Akış Çizelgesi: Harmanla 15"/>
        <xdr:cNvSpPr/>
      </xdr:nvSpPr>
      <xdr:spPr>
        <a:xfrm rot="10800000">
          <a:off x="657225" y="3990975"/>
          <a:ext cx="342900" cy="495300"/>
        </a:xfrm>
        <a:prstGeom prst="flowChartCollate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238125</xdr:colOff>
      <xdr:row>18</xdr:row>
      <xdr:rowOff>28575</xdr:rowOff>
    </xdr:from>
    <xdr:to>
      <xdr:col>2</xdr:col>
      <xdr:colOff>228600</xdr:colOff>
      <xdr:row>20</xdr:row>
      <xdr:rowOff>161924</xdr:rowOff>
    </xdr:to>
    <xdr:sp macro="[0]!A3fabrikadağıtımm" textlink="">
      <xdr:nvSpPr>
        <xdr:cNvPr id="17" name="Dikdörtgen 16"/>
        <xdr:cNvSpPr/>
      </xdr:nvSpPr>
      <xdr:spPr>
        <a:xfrm>
          <a:off x="238125" y="3457575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FABRİKA</a:t>
          </a:r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 &gt; DAĞITIM M.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12</xdr:row>
      <xdr:rowOff>95250</xdr:rowOff>
    </xdr:from>
    <xdr:to>
      <xdr:col>2</xdr:col>
      <xdr:colOff>219075</xdr:colOff>
      <xdr:row>15</xdr:row>
      <xdr:rowOff>38099</xdr:rowOff>
    </xdr:to>
    <xdr:sp macro="[0]!A3tedarikçifabrika" textlink="">
      <xdr:nvSpPr>
        <xdr:cNvPr id="18" name="Dikdörtgen 17"/>
        <xdr:cNvSpPr/>
      </xdr:nvSpPr>
      <xdr:spPr>
        <a:xfrm>
          <a:off x="228600" y="238125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ea typeface="+mn-ea"/>
              <a:cs typeface="Times New Roman" panose="02020603050405020304" pitchFamily="18" charset="0"/>
            </a:rPr>
            <a:t>TEDARİKÇİ &gt; FABRİKA</a:t>
          </a:r>
          <a:r>
            <a:rPr lang="tr-TR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1</xdr:row>
      <xdr:rowOff>38100</xdr:rowOff>
    </xdr:from>
    <xdr:to>
      <xdr:col>2</xdr:col>
      <xdr:colOff>219075</xdr:colOff>
      <xdr:row>3</xdr:row>
      <xdr:rowOff>171449</xdr:rowOff>
    </xdr:to>
    <xdr:sp macro="[0]!A3anasayfa" textlink="">
      <xdr:nvSpPr>
        <xdr:cNvPr id="19" name="Dikdörtgen 18"/>
        <xdr:cNvSpPr/>
      </xdr:nvSpPr>
      <xdr:spPr>
        <a:xfrm>
          <a:off x="228600" y="22860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ANASAYFA</a:t>
          </a:r>
        </a:p>
        <a:p>
          <a:pPr algn="ctr"/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6</xdr:row>
      <xdr:rowOff>152400</xdr:rowOff>
    </xdr:from>
    <xdr:to>
      <xdr:col>2</xdr:col>
      <xdr:colOff>219075</xdr:colOff>
      <xdr:row>9</xdr:row>
      <xdr:rowOff>95249</xdr:rowOff>
    </xdr:to>
    <xdr:sp macro="[0]!A3karardeğişkenleri" textlink="">
      <xdr:nvSpPr>
        <xdr:cNvPr id="20" name="Dikdörtgen 19"/>
        <xdr:cNvSpPr/>
      </xdr:nvSpPr>
      <xdr:spPr>
        <a:xfrm>
          <a:off x="228600" y="129540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KARAR DEĞİŞKENLERİ</a:t>
          </a:r>
        </a:p>
      </xdr:txBody>
    </xdr:sp>
    <xdr:clientData/>
  </xdr:twoCellAnchor>
  <xdr:twoCellAnchor>
    <xdr:from>
      <xdr:col>1</xdr:col>
      <xdr:colOff>47625</xdr:colOff>
      <xdr:row>15</xdr:row>
      <xdr:rowOff>47625</xdr:rowOff>
    </xdr:from>
    <xdr:to>
      <xdr:col>1</xdr:col>
      <xdr:colOff>390525</xdr:colOff>
      <xdr:row>18</xdr:row>
      <xdr:rowOff>0</xdr:rowOff>
    </xdr:to>
    <xdr:sp macro="" textlink="">
      <xdr:nvSpPr>
        <xdr:cNvPr id="21" name="Akış Çizelgesi: Harmanla 20"/>
        <xdr:cNvSpPr/>
      </xdr:nvSpPr>
      <xdr:spPr>
        <a:xfrm>
          <a:off x="657225" y="2905125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228600</xdr:colOff>
      <xdr:row>23</xdr:row>
      <xdr:rowOff>123825</xdr:rowOff>
    </xdr:from>
    <xdr:to>
      <xdr:col>2</xdr:col>
      <xdr:colOff>219075</xdr:colOff>
      <xdr:row>26</xdr:row>
      <xdr:rowOff>66674</xdr:rowOff>
    </xdr:to>
    <xdr:sp macro="[0]!A3Hizmetverilenmüşteriler" textlink="">
      <xdr:nvSpPr>
        <xdr:cNvPr id="22" name="Dikdörtgen 21"/>
        <xdr:cNvSpPr/>
      </xdr:nvSpPr>
      <xdr:spPr>
        <a:xfrm>
          <a:off x="228600" y="4505325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HİZMET</a:t>
          </a:r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 VERİLEN MÜŞTERİLER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29</xdr:row>
      <xdr:rowOff>38100</xdr:rowOff>
    </xdr:from>
    <xdr:to>
      <xdr:col>2</xdr:col>
      <xdr:colOff>219075</xdr:colOff>
      <xdr:row>31</xdr:row>
      <xdr:rowOff>171449</xdr:rowOff>
    </xdr:to>
    <xdr:sp macro="[0]!A3açılanfabrikavedağıtımmerkezi" textlink="">
      <xdr:nvSpPr>
        <xdr:cNvPr id="23" name="Dikdörtgen 22"/>
        <xdr:cNvSpPr/>
      </xdr:nvSpPr>
      <xdr:spPr>
        <a:xfrm>
          <a:off x="228600" y="556260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AÇILAN</a:t>
          </a:r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 FABRİKA VE DAĞITIM M.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76200</xdr:colOff>
      <xdr:row>26</xdr:row>
      <xdr:rowOff>85725</xdr:rowOff>
    </xdr:from>
    <xdr:to>
      <xdr:col>1</xdr:col>
      <xdr:colOff>419100</xdr:colOff>
      <xdr:row>29</xdr:row>
      <xdr:rowOff>9525</xdr:rowOff>
    </xdr:to>
    <xdr:sp macro="" textlink="">
      <xdr:nvSpPr>
        <xdr:cNvPr id="24" name="Akış Çizelgesi: Harmanla 23"/>
        <xdr:cNvSpPr/>
      </xdr:nvSpPr>
      <xdr:spPr>
        <a:xfrm>
          <a:off x="685800" y="5038725"/>
          <a:ext cx="342900" cy="495300"/>
        </a:xfrm>
        <a:prstGeom prst="flowChartCollate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438150</xdr:colOff>
      <xdr:row>35</xdr:row>
      <xdr:rowOff>161925</xdr:rowOff>
    </xdr:to>
    <xdr:sp macro="" textlink="">
      <xdr:nvSpPr>
        <xdr:cNvPr id="5" name="Dolu Çerçeve 4"/>
        <xdr:cNvSpPr/>
      </xdr:nvSpPr>
      <xdr:spPr>
        <a:xfrm>
          <a:off x="0" y="0"/>
          <a:ext cx="1657350" cy="6829425"/>
        </a:xfrm>
        <a:prstGeom prst="bevel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  <a:effectLst>
          <a:innerShdw blurRad="1270000">
            <a:prstClr val="black"/>
          </a:innerShdw>
        </a:effectLst>
        <a:scene3d>
          <a:camera prst="orthographicFront"/>
          <a:lightRig rig="twoPt" dir="t"/>
        </a:scene3d>
        <a:sp3d prstMaterial="legacyWirefram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428625</xdr:colOff>
      <xdr:row>0</xdr:row>
      <xdr:rowOff>0</xdr:rowOff>
    </xdr:from>
    <xdr:to>
      <xdr:col>21</xdr:col>
      <xdr:colOff>209550</xdr:colOff>
      <xdr:row>35</xdr:row>
      <xdr:rowOff>172810</xdr:rowOff>
    </xdr:to>
    <xdr:graphicFrame macro="">
      <xdr:nvGraphicFramePr>
        <xdr:cNvPr id="2" name="Grafik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3</xdr:row>
      <xdr:rowOff>180975</xdr:rowOff>
    </xdr:from>
    <xdr:to>
      <xdr:col>1</xdr:col>
      <xdr:colOff>381000</xdr:colOff>
      <xdr:row>6</xdr:row>
      <xdr:rowOff>133350</xdr:rowOff>
    </xdr:to>
    <xdr:sp macro="" textlink="">
      <xdr:nvSpPr>
        <xdr:cNvPr id="14" name="Akış Çizelgesi: Harmanla 13"/>
        <xdr:cNvSpPr/>
      </xdr:nvSpPr>
      <xdr:spPr>
        <a:xfrm>
          <a:off x="647700" y="752475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66675</xdr:colOff>
      <xdr:row>9</xdr:row>
      <xdr:rowOff>114300</xdr:rowOff>
    </xdr:from>
    <xdr:to>
      <xdr:col>1</xdr:col>
      <xdr:colOff>409575</xdr:colOff>
      <xdr:row>12</xdr:row>
      <xdr:rowOff>66675</xdr:rowOff>
    </xdr:to>
    <xdr:sp macro="" textlink="">
      <xdr:nvSpPr>
        <xdr:cNvPr id="15" name="Akış Çizelgesi: Harmanla 14"/>
        <xdr:cNvSpPr/>
      </xdr:nvSpPr>
      <xdr:spPr>
        <a:xfrm>
          <a:off x="676275" y="1828800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47625</xdr:colOff>
      <xdr:row>20</xdr:row>
      <xdr:rowOff>180975</xdr:rowOff>
    </xdr:from>
    <xdr:to>
      <xdr:col>1</xdr:col>
      <xdr:colOff>390525</xdr:colOff>
      <xdr:row>23</xdr:row>
      <xdr:rowOff>104775</xdr:rowOff>
    </xdr:to>
    <xdr:sp macro="" textlink="">
      <xdr:nvSpPr>
        <xdr:cNvPr id="16" name="Akış Çizelgesi: Harmanla 15"/>
        <xdr:cNvSpPr/>
      </xdr:nvSpPr>
      <xdr:spPr>
        <a:xfrm>
          <a:off x="657225" y="3990975"/>
          <a:ext cx="342900" cy="495300"/>
        </a:xfrm>
        <a:prstGeom prst="flowChartCollate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228600</xdr:colOff>
      <xdr:row>23</xdr:row>
      <xdr:rowOff>123825</xdr:rowOff>
    </xdr:from>
    <xdr:to>
      <xdr:col>2</xdr:col>
      <xdr:colOff>219075</xdr:colOff>
      <xdr:row>26</xdr:row>
      <xdr:rowOff>66674</xdr:rowOff>
    </xdr:to>
    <xdr:sp macro="[0]!Zdağıtımmüşteri" textlink="">
      <xdr:nvSpPr>
        <xdr:cNvPr id="17" name="Dikdörtgen 16"/>
        <xdr:cNvSpPr/>
      </xdr:nvSpPr>
      <xdr:spPr>
        <a:xfrm>
          <a:off x="228600" y="4505325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DAĞITIM</a:t>
          </a:r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 M. &gt; MÜŞTERİ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18</xdr:row>
      <xdr:rowOff>38100</xdr:rowOff>
    </xdr:from>
    <xdr:to>
      <xdr:col>2</xdr:col>
      <xdr:colOff>219075</xdr:colOff>
      <xdr:row>20</xdr:row>
      <xdr:rowOff>171449</xdr:rowOff>
    </xdr:to>
    <xdr:sp macro="[0]!Zfabrikadağıtımm" textlink="">
      <xdr:nvSpPr>
        <xdr:cNvPr id="18" name="Dikdörtgen 17"/>
        <xdr:cNvSpPr/>
      </xdr:nvSpPr>
      <xdr:spPr>
        <a:xfrm>
          <a:off x="228600" y="346710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ea typeface="+mn-ea"/>
              <a:cs typeface="Times New Roman" panose="02020603050405020304" pitchFamily="18" charset="0"/>
            </a:rPr>
            <a:t>FABRİKA &gt;</a:t>
          </a:r>
          <a:r>
            <a:rPr lang="tr-TR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ea typeface="+mn-ea"/>
              <a:cs typeface="Times New Roman" panose="02020603050405020304" pitchFamily="18" charset="0"/>
            </a:rPr>
            <a:t>DAĞITIM</a:t>
          </a:r>
          <a:r>
            <a:rPr lang="tr-TR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tr-TR" sz="1100" b="1" i="0" baseline="0">
              <a:solidFill>
                <a:schemeClr val="bg1"/>
              </a:solidFill>
              <a:latin typeface="+mj-lt"/>
              <a:ea typeface="+mn-ea"/>
              <a:cs typeface="Times New Roman" panose="02020603050405020304" pitchFamily="18" charset="0"/>
            </a:rPr>
            <a:t>M.</a:t>
          </a:r>
          <a:r>
            <a:rPr lang="tr-TR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1</xdr:row>
      <xdr:rowOff>38100</xdr:rowOff>
    </xdr:from>
    <xdr:to>
      <xdr:col>2</xdr:col>
      <xdr:colOff>219075</xdr:colOff>
      <xdr:row>3</xdr:row>
      <xdr:rowOff>171449</xdr:rowOff>
    </xdr:to>
    <xdr:sp macro="[0]!Zanasayfa" textlink="">
      <xdr:nvSpPr>
        <xdr:cNvPr id="19" name="Dikdörtgen 18"/>
        <xdr:cNvSpPr/>
      </xdr:nvSpPr>
      <xdr:spPr>
        <a:xfrm>
          <a:off x="228600" y="22860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ANASAYFA</a:t>
          </a:r>
        </a:p>
        <a:p>
          <a:pPr algn="ctr"/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6</xdr:row>
      <xdr:rowOff>152400</xdr:rowOff>
    </xdr:from>
    <xdr:to>
      <xdr:col>2</xdr:col>
      <xdr:colOff>219075</xdr:colOff>
      <xdr:row>9</xdr:row>
      <xdr:rowOff>95249</xdr:rowOff>
    </xdr:to>
    <xdr:sp macro="[0]!Zkarardeğişkenleri" textlink="">
      <xdr:nvSpPr>
        <xdr:cNvPr id="20" name="Dikdörtgen 19"/>
        <xdr:cNvSpPr/>
      </xdr:nvSpPr>
      <xdr:spPr>
        <a:xfrm>
          <a:off x="228600" y="129540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KARAR DEĞİŞKENLERİ</a:t>
          </a:r>
        </a:p>
      </xdr:txBody>
    </xdr:sp>
    <xdr:clientData/>
  </xdr:twoCellAnchor>
  <xdr:twoCellAnchor>
    <xdr:from>
      <xdr:col>1</xdr:col>
      <xdr:colOff>47625</xdr:colOff>
      <xdr:row>15</xdr:row>
      <xdr:rowOff>47625</xdr:rowOff>
    </xdr:from>
    <xdr:to>
      <xdr:col>1</xdr:col>
      <xdr:colOff>390525</xdr:colOff>
      <xdr:row>18</xdr:row>
      <xdr:rowOff>0</xdr:rowOff>
    </xdr:to>
    <xdr:sp macro="" textlink="">
      <xdr:nvSpPr>
        <xdr:cNvPr id="21" name="Akış Çizelgesi: Harmanla 20"/>
        <xdr:cNvSpPr/>
      </xdr:nvSpPr>
      <xdr:spPr>
        <a:xfrm rot="10800000">
          <a:off x="657225" y="2905125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228600</xdr:colOff>
      <xdr:row>12</xdr:row>
      <xdr:rowOff>85725</xdr:rowOff>
    </xdr:from>
    <xdr:to>
      <xdr:col>2</xdr:col>
      <xdr:colOff>219075</xdr:colOff>
      <xdr:row>15</xdr:row>
      <xdr:rowOff>28574</xdr:rowOff>
    </xdr:to>
    <xdr:sp macro="[0]!Ztedarikçifabrika" textlink="">
      <xdr:nvSpPr>
        <xdr:cNvPr id="22" name="Dikdörtgen 21"/>
        <xdr:cNvSpPr/>
      </xdr:nvSpPr>
      <xdr:spPr>
        <a:xfrm>
          <a:off x="228600" y="2371725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TEDARİKÇİ</a:t>
          </a:r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 &gt; FABRİKA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29</xdr:row>
      <xdr:rowOff>38100</xdr:rowOff>
    </xdr:from>
    <xdr:to>
      <xdr:col>2</xdr:col>
      <xdr:colOff>219075</xdr:colOff>
      <xdr:row>31</xdr:row>
      <xdr:rowOff>171449</xdr:rowOff>
    </xdr:to>
    <xdr:sp macro="[0]!Zaçılanfabrikavedağıtımmerkezi" textlink="">
      <xdr:nvSpPr>
        <xdr:cNvPr id="23" name="Dikdörtgen 22"/>
        <xdr:cNvSpPr/>
      </xdr:nvSpPr>
      <xdr:spPr>
        <a:xfrm>
          <a:off x="228600" y="556260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AÇILAN</a:t>
          </a:r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 FABRİKA VE DAĞITIM M.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76200</xdr:colOff>
      <xdr:row>26</xdr:row>
      <xdr:rowOff>85725</xdr:rowOff>
    </xdr:from>
    <xdr:to>
      <xdr:col>1</xdr:col>
      <xdr:colOff>419100</xdr:colOff>
      <xdr:row>29</xdr:row>
      <xdr:rowOff>9525</xdr:rowOff>
    </xdr:to>
    <xdr:sp macro="" textlink="">
      <xdr:nvSpPr>
        <xdr:cNvPr id="24" name="Akış Çizelgesi: Harmanla 23"/>
        <xdr:cNvSpPr/>
      </xdr:nvSpPr>
      <xdr:spPr>
        <a:xfrm rot="10800000">
          <a:off x="685800" y="5038725"/>
          <a:ext cx="342900" cy="495300"/>
        </a:xfrm>
        <a:prstGeom prst="flowChartCollate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438150</xdr:colOff>
      <xdr:row>35</xdr:row>
      <xdr:rowOff>161925</xdr:rowOff>
    </xdr:to>
    <xdr:sp macro="" textlink="">
      <xdr:nvSpPr>
        <xdr:cNvPr id="7" name="Dolu Çerçeve 6"/>
        <xdr:cNvSpPr/>
      </xdr:nvSpPr>
      <xdr:spPr>
        <a:xfrm>
          <a:off x="0" y="0"/>
          <a:ext cx="1657350" cy="6829425"/>
        </a:xfrm>
        <a:prstGeom prst="bevel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  <a:effectLst>
          <a:innerShdw blurRad="1270000">
            <a:prstClr val="black"/>
          </a:innerShdw>
        </a:effectLst>
        <a:scene3d>
          <a:camera prst="orthographicFront"/>
          <a:lightRig rig="twoPt" dir="t"/>
        </a:scene3d>
        <a:sp3d prstMaterial="legacyWirefram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428625</xdr:colOff>
      <xdr:row>0</xdr:row>
      <xdr:rowOff>0</xdr:rowOff>
    </xdr:from>
    <xdr:to>
      <xdr:col>21</xdr:col>
      <xdr:colOff>228598</xdr:colOff>
      <xdr:row>35</xdr:row>
      <xdr:rowOff>170089</xdr:rowOff>
    </xdr:to>
    <xdr:grpSp>
      <xdr:nvGrpSpPr>
        <xdr:cNvPr id="4" name="Grup 3"/>
        <xdr:cNvGrpSpPr/>
      </xdr:nvGrpSpPr>
      <xdr:grpSpPr>
        <a:xfrm>
          <a:off x="1647825" y="0"/>
          <a:ext cx="11382373" cy="6837589"/>
          <a:chOff x="2109157" y="438150"/>
          <a:chExt cx="10921041" cy="6399439"/>
        </a:xfrm>
      </xdr:grpSpPr>
      <xdr:graphicFrame macro="">
        <xdr:nvGraphicFramePr>
          <xdr:cNvPr id="2" name="Grafik 8"/>
          <xdr:cNvGraphicFramePr/>
        </xdr:nvGraphicFramePr>
        <xdr:xfrm>
          <a:off x="2109157" y="438150"/>
          <a:ext cx="10901993" cy="3257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3" name="Grafik 9"/>
          <xdr:cNvGraphicFramePr/>
        </xdr:nvGraphicFramePr>
        <xdr:xfrm>
          <a:off x="2111612" y="3590925"/>
          <a:ext cx="10918586" cy="3246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1</xdr:col>
      <xdr:colOff>38100</xdr:colOff>
      <xdr:row>3</xdr:row>
      <xdr:rowOff>180975</xdr:rowOff>
    </xdr:from>
    <xdr:to>
      <xdr:col>1</xdr:col>
      <xdr:colOff>381000</xdr:colOff>
      <xdr:row>6</xdr:row>
      <xdr:rowOff>133350</xdr:rowOff>
    </xdr:to>
    <xdr:sp macro="" textlink="">
      <xdr:nvSpPr>
        <xdr:cNvPr id="16" name="Akış Çizelgesi: Harmanla 15"/>
        <xdr:cNvSpPr/>
      </xdr:nvSpPr>
      <xdr:spPr>
        <a:xfrm>
          <a:off x="647700" y="752475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66675</xdr:colOff>
      <xdr:row>9</xdr:row>
      <xdr:rowOff>114300</xdr:rowOff>
    </xdr:from>
    <xdr:to>
      <xdr:col>1</xdr:col>
      <xdr:colOff>409575</xdr:colOff>
      <xdr:row>12</xdr:row>
      <xdr:rowOff>66675</xdr:rowOff>
    </xdr:to>
    <xdr:sp macro="" textlink="">
      <xdr:nvSpPr>
        <xdr:cNvPr id="17" name="Akış Çizelgesi: Harmanla 16"/>
        <xdr:cNvSpPr/>
      </xdr:nvSpPr>
      <xdr:spPr>
        <a:xfrm rot="10800000">
          <a:off x="676275" y="1828800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47625</xdr:colOff>
      <xdr:row>20</xdr:row>
      <xdr:rowOff>180975</xdr:rowOff>
    </xdr:from>
    <xdr:to>
      <xdr:col>1</xdr:col>
      <xdr:colOff>390525</xdr:colOff>
      <xdr:row>23</xdr:row>
      <xdr:rowOff>104775</xdr:rowOff>
    </xdr:to>
    <xdr:sp macro="" textlink="">
      <xdr:nvSpPr>
        <xdr:cNvPr id="18" name="Akış Çizelgesi: Harmanla 17"/>
        <xdr:cNvSpPr/>
      </xdr:nvSpPr>
      <xdr:spPr>
        <a:xfrm rot="10800000">
          <a:off x="657225" y="3990975"/>
          <a:ext cx="342900" cy="495300"/>
        </a:xfrm>
        <a:prstGeom prst="flowChartCollate">
          <a:avLst/>
        </a:prstGeom>
        <a:blipFill dpi="0"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238125</xdr:colOff>
      <xdr:row>23</xdr:row>
      <xdr:rowOff>123825</xdr:rowOff>
    </xdr:from>
    <xdr:to>
      <xdr:col>2</xdr:col>
      <xdr:colOff>228600</xdr:colOff>
      <xdr:row>26</xdr:row>
      <xdr:rowOff>66674</xdr:rowOff>
    </xdr:to>
    <xdr:sp macro="[0]!UveFdağıtımmüşteri" textlink="">
      <xdr:nvSpPr>
        <xdr:cNvPr id="19" name="Dikdörtgen 18"/>
        <xdr:cNvSpPr/>
      </xdr:nvSpPr>
      <xdr:spPr>
        <a:xfrm>
          <a:off x="238125" y="4505325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DAĞITIM</a:t>
          </a:r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 M. &gt; MÜŞTERİ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18</xdr:row>
      <xdr:rowOff>28575</xdr:rowOff>
    </xdr:from>
    <xdr:to>
      <xdr:col>2</xdr:col>
      <xdr:colOff>219075</xdr:colOff>
      <xdr:row>20</xdr:row>
      <xdr:rowOff>161924</xdr:rowOff>
    </xdr:to>
    <xdr:sp macro="[0]!UveFfabrikadağıtımm" textlink="">
      <xdr:nvSpPr>
        <xdr:cNvPr id="20" name="Dikdörtgen 19"/>
        <xdr:cNvSpPr/>
      </xdr:nvSpPr>
      <xdr:spPr>
        <a:xfrm>
          <a:off x="228600" y="3457575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ea typeface="+mn-ea"/>
              <a:cs typeface="Times New Roman" panose="02020603050405020304" pitchFamily="18" charset="0"/>
            </a:rPr>
            <a:t>FABRİKA &gt;</a:t>
          </a:r>
          <a:r>
            <a:rPr lang="tr-TR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ea typeface="+mn-ea"/>
              <a:cs typeface="Times New Roman" panose="02020603050405020304" pitchFamily="18" charset="0"/>
            </a:rPr>
            <a:t>DAĞITIM</a:t>
          </a:r>
          <a:r>
            <a:rPr lang="tr-TR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tr-TR" sz="1100" b="1" i="0" baseline="0">
              <a:solidFill>
                <a:schemeClr val="bg1"/>
              </a:solidFill>
              <a:latin typeface="+mj-lt"/>
              <a:ea typeface="+mn-ea"/>
              <a:cs typeface="Times New Roman" panose="02020603050405020304" pitchFamily="18" charset="0"/>
            </a:rPr>
            <a:t>M.</a:t>
          </a:r>
          <a:r>
            <a:rPr lang="tr-TR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1</xdr:row>
      <xdr:rowOff>38100</xdr:rowOff>
    </xdr:from>
    <xdr:to>
      <xdr:col>2</xdr:col>
      <xdr:colOff>219075</xdr:colOff>
      <xdr:row>3</xdr:row>
      <xdr:rowOff>171449</xdr:rowOff>
    </xdr:to>
    <xdr:sp macro="[0]!UveFanasayfa" textlink="">
      <xdr:nvSpPr>
        <xdr:cNvPr id="21" name="Dikdörtgen 20"/>
        <xdr:cNvSpPr/>
      </xdr:nvSpPr>
      <xdr:spPr>
        <a:xfrm>
          <a:off x="228600" y="22860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ANASAYFA</a:t>
          </a:r>
        </a:p>
        <a:p>
          <a:pPr algn="ctr"/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6</xdr:row>
      <xdr:rowOff>152400</xdr:rowOff>
    </xdr:from>
    <xdr:to>
      <xdr:col>2</xdr:col>
      <xdr:colOff>219075</xdr:colOff>
      <xdr:row>9</xdr:row>
      <xdr:rowOff>95249</xdr:rowOff>
    </xdr:to>
    <xdr:sp macro="[0]!UveFkarardeğişkenleri" textlink="">
      <xdr:nvSpPr>
        <xdr:cNvPr id="22" name="Dikdörtgen 21"/>
        <xdr:cNvSpPr/>
      </xdr:nvSpPr>
      <xdr:spPr>
        <a:xfrm>
          <a:off x="228600" y="129540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KARAR DEĞİŞKENLERİ</a:t>
          </a:r>
        </a:p>
      </xdr:txBody>
    </xdr:sp>
    <xdr:clientData/>
  </xdr:twoCellAnchor>
  <xdr:twoCellAnchor>
    <xdr:from>
      <xdr:col>1</xdr:col>
      <xdr:colOff>47625</xdr:colOff>
      <xdr:row>15</xdr:row>
      <xdr:rowOff>47625</xdr:rowOff>
    </xdr:from>
    <xdr:to>
      <xdr:col>1</xdr:col>
      <xdr:colOff>390525</xdr:colOff>
      <xdr:row>18</xdr:row>
      <xdr:rowOff>0</xdr:rowOff>
    </xdr:to>
    <xdr:sp macro="" textlink="">
      <xdr:nvSpPr>
        <xdr:cNvPr id="23" name="Akış Çizelgesi: Harmanla 22"/>
        <xdr:cNvSpPr/>
      </xdr:nvSpPr>
      <xdr:spPr>
        <a:xfrm>
          <a:off x="657225" y="2905125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228600</xdr:colOff>
      <xdr:row>29</xdr:row>
      <xdr:rowOff>28575</xdr:rowOff>
    </xdr:from>
    <xdr:to>
      <xdr:col>2</xdr:col>
      <xdr:colOff>219075</xdr:colOff>
      <xdr:row>31</xdr:row>
      <xdr:rowOff>161924</xdr:rowOff>
    </xdr:to>
    <xdr:sp macro="[0]!UveFHizmetverilenmüşteriler" textlink="">
      <xdr:nvSpPr>
        <xdr:cNvPr id="24" name="Dikdörtgen 23"/>
        <xdr:cNvSpPr/>
      </xdr:nvSpPr>
      <xdr:spPr>
        <a:xfrm>
          <a:off x="228600" y="5553075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HİZMET</a:t>
          </a:r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 VERİLEN MÜŞTERİLER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12</xdr:row>
      <xdr:rowOff>85725</xdr:rowOff>
    </xdr:from>
    <xdr:to>
      <xdr:col>2</xdr:col>
      <xdr:colOff>219075</xdr:colOff>
      <xdr:row>15</xdr:row>
      <xdr:rowOff>28574</xdr:rowOff>
    </xdr:to>
    <xdr:sp macro="[0]!UveFtedarikçifabrika" textlink="">
      <xdr:nvSpPr>
        <xdr:cNvPr id="25" name="Dikdörtgen 24"/>
        <xdr:cNvSpPr/>
      </xdr:nvSpPr>
      <xdr:spPr>
        <a:xfrm>
          <a:off x="228600" y="2371725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TEDARİKÇİ &gt; FABRİKA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76200</xdr:colOff>
      <xdr:row>26</xdr:row>
      <xdr:rowOff>85725</xdr:rowOff>
    </xdr:from>
    <xdr:to>
      <xdr:col>1</xdr:col>
      <xdr:colOff>419100</xdr:colOff>
      <xdr:row>29</xdr:row>
      <xdr:rowOff>9525</xdr:rowOff>
    </xdr:to>
    <xdr:sp macro="" textlink="">
      <xdr:nvSpPr>
        <xdr:cNvPr id="26" name="Akış Çizelgesi: Harmanla 25"/>
        <xdr:cNvSpPr/>
      </xdr:nvSpPr>
      <xdr:spPr>
        <a:xfrm>
          <a:off x="685800" y="5038725"/>
          <a:ext cx="342900" cy="495300"/>
        </a:xfrm>
        <a:prstGeom prst="flowChartCollate">
          <a:avLst/>
        </a:prstGeom>
        <a:blipFill dpi="0"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438150</xdr:colOff>
      <xdr:row>35</xdr:row>
      <xdr:rowOff>161925</xdr:rowOff>
    </xdr:to>
    <xdr:sp macro="" textlink="">
      <xdr:nvSpPr>
        <xdr:cNvPr id="5" name="Dolu Çerçeve 4"/>
        <xdr:cNvSpPr/>
      </xdr:nvSpPr>
      <xdr:spPr>
        <a:xfrm>
          <a:off x="0" y="0"/>
          <a:ext cx="1657350" cy="6829425"/>
        </a:xfrm>
        <a:prstGeom prst="bevel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  <a:effectLst>
          <a:innerShdw blurRad="1270000">
            <a:prstClr val="black"/>
          </a:innerShdw>
        </a:effectLst>
        <a:scene3d>
          <a:camera prst="orthographicFront"/>
          <a:lightRig rig="twoPt" dir="t"/>
        </a:scene3d>
        <a:sp3d prstMaterial="legacyWirefram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438151</xdr:colOff>
      <xdr:row>0</xdr:row>
      <xdr:rowOff>0</xdr:rowOff>
    </xdr:from>
    <xdr:to>
      <xdr:col>21</xdr:col>
      <xdr:colOff>182337</xdr:colOff>
      <xdr:row>35</xdr:row>
      <xdr:rowOff>172810</xdr:rowOff>
    </xdr:to>
    <xdr:graphicFrame macro="">
      <xdr:nvGraphicFramePr>
        <xdr:cNvPr id="2" name="Grafik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4</xdr:row>
      <xdr:rowOff>0</xdr:rowOff>
    </xdr:from>
    <xdr:to>
      <xdr:col>1</xdr:col>
      <xdr:colOff>400050</xdr:colOff>
      <xdr:row>6</xdr:row>
      <xdr:rowOff>142875</xdr:rowOff>
    </xdr:to>
    <xdr:sp macro="" textlink="">
      <xdr:nvSpPr>
        <xdr:cNvPr id="7" name="Akış Çizelgesi: Harmanla 6"/>
        <xdr:cNvSpPr/>
      </xdr:nvSpPr>
      <xdr:spPr>
        <a:xfrm>
          <a:off x="666750" y="762000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76200</xdr:colOff>
      <xdr:row>9</xdr:row>
      <xdr:rowOff>76200</xdr:rowOff>
    </xdr:from>
    <xdr:to>
      <xdr:col>1</xdr:col>
      <xdr:colOff>419100</xdr:colOff>
      <xdr:row>12</xdr:row>
      <xdr:rowOff>28575</xdr:rowOff>
    </xdr:to>
    <xdr:sp macro="" textlink="">
      <xdr:nvSpPr>
        <xdr:cNvPr id="8" name="Akış Çizelgesi: Harmanla 7"/>
        <xdr:cNvSpPr/>
      </xdr:nvSpPr>
      <xdr:spPr>
        <a:xfrm rot="10800000">
          <a:off x="685800" y="1790700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228600</xdr:colOff>
      <xdr:row>12</xdr:row>
      <xdr:rowOff>38100</xdr:rowOff>
    </xdr:from>
    <xdr:to>
      <xdr:col>2</xdr:col>
      <xdr:colOff>219075</xdr:colOff>
      <xdr:row>14</xdr:row>
      <xdr:rowOff>171449</xdr:rowOff>
    </xdr:to>
    <xdr:sp macro="[0]!Protalama" textlink="">
      <xdr:nvSpPr>
        <xdr:cNvPr id="11" name="Dikdörtgen 10"/>
        <xdr:cNvSpPr/>
      </xdr:nvSpPr>
      <xdr:spPr>
        <a:xfrm>
          <a:off x="228600" y="232410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ROTALAMA</a:t>
          </a:r>
        </a:p>
        <a:p>
          <a:pPr algn="ctr"/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1</xdr:row>
      <xdr:rowOff>38100</xdr:rowOff>
    </xdr:from>
    <xdr:to>
      <xdr:col>2</xdr:col>
      <xdr:colOff>219075</xdr:colOff>
      <xdr:row>3</xdr:row>
      <xdr:rowOff>171449</xdr:rowOff>
    </xdr:to>
    <xdr:sp macro="[0]!Panasayfa" textlink="">
      <xdr:nvSpPr>
        <xdr:cNvPr id="12" name="Dikdörtgen 11"/>
        <xdr:cNvSpPr/>
      </xdr:nvSpPr>
      <xdr:spPr>
        <a:xfrm>
          <a:off x="228600" y="22860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ANASAYFA</a:t>
          </a:r>
        </a:p>
        <a:p>
          <a:pPr algn="ctr"/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6</xdr:row>
      <xdr:rowOff>123825</xdr:rowOff>
    </xdr:from>
    <xdr:to>
      <xdr:col>2</xdr:col>
      <xdr:colOff>219075</xdr:colOff>
      <xdr:row>9</xdr:row>
      <xdr:rowOff>66674</xdr:rowOff>
    </xdr:to>
    <xdr:sp macro="[0]!Pkarardeğişkenleri" textlink="">
      <xdr:nvSpPr>
        <xdr:cNvPr id="13" name="Dikdörtgen 12"/>
        <xdr:cNvSpPr/>
      </xdr:nvSpPr>
      <xdr:spPr>
        <a:xfrm>
          <a:off x="228600" y="1266825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KARAR DEĞİŞKENLERİ</a:t>
          </a:r>
        </a:p>
      </xdr:txBody>
    </xdr:sp>
    <xdr:clientData/>
  </xdr:twoCellAnchor>
  <xdr:twoCellAnchor>
    <xdr:from>
      <xdr:col>0</xdr:col>
      <xdr:colOff>228600</xdr:colOff>
      <xdr:row>17</xdr:row>
      <xdr:rowOff>171450</xdr:rowOff>
    </xdr:from>
    <xdr:to>
      <xdr:col>2</xdr:col>
      <xdr:colOff>219075</xdr:colOff>
      <xdr:row>20</xdr:row>
      <xdr:rowOff>114299</xdr:rowOff>
    </xdr:to>
    <xdr:sp macro="[0]!Phizmetverecekaraçsayısı" textlink="">
      <xdr:nvSpPr>
        <xdr:cNvPr id="14" name="Dikdörtgen 13"/>
        <xdr:cNvSpPr/>
      </xdr:nvSpPr>
      <xdr:spPr>
        <a:xfrm>
          <a:off x="228600" y="340995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HİZMET VERECEK ARAÇ SAYILARI</a:t>
          </a:r>
        </a:p>
        <a:p>
          <a:pPr algn="ctr"/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66675</xdr:colOff>
      <xdr:row>15</xdr:row>
      <xdr:rowOff>0</xdr:rowOff>
    </xdr:from>
    <xdr:to>
      <xdr:col>1</xdr:col>
      <xdr:colOff>409575</xdr:colOff>
      <xdr:row>17</xdr:row>
      <xdr:rowOff>142875</xdr:rowOff>
    </xdr:to>
    <xdr:sp macro="" textlink="">
      <xdr:nvSpPr>
        <xdr:cNvPr id="17" name="Akış Çizelgesi: Harmanla 16"/>
        <xdr:cNvSpPr/>
      </xdr:nvSpPr>
      <xdr:spPr>
        <a:xfrm>
          <a:off x="676275" y="2857500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438150</xdr:colOff>
      <xdr:row>35</xdr:row>
      <xdr:rowOff>161925</xdr:rowOff>
    </xdr:to>
    <xdr:sp macro="" textlink="">
      <xdr:nvSpPr>
        <xdr:cNvPr id="5" name="Dolu Çerçeve 4"/>
        <xdr:cNvSpPr/>
      </xdr:nvSpPr>
      <xdr:spPr>
        <a:xfrm>
          <a:off x="0" y="0"/>
          <a:ext cx="1657350" cy="6829425"/>
        </a:xfrm>
        <a:prstGeom prst="bevel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  <a:effectLst>
          <a:innerShdw blurRad="1270000">
            <a:prstClr val="black"/>
          </a:innerShdw>
        </a:effectLst>
        <a:scene3d>
          <a:camera prst="orthographicFront"/>
          <a:lightRig rig="twoPt" dir="t"/>
        </a:scene3d>
        <a:sp3d prstMaterial="legacyWirefram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428625</xdr:colOff>
      <xdr:row>0</xdr:row>
      <xdr:rowOff>0</xdr:rowOff>
    </xdr:from>
    <xdr:to>
      <xdr:col>21</xdr:col>
      <xdr:colOff>190499</xdr:colOff>
      <xdr:row>35</xdr:row>
      <xdr:rowOff>185738</xdr:rowOff>
    </xdr:to>
    <xdr:graphicFrame macro="">
      <xdr:nvGraphicFramePr>
        <xdr:cNvPr id="2" name="Grafik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47625</xdr:colOff>
      <xdr:row>3</xdr:row>
      <xdr:rowOff>161925</xdr:rowOff>
    </xdr:from>
    <xdr:to>
      <xdr:col>1</xdr:col>
      <xdr:colOff>390525</xdr:colOff>
      <xdr:row>6</xdr:row>
      <xdr:rowOff>114300</xdr:rowOff>
    </xdr:to>
    <xdr:sp macro="" textlink="">
      <xdr:nvSpPr>
        <xdr:cNvPr id="7" name="Akış Çizelgesi: Harmanla 6"/>
        <xdr:cNvSpPr/>
      </xdr:nvSpPr>
      <xdr:spPr>
        <a:xfrm>
          <a:off x="657225" y="733425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228600</xdr:colOff>
      <xdr:row>1</xdr:row>
      <xdr:rowOff>38100</xdr:rowOff>
    </xdr:from>
    <xdr:to>
      <xdr:col>2</xdr:col>
      <xdr:colOff>219075</xdr:colOff>
      <xdr:row>3</xdr:row>
      <xdr:rowOff>171449</xdr:rowOff>
    </xdr:to>
    <xdr:sp macro="[0]!FSanasayfa" textlink="">
      <xdr:nvSpPr>
        <xdr:cNvPr id="12" name="Dikdörtgen 11"/>
        <xdr:cNvSpPr/>
      </xdr:nvSpPr>
      <xdr:spPr>
        <a:xfrm>
          <a:off x="228600" y="22860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ANASAYFA</a:t>
          </a:r>
        </a:p>
        <a:p>
          <a:pPr algn="ctr"/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228600</xdr:colOff>
      <xdr:row>6</xdr:row>
      <xdr:rowOff>133350</xdr:rowOff>
    </xdr:from>
    <xdr:to>
      <xdr:col>2</xdr:col>
      <xdr:colOff>219075</xdr:colOff>
      <xdr:row>9</xdr:row>
      <xdr:rowOff>76199</xdr:rowOff>
    </xdr:to>
    <xdr:sp macro="[0]!FSkarardeğişkenleri" textlink="">
      <xdr:nvSpPr>
        <xdr:cNvPr id="13" name="Dikdörtgen 12"/>
        <xdr:cNvSpPr/>
      </xdr:nvSpPr>
      <xdr:spPr>
        <a:xfrm>
          <a:off x="228600" y="1276350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KARAR DEĞİŞKENLERİ</a:t>
          </a:r>
        </a:p>
      </xdr:txBody>
    </xdr:sp>
    <xdr:clientData/>
  </xdr:twoCellAnchor>
  <xdr:twoCellAnchor>
    <xdr:from>
      <xdr:col>1</xdr:col>
      <xdr:colOff>47625</xdr:colOff>
      <xdr:row>9</xdr:row>
      <xdr:rowOff>95250</xdr:rowOff>
    </xdr:from>
    <xdr:to>
      <xdr:col>1</xdr:col>
      <xdr:colOff>390525</xdr:colOff>
      <xdr:row>12</xdr:row>
      <xdr:rowOff>47625</xdr:rowOff>
    </xdr:to>
    <xdr:sp macro="" textlink="">
      <xdr:nvSpPr>
        <xdr:cNvPr id="14" name="Akış Çizelgesi: Harmanla 13"/>
        <xdr:cNvSpPr/>
      </xdr:nvSpPr>
      <xdr:spPr>
        <a:xfrm rot="10800000">
          <a:off x="657225" y="1809750"/>
          <a:ext cx="342900" cy="523875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228600</xdr:colOff>
      <xdr:row>12</xdr:row>
      <xdr:rowOff>28575</xdr:rowOff>
    </xdr:from>
    <xdr:to>
      <xdr:col>2</xdr:col>
      <xdr:colOff>219075</xdr:colOff>
      <xdr:row>14</xdr:row>
      <xdr:rowOff>161924</xdr:rowOff>
    </xdr:to>
    <xdr:sp macro="[0]!FShizmetvericekaraçlar" textlink="">
      <xdr:nvSpPr>
        <xdr:cNvPr id="15" name="Dikdörtgen 14"/>
        <xdr:cNvSpPr/>
      </xdr:nvSpPr>
      <xdr:spPr>
        <a:xfrm>
          <a:off x="228600" y="2314575"/>
          <a:ext cx="1209675" cy="5143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HİZMET VERECEK ARAÇLAR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180976</xdr:colOff>
      <xdr:row>0</xdr:row>
      <xdr:rowOff>0</xdr:rowOff>
    </xdr:from>
    <xdr:to>
      <xdr:col>33</xdr:col>
      <xdr:colOff>227832</xdr:colOff>
      <xdr:row>13</xdr:row>
      <xdr:rowOff>247650</xdr:rowOff>
    </xdr:to>
    <xdr:pic>
      <xdr:nvPicPr>
        <xdr:cNvPr id="8" name="Resim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34926" y="0"/>
          <a:ext cx="3475856" cy="2724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</xdr:row>
      <xdr:rowOff>44759</xdr:rowOff>
    </xdr:from>
    <xdr:to>
      <xdr:col>26</xdr:col>
      <xdr:colOff>9526</xdr:colOff>
      <xdr:row>13</xdr:row>
      <xdr:rowOff>238124</xdr:rowOff>
    </xdr:to>
    <xdr:grpSp>
      <xdr:nvGrpSpPr>
        <xdr:cNvPr id="6" name="Grup 5"/>
        <xdr:cNvGrpSpPr/>
      </xdr:nvGrpSpPr>
      <xdr:grpSpPr>
        <a:xfrm>
          <a:off x="0" y="235259"/>
          <a:ext cx="12811126" cy="2479365"/>
          <a:chOff x="0" y="311460"/>
          <a:chExt cx="12934950" cy="2441266"/>
        </a:xfrm>
      </xdr:grpSpPr>
      <xdr:pic>
        <xdr:nvPicPr>
          <xdr:cNvPr id="109" name="Resim 108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artisticChalkSketch/>
                    </a14:imgEffect>
                    <a14:imgEffect>
                      <a14:colorTemperature colorTemp="4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311460"/>
            <a:ext cx="12934950" cy="2441266"/>
          </a:xfrm>
          <a:prstGeom prst="rect">
            <a:avLst/>
          </a:prstGeom>
          <a:noFill/>
        </xdr:spPr>
      </xdr:pic>
      <xdr:sp macro="" textlink="">
        <xdr:nvSpPr>
          <xdr:cNvPr id="110" name="Metin kutusu 109"/>
          <xdr:cNvSpPr txBox="1"/>
        </xdr:nvSpPr>
        <xdr:spPr>
          <a:xfrm>
            <a:off x="961100" y="1731948"/>
            <a:ext cx="414139" cy="1254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tr-TR" sz="700" b="1"/>
              <a:t>İZMİR</a:t>
            </a:r>
            <a:endParaRPr lang="en-US" sz="700" b="1"/>
          </a:p>
        </xdr:txBody>
      </xdr:sp>
      <xdr:sp macro="" textlink="">
        <xdr:nvSpPr>
          <xdr:cNvPr id="111" name="Metin kutusu 110"/>
          <xdr:cNvSpPr txBox="1"/>
        </xdr:nvSpPr>
        <xdr:spPr>
          <a:xfrm>
            <a:off x="3522648" y="1436982"/>
            <a:ext cx="564604" cy="134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tr-TR" sz="700" b="1"/>
              <a:t>ESKİŞEHİR</a:t>
            </a:r>
            <a:endParaRPr lang="en-US" sz="700" b="1"/>
          </a:p>
        </xdr:txBody>
      </xdr:sp>
      <xdr:sp macro="" textlink="">
        <xdr:nvSpPr>
          <xdr:cNvPr id="112" name="Metin kutusu 111"/>
          <xdr:cNvSpPr txBox="1"/>
        </xdr:nvSpPr>
        <xdr:spPr>
          <a:xfrm>
            <a:off x="6806334" y="2166748"/>
            <a:ext cx="442283" cy="1004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tr-TR" sz="700" b="1"/>
              <a:t>HATAY</a:t>
            </a:r>
            <a:endParaRPr lang="en-US" sz="700" b="1"/>
          </a:p>
        </xdr:txBody>
      </xdr:sp>
      <xdr:sp macro="" textlink="">
        <xdr:nvSpPr>
          <xdr:cNvPr id="113" name="Metin kutusu 112"/>
          <xdr:cNvSpPr txBox="1"/>
        </xdr:nvSpPr>
        <xdr:spPr>
          <a:xfrm>
            <a:off x="7715593" y="1578563"/>
            <a:ext cx="401208" cy="1249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tr-TR" sz="700" b="1"/>
              <a:t>SİVAS</a:t>
            </a:r>
            <a:endParaRPr lang="en-US" sz="700" b="1"/>
          </a:p>
        </xdr:txBody>
      </xdr:sp>
      <xdr:sp macro="" textlink="">
        <xdr:nvSpPr>
          <xdr:cNvPr id="114" name="Metin kutusu 113"/>
          <xdr:cNvSpPr txBox="1"/>
        </xdr:nvSpPr>
        <xdr:spPr>
          <a:xfrm>
            <a:off x="6077179" y="1505641"/>
            <a:ext cx="689476" cy="1066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tr-TR" sz="700" b="1"/>
              <a:t>YOZGAT</a:t>
            </a:r>
            <a:endParaRPr lang="en-US" sz="700" b="1"/>
          </a:p>
        </xdr:txBody>
      </xdr:sp>
      <xdr:sp macro="" textlink="">
        <xdr:nvSpPr>
          <xdr:cNvPr id="115" name="Metin kutusu 114"/>
          <xdr:cNvSpPr txBox="1"/>
        </xdr:nvSpPr>
        <xdr:spPr>
          <a:xfrm>
            <a:off x="8662067" y="1012814"/>
            <a:ext cx="570313" cy="1493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tr-TR" sz="700" b="1"/>
              <a:t>TRABZON</a:t>
            </a:r>
            <a:endParaRPr lang="en-US" sz="700" b="1"/>
          </a:p>
        </xdr:txBody>
      </xdr:sp>
      <xdr:sp macro="" textlink="">
        <xdr:nvSpPr>
          <xdr:cNvPr id="116" name="Metin kutusu 115"/>
          <xdr:cNvSpPr txBox="1"/>
        </xdr:nvSpPr>
        <xdr:spPr>
          <a:xfrm>
            <a:off x="3932924" y="845715"/>
            <a:ext cx="664032" cy="1258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tr-TR" sz="700" b="1"/>
              <a:t>ZONGULDAK</a:t>
            </a:r>
            <a:endParaRPr lang="en-US" sz="700" b="1"/>
          </a:p>
        </xdr:txBody>
      </xdr:sp>
      <xdr:sp macro="" textlink="">
        <xdr:nvSpPr>
          <xdr:cNvPr id="117" name="Metin kutusu 116"/>
          <xdr:cNvSpPr txBox="1"/>
        </xdr:nvSpPr>
        <xdr:spPr>
          <a:xfrm>
            <a:off x="4488120" y="1348076"/>
            <a:ext cx="522370" cy="118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tr-TR" sz="700" b="1"/>
              <a:t>ANKARA</a:t>
            </a:r>
            <a:endParaRPr lang="en-US" sz="700" b="1"/>
          </a:p>
        </xdr:txBody>
      </xdr:sp>
      <xdr:sp macro="" textlink="">
        <xdr:nvSpPr>
          <xdr:cNvPr id="118" name="Metin kutusu 117"/>
          <xdr:cNvSpPr txBox="1"/>
        </xdr:nvSpPr>
        <xdr:spPr>
          <a:xfrm>
            <a:off x="4315596" y="1982111"/>
            <a:ext cx="473701" cy="943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tr-TR" sz="700" b="1"/>
              <a:t>KONYA</a:t>
            </a:r>
            <a:endParaRPr lang="en-US" sz="700" b="1"/>
          </a:p>
        </xdr:txBody>
      </xdr:sp>
      <xdr:sp macro="" textlink="">
        <xdr:nvSpPr>
          <xdr:cNvPr id="119" name="Metin kutusu 118"/>
          <xdr:cNvSpPr txBox="1"/>
        </xdr:nvSpPr>
        <xdr:spPr>
          <a:xfrm>
            <a:off x="1445254" y="1639195"/>
            <a:ext cx="516627" cy="1134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tr-TR" sz="700" b="1"/>
              <a:t>MANİSA</a:t>
            </a:r>
          </a:p>
          <a:p>
            <a:endParaRPr lang="tr-TR" sz="700" b="1"/>
          </a:p>
          <a:p>
            <a:endParaRPr lang="en-US" sz="700" b="1"/>
          </a:p>
        </xdr:txBody>
      </xdr:sp>
      <xdr:sp macro="" textlink="">
        <xdr:nvSpPr>
          <xdr:cNvPr id="120" name="Metin kutusu 119"/>
          <xdr:cNvSpPr txBox="1"/>
        </xdr:nvSpPr>
        <xdr:spPr>
          <a:xfrm>
            <a:off x="873983" y="645844"/>
            <a:ext cx="462788" cy="1161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tr-TR" sz="700" b="1"/>
              <a:t>EDİRNE</a:t>
            </a:r>
            <a:endParaRPr lang="en-US" sz="700" b="1"/>
          </a:p>
        </xdr:txBody>
      </xdr:sp>
      <xdr:sp macro="" textlink="">
        <xdr:nvSpPr>
          <xdr:cNvPr id="121" name="Metin kutusu 120"/>
          <xdr:cNvSpPr txBox="1"/>
        </xdr:nvSpPr>
        <xdr:spPr>
          <a:xfrm>
            <a:off x="11574678" y="1642872"/>
            <a:ext cx="408181" cy="1383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tr-TR" sz="700" b="1"/>
              <a:t>VAN</a:t>
            </a:r>
            <a:endParaRPr lang="en-US" sz="700" b="1"/>
          </a:p>
        </xdr:txBody>
      </xdr:sp>
      <xdr:sp macro="" textlink="">
        <xdr:nvSpPr>
          <xdr:cNvPr id="122" name="Metin kutusu 121"/>
          <xdr:cNvSpPr txBox="1"/>
        </xdr:nvSpPr>
        <xdr:spPr>
          <a:xfrm>
            <a:off x="9506829" y="1242040"/>
            <a:ext cx="600703" cy="1301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tr-TR" sz="700" b="1"/>
              <a:t>ERZURUM</a:t>
            </a:r>
            <a:endParaRPr lang="en-US" sz="700" b="1"/>
          </a:p>
        </xdr:txBody>
      </xdr:sp>
      <xdr:sp macro="" textlink="">
        <xdr:nvSpPr>
          <xdr:cNvPr id="123" name="Metin kutusu 122"/>
          <xdr:cNvSpPr txBox="1"/>
        </xdr:nvSpPr>
        <xdr:spPr>
          <a:xfrm>
            <a:off x="6485595" y="936963"/>
            <a:ext cx="554094" cy="1203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tr-TR" sz="700" b="1"/>
              <a:t>SAMSUN</a:t>
            </a:r>
            <a:endParaRPr lang="en-US" sz="700" b="1"/>
          </a:p>
        </xdr:txBody>
      </xdr:sp>
      <xdr:sp macro="" textlink="">
        <xdr:nvSpPr>
          <xdr:cNvPr id="124" name="Metin kutusu 123"/>
          <xdr:cNvSpPr txBox="1"/>
        </xdr:nvSpPr>
        <xdr:spPr>
          <a:xfrm>
            <a:off x="11049442" y="1019794"/>
            <a:ext cx="394862" cy="1522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tr-TR" sz="700" b="1"/>
              <a:t>KARS</a:t>
            </a:r>
          </a:p>
          <a:p>
            <a:endParaRPr lang="en-US" sz="700" b="1"/>
          </a:p>
        </xdr:txBody>
      </xdr:sp>
      <xdr:sp macro="" textlink="">
        <xdr:nvSpPr>
          <xdr:cNvPr id="125" name="Metin kutusu 124"/>
          <xdr:cNvSpPr txBox="1"/>
        </xdr:nvSpPr>
        <xdr:spPr>
          <a:xfrm>
            <a:off x="851370" y="1179790"/>
            <a:ext cx="648892" cy="1537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tr-TR" sz="700" b="1"/>
              <a:t>ÇANAKKALE</a:t>
            </a:r>
            <a:endParaRPr lang="en-US" sz="700" b="1"/>
          </a:p>
        </xdr:txBody>
      </xdr:sp>
      <xdr:sp macro="" textlink="">
        <xdr:nvSpPr>
          <xdr:cNvPr id="126" name="Metin kutusu 125"/>
          <xdr:cNvSpPr txBox="1"/>
        </xdr:nvSpPr>
        <xdr:spPr>
          <a:xfrm>
            <a:off x="6368320" y="1777401"/>
            <a:ext cx="507880" cy="1656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tr-TR" sz="700" b="1"/>
              <a:t>KAYSERİ</a:t>
            </a:r>
            <a:endParaRPr lang="en-US" sz="700" b="1"/>
          </a:p>
        </xdr:txBody>
      </xdr:sp>
      <xdr:sp macro="" textlink="">
        <xdr:nvSpPr>
          <xdr:cNvPr id="127" name="Metin kutusu 126"/>
          <xdr:cNvSpPr txBox="1"/>
        </xdr:nvSpPr>
        <xdr:spPr>
          <a:xfrm>
            <a:off x="8611917" y="2128102"/>
            <a:ext cx="620464" cy="1299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tr-TR" sz="700" b="1"/>
              <a:t>ŞANLIURFA</a:t>
            </a:r>
          </a:p>
          <a:p>
            <a:endParaRPr lang="en-US" sz="700" b="1"/>
          </a:p>
        </xdr:txBody>
      </xdr:sp>
      <xdr:sp macro="" textlink="">
        <xdr:nvSpPr>
          <xdr:cNvPr id="129" name="Oval 128"/>
          <xdr:cNvSpPr/>
        </xdr:nvSpPr>
        <xdr:spPr>
          <a:xfrm>
            <a:off x="786584" y="1138510"/>
            <a:ext cx="242773" cy="77208"/>
          </a:xfrm>
          <a:prstGeom prst="ellipse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Oval 130"/>
          <xdr:cNvSpPr/>
        </xdr:nvSpPr>
        <xdr:spPr>
          <a:xfrm>
            <a:off x="1582879" y="1528229"/>
            <a:ext cx="242773" cy="77208"/>
          </a:xfrm>
          <a:prstGeom prst="ellipse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bg1"/>
              </a:solidFill>
            </a:endParaRPr>
          </a:p>
        </xdr:txBody>
      </xdr:sp>
      <xdr:sp macro="" textlink="">
        <xdr:nvSpPr>
          <xdr:cNvPr id="132" name="Oval 131"/>
          <xdr:cNvSpPr/>
        </xdr:nvSpPr>
        <xdr:spPr>
          <a:xfrm>
            <a:off x="3680439" y="1326016"/>
            <a:ext cx="242773" cy="77208"/>
          </a:xfrm>
          <a:prstGeom prst="ellipse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3" name="Oval 132"/>
          <xdr:cNvSpPr/>
        </xdr:nvSpPr>
        <xdr:spPr>
          <a:xfrm>
            <a:off x="4146563" y="741436"/>
            <a:ext cx="242773" cy="77208"/>
          </a:xfrm>
          <a:prstGeom prst="ellipse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Oval 133"/>
          <xdr:cNvSpPr/>
        </xdr:nvSpPr>
        <xdr:spPr>
          <a:xfrm>
            <a:off x="6632560" y="830108"/>
            <a:ext cx="242773" cy="95159"/>
          </a:xfrm>
          <a:prstGeom prst="ellipse">
            <a:avLst/>
          </a:prstGeom>
          <a:solidFill>
            <a:srgbClr val="0000FF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6" name="Oval 135"/>
          <xdr:cNvSpPr/>
        </xdr:nvSpPr>
        <xdr:spPr>
          <a:xfrm>
            <a:off x="6205279" y="1374069"/>
            <a:ext cx="242773" cy="131301"/>
          </a:xfrm>
          <a:prstGeom prst="ellipse">
            <a:avLst/>
          </a:prstGeom>
          <a:solidFill>
            <a:srgbClr val="0000FF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7" name="Oval 136"/>
          <xdr:cNvSpPr/>
        </xdr:nvSpPr>
        <xdr:spPr>
          <a:xfrm>
            <a:off x="7775069" y="1486610"/>
            <a:ext cx="242773" cy="84408"/>
          </a:xfrm>
          <a:prstGeom prst="ellipse">
            <a:avLst/>
          </a:prstGeom>
          <a:solidFill>
            <a:srgbClr val="00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Oval 137"/>
          <xdr:cNvSpPr/>
        </xdr:nvSpPr>
        <xdr:spPr>
          <a:xfrm>
            <a:off x="6486896" y="1678971"/>
            <a:ext cx="242773" cy="77208"/>
          </a:xfrm>
          <a:prstGeom prst="ellipse">
            <a:avLst/>
          </a:prstGeom>
          <a:solidFill>
            <a:srgbClr val="00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0" name="Oval 139"/>
          <xdr:cNvSpPr/>
        </xdr:nvSpPr>
        <xdr:spPr>
          <a:xfrm>
            <a:off x="6894755" y="2094427"/>
            <a:ext cx="242773" cy="77208"/>
          </a:xfrm>
          <a:prstGeom prst="ellipse">
            <a:avLst/>
          </a:prstGeom>
          <a:solidFill>
            <a:srgbClr val="00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1" name="Oval 140"/>
          <xdr:cNvSpPr/>
        </xdr:nvSpPr>
        <xdr:spPr>
          <a:xfrm>
            <a:off x="8807807" y="2061337"/>
            <a:ext cx="242773" cy="77208"/>
          </a:xfrm>
          <a:prstGeom prst="ellipse">
            <a:avLst/>
          </a:prstGeom>
          <a:solidFill>
            <a:srgbClr val="00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2" name="Oval 141"/>
          <xdr:cNvSpPr/>
        </xdr:nvSpPr>
        <xdr:spPr>
          <a:xfrm>
            <a:off x="9654722" y="1177116"/>
            <a:ext cx="242773" cy="84745"/>
          </a:xfrm>
          <a:prstGeom prst="ellipse">
            <a:avLst/>
          </a:prstGeom>
          <a:solidFill>
            <a:srgbClr val="0000FF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3" name="Oval 142"/>
          <xdr:cNvSpPr/>
        </xdr:nvSpPr>
        <xdr:spPr>
          <a:xfrm>
            <a:off x="11108638" y="914515"/>
            <a:ext cx="242773" cy="103165"/>
          </a:xfrm>
          <a:prstGeom prst="ellipse">
            <a:avLst/>
          </a:prstGeom>
          <a:solidFill>
            <a:srgbClr val="0000FF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4" name="Oval 143"/>
          <xdr:cNvSpPr/>
        </xdr:nvSpPr>
        <xdr:spPr>
          <a:xfrm>
            <a:off x="11623974" y="1550289"/>
            <a:ext cx="242773" cy="77208"/>
          </a:xfrm>
          <a:prstGeom prst="ellipse">
            <a:avLst/>
          </a:prstGeom>
          <a:solidFill>
            <a:srgbClr val="00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5" name="Oval 144"/>
          <xdr:cNvSpPr/>
        </xdr:nvSpPr>
        <xdr:spPr>
          <a:xfrm>
            <a:off x="8799879" y="905137"/>
            <a:ext cx="242773" cy="93662"/>
          </a:xfrm>
          <a:prstGeom prst="ellipse">
            <a:avLst/>
          </a:prstGeom>
          <a:solidFill>
            <a:srgbClr val="0000FF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6" name="Metin kutusu 145"/>
          <xdr:cNvSpPr txBox="1"/>
        </xdr:nvSpPr>
        <xdr:spPr>
          <a:xfrm>
            <a:off x="1391760" y="710731"/>
            <a:ext cx="570121" cy="1084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tr-TR" sz="700" b="1"/>
              <a:t>İSTANBUL</a:t>
            </a:r>
          </a:p>
          <a:p>
            <a:endParaRPr lang="en-US" sz="700" b="1"/>
          </a:p>
        </xdr:txBody>
      </xdr:sp>
      <xdr:sp macro="" textlink="">
        <xdr:nvSpPr>
          <xdr:cNvPr id="5" name="Yuvarlatılmış Dikdörtgen 4"/>
          <xdr:cNvSpPr/>
        </xdr:nvSpPr>
        <xdr:spPr>
          <a:xfrm>
            <a:off x="1019175" y="1581150"/>
            <a:ext cx="209550" cy="133350"/>
          </a:xfrm>
          <a:prstGeom prst="roundRect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82" name="Yuvarlatılmış Dikdörtgen 181"/>
          <xdr:cNvSpPr/>
        </xdr:nvSpPr>
        <xdr:spPr>
          <a:xfrm>
            <a:off x="4619625" y="1181100"/>
            <a:ext cx="209550" cy="133350"/>
          </a:xfrm>
          <a:prstGeom prst="roundRect">
            <a:avLst/>
          </a:prstGeom>
          <a:solidFill>
            <a:srgbClr val="0000FF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83" name="Yuvarlatılmış Dikdörtgen 182"/>
          <xdr:cNvSpPr/>
        </xdr:nvSpPr>
        <xdr:spPr>
          <a:xfrm>
            <a:off x="4419600" y="1828800"/>
            <a:ext cx="209550" cy="133350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84" name="Yuvarlatılmış Dikdörtgen 183"/>
          <xdr:cNvSpPr/>
        </xdr:nvSpPr>
        <xdr:spPr>
          <a:xfrm>
            <a:off x="1866900" y="742950"/>
            <a:ext cx="209550" cy="133350"/>
          </a:xfrm>
          <a:prstGeom prst="round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9" name="Oval 8"/>
          <xdr:cNvSpPr/>
        </xdr:nvSpPr>
        <xdr:spPr>
          <a:xfrm>
            <a:off x="1066800" y="542925"/>
            <a:ext cx="171450" cy="95250"/>
          </a:xfrm>
          <a:prstGeom prst="ellipse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</xdr:col>
      <xdr:colOff>9526</xdr:colOff>
      <xdr:row>17</xdr:row>
      <xdr:rowOff>9525</xdr:rowOff>
    </xdr:from>
    <xdr:to>
      <xdr:col>5</xdr:col>
      <xdr:colOff>238125</xdr:colOff>
      <xdr:row>17</xdr:row>
      <xdr:rowOff>295275</xdr:rowOff>
    </xdr:to>
    <xdr:pic>
      <xdr:nvPicPr>
        <xdr:cNvPr id="2" name="Resim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1" y="3409950"/>
          <a:ext cx="228599" cy="2857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14</xdr:row>
      <xdr:rowOff>171450</xdr:rowOff>
    </xdr:from>
    <xdr:to>
      <xdr:col>14</xdr:col>
      <xdr:colOff>0</xdr:colOff>
      <xdr:row>16</xdr:row>
      <xdr:rowOff>85725</xdr:rowOff>
    </xdr:to>
    <xdr:sp macro="" textlink="">
      <xdr:nvSpPr>
        <xdr:cNvPr id="3" name="Dolu Çerçeve 2"/>
        <xdr:cNvSpPr/>
      </xdr:nvSpPr>
      <xdr:spPr>
        <a:xfrm>
          <a:off x="4229100" y="361950"/>
          <a:ext cx="3838575" cy="295275"/>
        </a:xfrm>
        <a:prstGeom prst="bevel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1. Dağıtım Merkezinden</a:t>
          </a:r>
          <a:r>
            <a:rPr lang="tr-TR" sz="1100" baseline="0"/>
            <a:t> Çıkan Araçların Rotalaması</a:t>
          </a:r>
        </a:p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9524</xdr:colOff>
      <xdr:row>17</xdr:row>
      <xdr:rowOff>9525</xdr:rowOff>
    </xdr:from>
    <xdr:to>
      <xdr:col>7</xdr:col>
      <xdr:colOff>238125</xdr:colOff>
      <xdr:row>17</xdr:row>
      <xdr:rowOff>295275</xdr:rowOff>
    </xdr:to>
    <xdr:pic>
      <xdr:nvPicPr>
        <xdr:cNvPr id="10" name="Resim 9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8574" y="3409950"/>
          <a:ext cx="228601" cy="28575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</xdr:colOff>
      <xdr:row>17</xdr:row>
      <xdr:rowOff>9525</xdr:rowOff>
    </xdr:from>
    <xdr:to>
      <xdr:col>3</xdr:col>
      <xdr:colOff>238125</xdr:colOff>
      <xdr:row>18</xdr:row>
      <xdr:rowOff>0</xdr:rowOff>
    </xdr:to>
    <xdr:pic>
      <xdr:nvPicPr>
        <xdr:cNvPr id="11" name="Resim 1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0225" y="3409950"/>
          <a:ext cx="228600" cy="295275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17</xdr:row>
      <xdr:rowOff>9525</xdr:rowOff>
    </xdr:from>
    <xdr:to>
      <xdr:col>1</xdr:col>
      <xdr:colOff>238125</xdr:colOff>
      <xdr:row>17</xdr:row>
      <xdr:rowOff>295275</xdr:rowOff>
    </xdr:to>
    <xdr:pic>
      <xdr:nvPicPr>
        <xdr:cNvPr id="12" name="Resim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3409950"/>
          <a:ext cx="228600" cy="28575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19</xdr:row>
      <xdr:rowOff>9526</xdr:rowOff>
    </xdr:from>
    <xdr:to>
      <xdr:col>14</xdr:col>
      <xdr:colOff>28575</xdr:colOff>
      <xdr:row>20</xdr:row>
      <xdr:rowOff>104776</xdr:rowOff>
    </xdr:to>
    <xdr:sp macro="" textlink="">
      <xdr:nvSpPr>
        <xdr:cNvPr id="21" name="Dolu Çerçeve 20"/>
        <xdr:cNvSpPr/>
      </xdr:nvSpPr>
      <xdr:spPr>
        <a:xfrm>
          <a:off x="4238625" y="1857376"/>
          <a:ext cx="3857625" cy="285750"/>
        </a:xfrm>
        <a:prstGeom prst="bevel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2. Dağıtım Merkezinden</a:t>
          </a:r>
          <a:r>
            <a:rPr lang="tr-T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Çıkan Araçların Rotalaması</a:t>
          </a:r>
          <a:endParaRPr lang="en-US">
            <a:effectLst/>
          </a:endParaRPr>
        </a:p>
        <a:p>
          <a:pPr algn="ctr"/>
          <a:endParaRPr lang="en-US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14</xdr:col>
      <xdr:colOff>19050</xdr:colOff>
      <xdr:row>28</xdr:row>
      <xdr:rowOff>85725</xdr:rowOff>
    </xdr:to>
    <xdr:sp macro="" textlink="">
      <xdr:nvSpPr>
        <xdr:cNvPr id="22" name="Dolu Çerçeve 21"/>
        <xdr:cNvSpPr/>
      </xdr:nvSpPr>
      <xdr:spPr>
        <a:xfrm>
          <a:off x="4229100" y="4953000"/>
          <a:ext cx="3857625" cy="276225"/>
        </a:xfrm>
        <a:prstGeom prst="bevel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4. Dağıtım Merkezinden</a:t>
          </a:r>
          <a:r>
            <a:rPr lang="tr-T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Çıkan Araçların Rotalaması</a:t>
          </a:r>
          <a:endParaRPr lang="en-US">
            <a:effectLst/>
          </a:endParaRPr>
        </a:p>
        <a:p>
          <a:pPr algn="ctr"/>
          <a:endParaRPr lang="en-US" sz="1100"/>
        </a:p>
      </xdr:txBody>
    </xdr:sp>
    <xdr:clientData/>
  </xdr:twoCellAnchor>
  <xdr:twoCellAnchor>
    <xdr:from>
      <xdr:col>7</xdr:col>
      <xdr:colOff>9525</xdr:colOff>
      <xdr:row>22</xdr:row>
      <xdr:rowOff>180975</xdr:rowOff>
    </xdr:from>
    <xdr:to>
      <xdr:col>14</xdr:col>
      <xdr:colOff>28575</xdr:colOff>
      <xdr:row>24</xdr:row>
      <xdr:rowOff>95250</xdr:rowOff>
    </xdr:to>
    <xdr:sp macro="" textlink="">
      <xdr:nvSpPr>
        <xdr:cNvPr id="23" name="Dolu Çerçeve 22"/>
        <xdr:cNvSpPr/>
      </xdr:nvSpPr>
      <xdr:spPr>
        <a:xfrm>
          <a:off x="4238625" y="3390900"/>
          <a:ext cx="3857625" cy="295275"/>
        </a:xfrm>
        <a:prstGeom prst="bevel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3. Dağıtım Merkezinden</a:t>
          </a:r>
          <a:r>
            <a:rPr lang="tr-T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Çıkan Araçların Rotalaması</a:t>
          </a:r>
          <a:endParaRPr lang="en-US">
            <a:effectLst/>
          </a:endParaRPr>
        </a:p>
        <a:p>
          <a:pPr algn="ctr"/>
          <a:endParaRPr lang="en-US" sz="1100"/>
        </a:p>
      </xdr:txBody>
    </xdr:sp>
    <xdr:clientData/>
  </xdr:twoCellAnchor>
  <xdr:twoCellAnchor>
    <xdr:from>
      <xdr:col>14</xdr:col>
      <xdr:colOff>0</xdr:colOff>
      <xdr:row>14</xdr:row>
      <xdr:rowOff>161925</xdr:rowOff>
    </xdr:from>
    <xdr:to>
      <xdr:col>18</xdr:col>
      <xdr:colOff>228600</xdr:colOff>
      <xdr:row>16</xdr:row>
      <xdr:rowOff>114300</xdr:rowOff>
    </xdr:to>
    <xdr:sp macro="[0]!ROTALAMA1" textlink="">
      <xdr:nvSpPr>
        <xdr:cNvPr id="4" name="Akış Çizelgesi: Delikli Teyp 3"/>
        <xdr:cNvSpPr/>
      </xdr:nvSpPr>
      <xdr:spPr>
        <a:xfrm>
          <a:off x="7010400" y="2981325"/>
          <a:ext cx="2266950" cy="333375"/>
        </a:xfrm>
        <a:prstGeom prst="flowChartPunchedTape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0">
              <a:latin typeface="Times New Roman" panose="02020603050405020304" pitchFamily="18" charset="0"/>
              <a:cs typeface="Times New Roman" panose="02020603050405020304" pitchFamily="18" charset="0"/>
            </a:rPr>
            <a:t>Rotalamayı</a:t>
          </a:r>
          <a:r>
            <a:rPr lang="tr-TR" sz="11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görmek için tıklayınız.</a:t>
          </a:r>
          <a:endParaRPr lang="en-US" sz="1100" b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28575</xdr:colOff>
      <xdr:row>19</xdr:row>
      <xdr:rowOff>0</xdr:rowOff>
    </xdr:from>
    <xdr:to>
      <xdr:col>18</xdr:col>
      <xdr:colOff>228600</xdr:colOff>
      <xdr:row>20</xdr:row>
      <xdr:rowOff>142875</xdr:rowOff>
    </xdr:to>
    <xdr:sp macro="[0]!ROTALAMA2" textlink="">
      <xdr:nvSpPr>
        <xdr:cNvPr id="66" name="Akış Çizelgesi: Delikli Teyp 65"/>
        <xdr:cNvSpPr/>
      </xdr:nvSpPr>
      <xdr:spPr>
        <a:xfrm>
          <a:off x="7038975" y="3895725"/>
          <a:ext cx="2238375" cy="333375"/>
        </a:xfrm>
        <a:prstGeom prst="flowChartPunchedTape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0">
              <a:latin typeface="Times New Roman" panose="02020603050405020304" pitchFamily="18" charset="0"/>
              <a:cs typeface="Times New Roman" panose="02020603050405020304" pitchFamily="18" charset="0"/>
            </a:rPr>
            <a:t>Rotalamayı</a:t>
          </a:r>
          <a:r>
            <a:rPr lang="tr-TR" sz="11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görmek için tıklayınız.</a:t>
          </a:r>
          <a:endParaRPr lang="en-US" sz="1100" b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28574</xdr:colOff>
      <xdr:row>22</xdr:row>
      <xdr:rowOff>171450</xdr:rowOff>
    </xdr:from>
    <xdr:to>
      <xdr:col>18</xdr:col>
      <xdr:colOff>209549</xdr:colOff>
      <xdr:row>24</xdr:row>
      <xdr:rowOff>114300</xdr:rowOff>
    </xdr:to>
    <xdr:sp macro="[0]!ROTALAMA3" textlink="">
      <xdr:nvSpPr>
        <xdr:cNvPr id="67" name="Akış Çizelgesi: Delikli Teyp 66"/>
        <xdr:cNvSpPr/>
      </xdr:nvSpPr>
      <xdr:spPr>
        <a:xfrm>
          <a:off x="7038974" y="4762500"/>
          <a:ext cx="2219325" cy="323850"/>
        </a:xfrm>
        <a:prstGeom prst="flowChartPunchedTape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0">
              <a:latin typeface="Times New Roman" panose="02020603050405020304" pitchFamily="18" charset="0"/>
              <a:cs typeface="Times New Roman" panose="02020603050405020304" pitchFamily="18" charset="0"/>
            </a:rPr>
            <a:t>Rotalamayı</a:t>
          </a:r>
          <a:r>
            <a:rPr lang="tr-TR" sz="11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görmek için tıklayınız.</a:t>
          </a:r>
          <a:endParaRPr lang="en-US" sz="1100" b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26</xdr:row>
      <xdr:rowOff>171450</xdr:rowOff>
    </xdr:from>
    <xdr:to>
      <xdr:col>18</xdr:col>
      <xdr:colOff>171450</xdr:colOff>
      <xdr:row>28</xdr:row>
      <xdr:rowOff>114300</xdr:rowOff>
    </xdr:to>
    <xdr:sp macro="[0]!ROTALAMA4" textlink="">
      <xdr:nvSpPr>
        <xdr:cNvPr id="68" name="Akış Çizelgesi: Delikli Teyp 67"/>
        <xdr:cNvSpPr/>
      </xdr:nvSpPr>
      <xdr:spPr>
        <a:xfrm>
          <a:off x="7029450" y="5648325"/>
          <a:ext cx="2190750" cy="323850"/>
        </a:xfrm>
        <a:prstGeom prst="flowChartPunchedTape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0">
              <a:latin typeface="Times New Roman" panose="02020603050405020304" pitchFamily="18" charset="0"/>
              <a:cs typeface="Times New Roman" panose="02020603050405020304" pitchFamily="18" charset="0"/>
            </a:rPr>
            <a:t>Rotalamayı</a:t>
          </a:r>
          <a:r>
            <a:rPr lang="tr-TR" sz="11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görmek için tıklayınız.</a:t>
          </a:r>
          <a:endParaRPr lang="en-US" sz="1100" b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9</xdr:col>
      <xdr:colOff>9524</xdr:colOff>
      <xdr:row>17</xdr:row>
      <xdr:rowOff>9525</xdr:rowOff>
    </xdr:from>
    <xdr:to>
      <xdr:col>9</xdr:col>
      <xdr:colOff>238125</xdr:colOff>
      <xdr:row>17</xdr:row>
      <xdr:rowOff>295275</xdr:rowOff>
    </xdr:to>
    <xdr:pic>
      <xdr:nvPicPr>
        <xdr:cNvPr id="54" name="Resim 5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49" y="3409950"/>
          <a:ext cx="228601" cy="285750"/>
        </a:xfrm>
        <a:prstGeom prst="rect">
          <a:avLst/>
        </a:prstGeom>
      </xdr:spPr>
    </xdr:pic>
    <xdr:clientData/>
  </xdr:twoCellAnchor>
  <xdr:twoCellAnchor editAs="oneCell">
    <xdr:from>
      <xdr:col>10</xdr:col>
      <xdr:colOff>647699</xdr:colOff>
      <xdr:row>17</xdr:row>
      <xdr:rowOff>9525</xdr:rowOff>
    </xdr:from>
    <xdr:to>
      <xdr:col>12</xdr:col>
      <xdr:colOff>0</xdr:colOff>
      <xdr:row>17</xdr:row>
      <xdr:rowOff>295275</xdr:rowOff>
    </xdr:to>
    <xdr:pic>
      <xdr:nvPicPr>
        <xdr:cNvPr id="55" name="Resim 5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574" y="3409950"/>
          <a:ext cx="247651" cy="285750"/>
        </a:xfrm>
        <a:prstGeom prst="rect">
          <a:avLst/>
        </a:prstGeom>
      </xdr:spPr>
    </xdr:pic>
    <xdr:clientData/>
  </xdr:twoCellAnchor>
  <xdr:twoCellAnchor editAs="oneCell">
    <xdr:from>
      <xdr:col>13</xdr:col>
      <xdr:colOff>9524</xdr:colOff>
      <xdr:row>17</xdr:row>
      <xdr:rowOff>9525</xdr:rowOff>
    </xdr:from>
    <xdr:to>
      <xdr:col>13</xdr:col>
      <xdr:colOff>238125</xdr:colOff>
      <xdr:row>17</xdr:row>
      <xdr:rowOff>295275</xdr:rowOff>
    </xdr:to>
    <xdr:pic>
      <xdr:nvPicPr>
        <xdr:cNvPr id="56" name="Resim 55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4" y="3409950"/>
          <a:ext cx="228601" cy="285750"/>
        </a:xfrm>
        <a:prstGeom prst="rect">
          <a:avLst/>
        </a:prstGeom>
      </xdr:spPr>
    </xdr:pic>
    <xdr:clientData/>
  </xdr:twoCellAnchor>
  <xdr:twoCellAnchor editAs="oneCell">
    <xdr:from>
      <xdr:col>15</xdr:col>
      <xdr:colOff>9525</xdr:colOff>
      <xdr:row>17</xdr:row>
      <xdr:rowOff>9525</xdr:rowOff>
    </xdr:from>
    <xdr:to>
      <xdr:col>15</xdr:col>
      <xdr:colOff>238125</xdr:colOff>
      <xdr:row>17</xdr:row>
      <xdr:rowOff>295275</xdr:rowOff>
    </xdr:to>
    <xdr:pic>
      <xdr:nvPicPr>
        <xdr:cNvPr id="57" name="Resim 5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91450" y="3409950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17</xdr:col>
      <xdr:colOff>9526</xdr:colOff>
      <xdr:row>17</xdr:row>
      <xdr:rowOff>9525</xdr:rowOff>
    </xdr:from>
    <xdr:to>
      <xdr:col>17</xdr:col>
      <xdr:colOff>238126</xdr:colOff>
      <xdr:row>17</xdr:row>
      <xdr:rowOff>295275</xdr:rowOff>
    </xdr:to>
    <xdr:pic>
      <xdr:nvPicPr>
        <xdr:cNvPr id="58" name="Resim 5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10626" y="3409950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</xdr:colOff>
      <xdr:row>17</xdr:row>
      <xdr:rowOff>9525</xdr:rowOff>
    </xdr:from>
    <xdr:to>
      <xdr:col>19</xdr:col>
      <xdr:colOff>238125</xdr:colOff>
      <xdr:row>17</xdr:row>
      <xdr:rowOff>295275</xdr:rowOff>
    </xdr:to>
    <xdr:pic>
      <xdr:nvPicPr>
        <xdr:cNvPr id="59" name="Resim 5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29800" y="3409950"/>
          <a:ext cx="228600" cy="2857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13</xdr:row>
      <xdr:rowOff>219074</xdr:rowOff>
    </xdr:from>
    <xdr:to>
      <xdr:col>33</xdr:col>
      <xdr:colOff>219075</xdr:colOff>
      <xdr:row>32</xdr:row>
      <xdr:rowOff>66675</xdr:rowOff>
    </xdr:to>
    <xdr:sp macro="" textlink="">
      <xdr:nvSpPr>
        <xdr:cNvPr id="7" name="Çerçeve 6"/>
        <xdr:cNvSpPr/>
      </xdr:nvSpPr>
      <xdr:spPr>
        <a:xfrm>
          <a:off x="0" y="2695574"/>
          <a:ext cx="16202025" cy="4114801"/>
        </a:xfrm>
        <a:prstGeom prst="frame">
          <a:avLst>
            <a:gd name="adj1" fmla="val 2420"/>
          </a:avLst>
        </a:prstGeom>
        <a:solidFill>
          <a:schemeClr val="accent5">
            <a:lumMod val="50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47623</xdr:colOff>
      <xdr:row>0</xdr:row>
      <xdr:rowOff>38100</xdr:rowOff>
    </xdr:from>
    <xdr:to>
      <xdr:col>3</xdr:col>
      <xdr:colOff>47624</xdr:colOff>
      <xdr:row>1</xdr:row>
      <xdr:rowOff>114300</xdr:rowOff>
    </xdr:to>
    <xdr:sp macro="[0]!Rotalamaanasayfa" textlink="">
      <xdr:nvSpPr>
        <xdr:cNvPr id="94" name="Dikdörtgen 93"/>
        <xdr:cNvSpPr/>
      </xdr:nvSpPr>
      <xdr:spPr>
        <a:xfrm>
          <a:off x="47623" y="38100"/>
          <a:ext cx="1790701" cy="266700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ANASAYFA</a:t>
          </a:r>
        </a:p>
        <a:p>
          <a:pPr algn="ctr"/>
          <a:endParaRPr lang="en-US" sz="12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76200</xdr:colOff>
      <xdr:row>0</xdr:row>
      <xdr:rowOff>19051</xdr:rowOff>
    </xdr:from>
    <xdr:to>
      <xdr:col>6</xdr:col>
      <xdr:colOff>523649</xdr:colOff>
      <xdr:row>1</xdr:row>
      <xdr:rowOff>114300</xdr:rowOff>
    </xdr:to>
    <xdr:sp macro="[0]!Rotalamakarardeğişkenleri" textlink="">
      <xdr:nvSpPr>
        <xdr:cNvPr id="95" name="Dikdörtgen 94"/>
        <xdr:cNvSpPr/>
      </xdr:nvSpPr>
      <xdr:spPr>
        <a:xfrm>
          <a:off x="1866900" y="19051"/>
          <a:ext cx="1714274" cy="285749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KARAR DEĞİŞKENLERİ</a:t>
          </a:r>
        </a:p>
      </xdr:txBody>
    </xdr:sp>
    <xdr:clientData/>
  </xdr:twoCellAnchor>
  <xdr:twoCellAnchor>
    <xdr:from>
      <xdr:col>6</xdr:col>
      <xdr:colOff>533400</xdr:colOff>
      <xdr:row>0</xdr:row>
      <xdr:rowOff>28575</xdr:rowOff>
    </xdr:from>
    <xdr:to>
      <xdr:col>10</xdr:col>
      <xdr:colOff>456973</xdr:colOff>
      <xdr:row>1</xdr:row>
      <xdr:rowOff>104776</xdr:rowOff>
    </xdr:to>
    <xdr:sp macro="[0]!Rotalamahizmetvericekaraçlar" textlink="">
      <xdr:nvSpPr>
        <xdr:cNvPr id="96" name="Dikdörtgen 95"/>
        <xdr:cNvSpPr/>
      </xdr:nvSpPr>
      <xdr:spPr>
        <a:xfrm>
          <a:off x="3590925" y="28575"/>
          <a:ext cx="1961923" cy="266701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HİZMET VERECEK ARAÇLAR</a:t>
          </a:r>
        </a:p>
      </xdr:txBody>
    </xdr:sp>
    <xdr:clientData/>
  </xdr:twoCellAnchor>
  <xdr:twoCellAnchor>
    <xdr:from>
      <xdr:col>10</xdr:col>
      <xdr:colOff>485775</xdr:colOff>
      <xdr:row>0</xdr:row>
      <xdr:rowOff>28574</xdr:rowOff>
    </xdr:from>
    <xdr:to>
      <xdr:col>14</xdr:col>
      <xdr:colOff>275999</xdr:colOff>
      <xdr:row>1</xdr:row>
      <xdr:rowOff>104776</xdr:rowOff>
    </xdr:to>
    <xdr:sp macro="[0]!Rotalamaraporgörüntüleme" textlink="">
      <xdr:nvSpPr>
        <xdr:cNvPr id="97" name="Dikdörtgen 96"/>
        <xdr:cNvSpPr/>
      </xdr:nvSpPr>
      <xdr:spPr>
        <a:xfrm>
          <a:off x="5581650" y="28574"/>
          <a:ext cx="1704749" cy="266702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RAPOR GÖRÜNTÜLEME</a:t>
          </a:r>
        </a:p>
      </xdr:txBody>
    </xdr:sp>
    <xdr:clientData/>
  </xdr:twoCellAnchor>
  <xdr:twoCellAnchor>
    <xdr:from>
      <xdr:col>14</xdr:col>
      <xdr:colOff>314325</xdr:colOff>
      <xdr:row>0</xdr:row>
      <xdr:rowOff>28574</xdr:rowOff>
    </xdr:from>
    <xdr:to>
      <xdr:col>18</xdr:col>
      <xdr:colOff>152173</xdr:colOff>
      <xdr:row>1</xdr:row>
      <xdr:rowOff>114299</xdr:rowOff>
    </xdr:to>
    <xdr:sp macro="[0]!RotaSil" textlink="">
      <xdr:nvSpPr>
        <xdr:cNvPr id="98" name="Dikdörtgen 97"/>
        <xdr:cNvSpPr/>
      </xdr:nvSpPr>
      <xdr:spPr>
        <a:xfrm>
          <a:off x="7324725" y="28574"/>
          <a:ext cx="1876198" cy="276225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TEMİZLE</a:t>
          </a:r>
        </a:p>
      </xdr:txBody>
    </xdr:sp>
    <xdr:clientData/>
  </xdr:twoCellAnchor>
  <xdr:twoCellAnchor>
    <xdr:from>
      <xdr:col>18</xdr:col>
      <xdr:colOff>190500</xdr:colOff>
      <xdr:row>0</xdr:row>
      <xdr:rowOff>28575</xdr:rowOff>
    </xdr:from>
    <xdr:to>
      <xdr:col>21</xdr:col>
      <xdr:colOff>237899</xdr:colOff>
      <xdr:row>1</xdr:row>
      <xdr:rowOff>114300</xdr:rowOff>
    </xdr:to>
    <xdr:sp macro="[0]!BİLGİRotalama" textlink="">
      <xdr:nvSpPr>
        <xdr:cNvPr id="130" name="Dikdörtgen 129"/>
        <xdr:cNvSpPr/>
      </xdr:nvSpPr>
      <xdr:spPr>
        <a:xfrm>
          <a:off x="9239250" y="28575"/>
          <a:ext cx="1838099" cy="276225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BİLGİ</a:t>
          </a:r>
        </a:p>
      </xdr:txBody>
    </xdr:sp>
    <xdr:clientData/>
  </xdr:twoCellAnchor>
  <xdr:twoCellAnchor editAs="oneCell">
    <xdr:from>
      <xdr:col>21</xdr:col>
      <xdr:colOff>9525</xdr:colOff>
      <xdr:row>17</xdr:row>
      <xdr:rowOff>9525</xdr:rowOff>
    </xdr:from>
    <xdr:to>
      <xdr:col>21</xdr:col>
      <xdr:colOff>238125</xdr:colOff>
      <xdr:row>17</xdr:row>
      <xdr:rowOff>295275</xdr:rowOff>
    </xdr:to>
    <xdr:pic>
      <xdr:nvPicPr>
        <xdr:cNvPr id="108" name="Resim 10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8975" y="3409950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23</xdr:col>
      <xdr:colOff>9525</xdr:colOff>
      <xdr:row>17</xdr:row>
      <xdr:rowOff>9525</xdr:rowOff>
    </xdr:from>
    <xdr:to>
      <xdr:col>23</xdr:col>
      <xdr:colOff>238125</xdr:colOff>
      <xdr:row>17</xdr:row>
      <xdr:rowOff>295275</xdr:rowOff>
    </xdr:to>
    <xdr:pic>
      <xdr:nvPicPr>
        <xdr:cNvPr id="128" name="Resim 12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6225" y="3409950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25</xdr:col>
      <xdr:colOff>9525</xdr:colOff>
      <xdr:row>17</xdr:row>
      <xdr:rowOff>9525</xdr:rowOff>
    </xdr:from>
    <xdr:to>
      <xdr:col>25</xdr:col>
      <xdr:colOff>238125</xdr:colOff>
      <xdr:row>17</xdr:row>
      <xdr:rowOff>295275</xdr:rowOff>
    </xdr:to>
    <xdr:pic>
      <xdr:nvPicPr>
        <xdr:cNvPr id="139" name="Resim 13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3475" y="3409950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27</xdr:col>
      <xdr:colOff>9525</xdr:colOff>
      <xdr:row>17</xdr:row>
      <xdr:rowOff>9525</xdr:rowOff>
    </xdr:from>
    <xdr:to>
      <xdr:col>27</xdr:col>
      <xdr:colOff>238125</xdr:colOff>
      <xdr:row>17</xdr:row>
      <xdr:rowOff>295275</xdr:rowOff>
    </xdr:to>
    <xdr:pic>
      <xdr:nvPicPr>
        <xdr:cNvPr id="147" name="Resim 14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0725" y="3409950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29</xdr:col>
      <xdr:colOff>9525</xdr:colOff>
      <xdr:row>17</xdr:row>
      <xdr:rowOff>9525</xdr:rowOff>
    </xdr:from>
    <xdr:to>
      <xdr:col>29</xdr:col>
      <xdr:colOff>238125</xdr:colOff>
      <xdr:row>17</xdr:row>
      <xdr:rowOff>295275</xdr:rowOff>
    </xdr:to>
    <xdr:pic>
      <xdr:nvPicPr>
        <xdr:cNvPr id="148" name="Resim 14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77975" y="3409950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31</xdr:col>
      <xdr:colOff>9525</xdr:colOff>
      <xdr:row>17</xdr:row>
      <xdr:rowOff>9525</xdr:rowOff>
    </xdr:from>
    <xdr:to>
      <xdr:col>31</xdr:col>
      <xdr:colOff>238125</xdr:colOff>
      <xdr:row>17</xdr:row>
      <xdr:rowOff>295275</xdr:rowOff>
    </xdr:to>
    <xdr:pic>
      <xdr:nvPicPr>
        <xdr:cNvPr id="150" name="Resim 149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35225" y="3409950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5</xdr:col>
      <xdr:colOff>9526</xdr:colOff>
      <xdr:row>21</xdr:row>
      <xdr:rowOff>9525</xdr:rowOff>
    </xdr:from>
    <xdr:to>
      <xdr:col>5</xdr:col>
      <xdr:colOff>238125</xdr:colOff>
      <xdr:row>21</xdr:row>
      <xdr:rowOff>295275</xdr:rowOff>
    </xdr:to>
    <xdr:pic>
      <xdr:nvPicPr>
        <xdr:cNvPr id="151" name="Resim 15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1" y="4295775"/>
          <a:ext cx="228599" cy="285750"/>
        </a:xfrm>
        <a:prstGeom prst="rect">
          <a:avLst/>
        </a:prstGeom>
      </xdr:spPr>
    </xdr:pic>
    <xdr:clientData/>
  </xdr:twoCellAnchor>
  <xdr:twoCellAnchor editAs="oneCell">
    <xdr:from>
      <xdr:col>7</xdr:col>
      <xdr:colOff>9524</xdr:colOff>
      <xdr:row>21</xdr:row>
      <xdr:rowOff>9525</xdr:rowOff>
    </xdr:from>
    <xdr:to>
      <xdr:col>7</xdr:col>
      <xdr:colOff>238125</xdr:colOff>
      <xdr:row>21</xdr:row>
      <xdr:rowOff>295275</xdr:rowOff>
    </xdr:to>
    <xdr:pic>
      <xdr:nvPicPr>
        <xdr:cNvPr id="152" name="Resim 15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8574" y="4295775"/>
          <a:ext cx="228601" cy="28575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</xdr:colOff>
      <xdr:row>21</xdr:row>
      <xdr:rowOff>9525</xdr:rowOff>
    </xdr:from>
    <xdr:to>
      <xdr:col>3</xdr:col>
      <xdr:colOff>238125</xdr:colOff>
      <xdr:row>22</xdr:row>
      <xdr:rowOff>0</xdr:rowOff>
    </xdr:to>
    <xdr:pic>
      <xdr:nvPicPr>
        <xdr:cNvPr id="153" name="Resim 15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0225" y="4295775"/>
          <a:ext cx="228600" cy="295275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21</xdr:row>
      <xdr:rowOff>9525</xdr:rowOff>
    </xdr:from>
    <xdr:to>
      <xdr:col>1</xdr:col>
      <xdr:colOff>238125</xdr:colOff>
      <xdr:row>21</xdr:row>
      <xdr:rowOff>295275</xdr:rowOff>
    </xdr:to>
    <xdr:pic>
      <xdr:nvPicPr>
        <xdr:cNvPr id="154" name="Resim 15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4295775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9</xdr:col>
      <xdr:colOff>9524</xdr:colOff>
      <xdr:row>21</xdr:row>
      <xdr:rowOff>9525</xdr:rowOff>
    </xdr:from>
    <xdr:to>
      <xdr:col>9</xdr:col>
      <xdr:colOff>238125</xdr:colOff>
      <xdr:row>21</xdr:row>
      <xdr:rowOff>295275</xdr:rowOff>
    </xdr:to>
    <xdr:pic>
      <xdr:nvPicPr>
        <xdr:cNvPr id="155" name="Resim 15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49" y="4295775"/>
          <a:ext cx="228601" cy="285750"/>
        </a:xfrm>
        <a:prstGeom prst="rect">
          <a:avLst/>
        </a:prstGeom>
      </xdr:spPr>
    </xdr:pic>
    <xdr:clientData/>
  </xdr:twoCellAnchor>
  <xdr:twoCellAnchor editAs="oneCell">
    <xdr:from>
      <xdr:col>10</xdr:col>
      <xdr:colOff>647699</xdr:colOff>
      <xdr:row>21</xdr:row>
      <xdr:rowOff>9525</xdr:rowOff>
    </xdr:from>
    <xdr:to>
      <xdr:col>12</xdr:col>
      <xdr:colOff>0</xdr:colOff>
      <xdr:row>21</xdr:row>
      <xdr:rowOff>295275</xdr:rowOff>
    </xdr:to>
    <xdr:pic>
      <xdr:nvPicPr>
        <xdr:cNvPr id="156" name="Resim 155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574" y="4295775"/>
          <a:ext cx="247651" cy="285750"/>
        </a:xfrm>
        <a:prstGeom prst="rect">
          <a:avLst/>
        </a:prstGeom>
      </xdr:spPr>
    </xdr:pic>
    <xdr:clientData/>
  </xdr:twoCellAnchor>
  <xdr:twoCellAnchor editAs="oneCell">
    <xdr:from>
      <xdr:col>13</xdr:col>
      <xdr:colOff>9524</xdr:colOff>
      <xdr:row>21</xdr:row>
      <xdr:rowOff>9525</xdr:rowOff>
    </xdr:from>
    <xdr:to>
      <xdr:col>13</xdr:col>
      <xdr:colOff>238125</xdr:colOff>
      <xdr:row>21</xdr:row>
      <xdr:rowOff>295275</xdr:rowOff>
    </xdr:to>
    <xdr:pic>
      <xdr:nvPicPr>
        <xdr:cNvPr id="157" name="Resim 15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4" y="4295775"/>
          <a:ext cx="228601" cy="285750"/>
        </a:xfrm>
        <a:prstGeom prst="rect">
          <a:avLst/>
        </a:prstGeom>
      </xdr:spPr>
    </xdr:pic>
    <xdr:clientData/>
  </xdr:twoCellAnchor>
  <xdr:twoCellAnchor editAs="oneCell">
    <xdr:from>
      <xdr:col>15</xdr:col>
      <xdr:colOff>9525</xdr:colOff>
      <xdr:row>21</xdr:row>
      <xdr:rowOff>9525</xdr:rowOff>
    </xdr:from>
    <xdr:to>
      <xdr:col>15</xdr:col>
      <xdr:colOff>238125</xdr:colOff>
      <xdr:row>21</xdr:row>
      <xdr:rowOff>295275</xdr:rowOff>
    </xdr:to>
    <xdr:pic>
      <xdr:nvPicPr>
        <xdr:cNvPr id="158" name="Resim 15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91450" y="4295775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17</xdr:col>
      <xdr:colOff>9526</xdr:colOff>
      <xdr:row>21</xdr:row>
      <xdr:rowOff>9525</xdr:rowOff>
    </xdr:from>
    <xdr:to>
      <xdr:col>17</xdr:col>
      <xdr:colOff>238126</xdr:colOff>
      <xdr:row>21</xdr:row>
      <xdr:rowOff>295275</xdr:rowOff>
    </xdr:to>
    <xdr:pic>
      <xdr:nvPicPr>
        <xdr:cNvPr id="159" name="Resim 15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10626" y="4295775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</xdr:colOff>
      <xdr:row>21</xdr:row>
      <xdr:rowOff>9525</xdr:rowOff>
    </xdr:from>
    <xdr:to>
      <xdr:col>19</xdr:col>
      <xdr:colOff>238125</xdr:colOff>
      <xdr:row>21</xdr:row>
      <xdr:rowOff>295275</xdr:rowOff>
    </xdr:to>
    <xdr:pic>
      <xdr:nvPicPr>
        <xdr:cNvPr id="160" name="Resim 159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29800" y="4295775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21</xdr:col>
      <xdr:colOff>9525</xdr:colOff>
      <xdr:row>21</xdr:row>
      <xdr:rowOff>9525</xdr:rowOff>
    </xdr:from>
    <xdr:to>
      <xdr:col>21</xdr:col>
      <xdr:colOff>238125</xdr:colOff>
      <xdr:row>21</xdr:row>
      <xdr:rowOff>295275</xdr:rowOff>
    </xdr:to>
    <xdr:pic>
      <xdr:nvPicPr>
        <xdr:cNvPr id="161" name="Resim 16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8975" y="4295775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23</xdr:col>
      <xdr:colOff>9525</xdr:colOff>
      <xdr:row>21</xdr:row>
      <xdr:rowOff>9525</xdr:rowOff>
    </xdr:from>
    <xdr:to>
      <xdr:col>23</xdr:col>
      <xdr:colOff>238125</xdr:colOff>
      <xdr:row>21</xdr:row>
      <xdr:rowOff>295275</xdr:rowOff>
    </xdr:to>
    <xdr:pic>
      <xdr:nvPicPr>
        <xdr:cNvPr id="162" name="Resim 16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6225" y="4295775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25</xdr:col>
      <xdr:colOff>9525</xdr:colOff>
      <xdr:row>21</xdr:row>
      <xdr:rowOff>9525</xdr:rowOff>
    </xdr:from>
    <xdr:to>
      <xdr:col>25</xdr:col>
      <xdr:colOff>238125</xdr:colOff>
      <xdr:row>21</xdr:row>
      <xdr:rowOff>295275</xdr:rowOff>
    </xdr:to>
    <xdr:pic>
      <xdr:nvPicPr>
        <xdr:cNvPr id="163" name="Resim 16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3475" y="4295775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27</xdr:col>
      <xdr:colOff>9525</xdr:colOff>
      <xdr:row>21</xdr:row>
      <xdr:rowOff>9525</xdr:rowOff>
    </xdr:from>
    <xdr:to>
      <xdr:col>27</xdr:col>
      <xdr:colOff>238125</xdr:colOff>
      <xdr:row>21</xdr:row>
      <xdr:rowOff>295275</xdr:rowOff>
    </xdr:to>
    <xdr:pic>
      <xdr:nvPicPr>
        <xdr:cNvPr id="164" name="Resim 16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0725" y="4295775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29</xdr:col>
      <xdr:colOff>9525</xdr:colOff>
      <xdr:row>21</xdr:row>
      <xdr:rowOff>19050</xdr:rowOff>
    </xdr:from>
    <xdr:to>
      <xdr:col>29</xdr:col>
      <xdr:colOff>238125</xdr:colOff>
      <xdr:row>22</xdr:row>
      <xdr:rowOff>0</xdr:rowOff>
    </xdr:to>
    <xdr:pic>
      <xdr:nvPicPr>
        <xdr:cNvPr id="165" name="Resim 16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77975" y="4305300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31</xdr:col>
      <xdr:colOff>9525</xdr:colOff>
      <xdr:row>21</xdr:row>
      <xdr:rowOff>9525</xdr:rowOff>
    </xdr:from>
    <xdr:to>
      <xdr:col>31</xdr:col>
      <xdr:colOff>238125</xdr:colOff>
      <xdr:row>21</xdr:row>
      <xdr:rowOff>295275</xdr:rowOff>
    </xdr:to>
    <xdr:pic>
      <xdr:nvPicPr>
        <xdr:cNvPr id="166" name="Resim 165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35225" y="4295775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5</xdr:col>
      <xdr:colOff>9526</xdr:colOff>
      <xdr:row>25</xdr:row>
      <xdr:rowOff>9525</xdr:rowOff>
    </xdr:from>
    <xdr:to>
      <xdr:col>5</xdr:col>
      <xdr:colOff>238125</xdr:colOff>
      <xdr:row>25</xdr:row>
      <xdr:rowOff>295275</xdr:rowOff>
    </xdr:to>
    <xdr:pic>
      <xdr:nvPicPr>
        <xdr:cNvPr id="167" name="Resim 16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1" y="5181600"/>
          <a:ext cx="228599" cy="285750"/>
        </a:xfrm>
        <a:prstGeom prst="rect">
          <a:avLst/>
        </a:prstGeom>
      </xdr:spPr>
    </xdr:pic>
    <xdr:clientData/>
  </xdr:twoCellAnchor>
  <xdr:twoCellAnchor editAs="oneCell">
    <xdr:from>
      <xdr:col>7</xdr:col>
      <xdr:colOff>9524</xdr:colOff>
      <xdr:row>25</xdr:row>
      <xdr:rowOff>9525</xdr:rowOff>
    </xdr:from>
    <xdr:to>
      <xdr:col>7</xdr:col>
      <xdr:colOff>238125</xdr:colOff>
      <xdr:row>25</xdr:row>
      <xdr:rowOff>295275</xdr:rowOff>
    </xdr:to>
    <xdr:pic>
      <xdr:nvPicPr>
        <xdr:cNvPr id="168" name="Resim 16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8574" y="5181600"/>
          <a:ext cx="228601" cy="28575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</xdr:colOff>
      <xdr:row>25</xdr:row>
      <xdr:rowOff>9525</xdr:rowOff>
    </xdr:from>
    <xdr:to>
      <xdr:col>3</xdr:col>
      <xdr:colOff>238125</xdr:colOff>
      <xdr:row>26</xdr:row>
      <xdr:rowOff>0</xdr:rowOff>
    </xdr:to>
    <xdr:pic>
      <xdr:nvPicPr>
        <xdr:cNvPr id="169" name="Resim 16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0225" y="5181600"/>
          <a:ext cx="228600" cy="295275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25</xdr:row>
      <xdr:rowOff>9525</xdr:rowOff>
    </xdr:from>
    <xdr:to>
      <xdr:col>1</xdr:col>
      <xdr:colOff>238125</xdr:colOff>
      <xdr:row>25</xdr:row>
      <xdr:rowOff>295275</xdr:rowOff>
    </xdr:to>
    <xdr:pic>
      <xdr:nvPicPr>
        <xdr:cNvPr id="170" name="Resim 169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5181600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9</xdr:col>
      <xdr:colOff>9524</xdr:colOff>
      <xdr:row>25</xdr:row>
      <xdr:rowOff>9525</xdr:rowOff>
    </xdr:from>
    <xdr:to>
      <xdr:col>9</xdr:col>
      <xdr:colOff>238125</xdr:colOff>
      <xdr:row>25</xdr:row>
      <xdr:rowOff>295275</xdr:rowOff>
    </xdr:to>
    <xdr:pic>
      <xdr:nvPicPr>
        <xdr:cNvPr id="171" name="Resim 17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49" y="5181600"/>
          <a:ext cx="228601" cy="285750"/>
        </a:xfrm>
        <a:prstGeom prst="rect">
          <a:avLst/>
        </a:prstGeom>
      </xdr:spPr>
    </xdr:pic>
    <xdr:clientData/>
  </xdr:twoCellAnchor>
  <xdr:twoCellAnchor editAs="oneCell">
    <xdr:from>
      <xdr:col>10</xdr:col>
      <xdr:colOff>647699</xdr:colOff>
      <xdr:row>25</xdr:row>
      <xdr:rowOff>9525</xdr:rowOff>
    </xdr:from>
    <xdr:to>
      <xdr:col>12</xdr:col>
      <xdr:colOff>0</xdr:colOff>
      <xdr:row>25</xdr:row>
      <xdr:rowOff>295275</xdr:rowOff>
    </xdr:to>
    <xdr:pic>
      <xdr:nvPicPr>
        <xdr:cNvPr id="172" name="Resim 17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574" y="5181600"/>
          <a:ext cx="247651" cy="285750"/>
        </a:xfrm>
        <a:prstGeom prst="rect">
          <a:avLst/>
        </a:prstGeom>
      </xdr:spPr>
    </xdr:pic>
    <xdr:clientData/>
  </xdr:twoCellAnchor>
  <xdr:twoCellAnchor editAs="oneCell">
    <xdr:from>
      <xdr:col>13</xdr:col>
      <xdr:colOff>9524</xdr:colOff>
      <xdr:row>25</xdr:row>
      <xdr:rowOff>9525</xdr:rowOff>
    </xdr:from>
    <xdr:to>
      <xdr:col>13</xdr:col>
      <xdr:colOff>238125</xdr:colOff>
      <xdr:row>25</xdr:row>
      <xdr:rowOff>295275</xdr:rowOff>
    </xdr:to>
    <xdr:pic>
      <xdr:nvPicPr>
        <xdr:cNvPr id="173" name="Resim 17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4" y="5181600"/>
          <a:ext cx="228601" cy="285750"/>
        </a:xfrm>
        <a:prstGeom prst="rect">
          <a:avLst/>
        </a:prstGeom>
      </xdr:spPr>
    </xdr:pic>
    <xdr:clientData/>
  </xdr:twoCellAnchor>
  <xdr:twoCellAnchor editAs="oneCell">
    <xdr:from>
      <xdr:col>15</xdr:col>
      <xdr:colOff>9525</xdr:colOff>
      <xdr:row>25</xdr:row>
      <xdr:rowOff>9525</xdr:rowOff>
    </xdr:from>
    <xdr:to>
      <xdr:col>15</xdr:col>
      <xdr:colOff>238125</xdr:colOff>
      <xdr:row>25</xdr:row>
      <xdr:rowOff>295275</xdr:rowOff>
    </xdr:to>
    <xdr:pic>
      <xdr:nvPicPr>
        <xdr:cNvPr id="174" name="Resim 17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91450" y="5181600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17</xdr:col>
      <xdr:colOff>9526</xdr:colOff>
      <xdr:row>25</xdr:row>
      <xdr:rowOff>9525</xdr:rowOff>
    </xdr:from>
    <xdr:to>
      <xdr:col>17</xdr:col>
      <xdr:colOff>238126</xdr:colOff>
      <xdr:row>25</xdr:row>
      <xdr:rowOff>295275</xdr:rowOff>
    </xdr:to>
    <xdr:pic>
      <xdr:nvPicPr>
        <xdr:cNvPr id="175" name="Resim 17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10626" y="5181600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</xdr:colOff>
      <xdr:row>25</xdr:row>
      <xdr:rowOff>9525</xdr:rowOff>
    </xdr:from>
    <xdr:to>
      <xdr:col>19</xdr:col>
      <xdr:colOff>238125</xdr:colOff>
      <xdr:row>25</xdr:row>
      <xdr:rowOff>295275</xdr:rowOff>
    </xdr:to>
    <xdr:pic>
      <xdr:nvPicPr>
        <xdr:cNvPr id="176" name="Resim 175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29800" y="5181600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21</xdr:col>
      <xdr:colOff>9525</xdr:colOff>
      <xdr:row>25</xdr:row>
      <xdr:rowOff>9525</xdr:rowOff>
    </xdr:from>
    <xdr:to>
      <xdr:col>21</xdr:col>
      <xdr:colOff>238125</xdr:colOff>
      <xdr:row>25</xdr:row>
      <xdr:rowOff>295275</xdr:rowOff>
    </xdr:to>
    <xdr:pic>
      <xdr:nvPicPr>
        <xdr:cNvPr id="177" name="Resim 17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8975" y="5181600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23</xdr:col>
      <xdr:colOff>9525</xdr:colOff>
      <xdr:row>25</xdr:row>
      <xdr:rowOff>9525</xdr:rowOff>
    </xdr:from>
    <xdr:to>
      <xdr:col>23</xdr:col>
      <xdr:colOff>238125</xdr:colOff>
      <xdr:row>25</xdr:row>
      <xdr:rowOff>295275</xdr:rowOff>
    </xdr:to>
    <xdr:pic>
      <xdr:nvPicPr>
        <xdr:cNvPr id="178" name="Resim 17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6225" y="5181600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25</xdr:col>
      <xdr:colOff>9525</xdr:colOff>
      <xdr:row>25</xdr:row>
      <xdr:rowOff>9525</xdr:rowOff>
    </xdr:from>
    <xdr:to>
      <xdr:col>25</xdr:col>
      <xdr:colOff>238125</xdr:colOff>
      <xdr:row>25</xdr:row>
      <xdr:rowOff>295275</xdr:rowOff>
    </xdr:to>
    <xdr:pic>
      <xdr:nvPicPr>
        <xdr:cNvPr id="179" name="Resim 17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3475" y="5181600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27</xdr:col>
      <xdr:colOff>9525</xdr:colOff>
      <xdr:row>25</xdr:row>
      <xdr:rowOff>9525</xdr:rowOff>
    </xdr:from>
    <xdr:to>
      <xdr:col>27</xdr:col>
      <xdr:colOff>238125</xdr:colOff>
      <xdr:row>25</xdr:row>
      <xdr:rowOff>295275</xdr:rowOff>
    </xdr:to>
    <xdr:pic>
      <xdr:nvPicPr>
        <xdr:cNvPr id="180" name="Resim 179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0725" y="5181600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29</xdr:col>
      <xdr:colOff>9525</xdr:colOff>
      <xdr:row>25</xdr:row>
      <xdr:rowOff>9525</xdr:rowOff>
    </xdr:from>
    <xdr:to>
      <xdr:col>29</xdr:col>
      <xdr:colOff>238125</xdr:colOff>
      <xdr:row>25</xdr:row>
      <xdr:rowOff>295275</xdr:rowOff>
    </xdr:to>
    <xdr:pic>
      <xdr:nvPicPr>
        <xdr:cNvPr id="181" name="Resim 18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77975" y="5181600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31</xdr:col>
      <xdr:colOff>9525</xdr:colOff>
      <xdr:row>25</xdr:row>
      <xdr:rowOff>9525</xdr:rowOff>
    </xdr:from>
    <xdr:to>
      <xdr:col>31</xdr:col>
      <xdr:colOff>238125</xdr:colOff>
      <xdr:row>25</xdr:row>
      <xdr:rowOff>295275</xdr:rowOff>
    </xdr:to>
    <xdr:pic>
      <xdr:nvPicPr>
        <xdr:cNvPr id="185" name="Resim 18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35225" y="5181600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5</xdr:col>
      <xdr:colOff>9526</xdr:colOff>
      <xdr:row>29</xdr:row>
      <xdr:rowOff>9525</xdr:rowOff>
    </xdr:from>
    <xdr:to>
      <xdr:col>5</xdr:col>
      <xdr:colOff>238125</xdr:colOff>
      <xdr:row>29</xdr:row>
      <xdr:rowOff>295275</xdr:rowOff>
    </xdr:to>
    <xdr:pic>
      <xdr:nvPicPr>
        <xdr:cNvPr id="186" name="Resim 185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1" y="6067425"/>
          <a:ext cx="228599" cy="285750"/>
        </a:xfrm>
        <a:prstGeom prst="rect">
          <a:avLst/>
        </a:prstGeom>
      </xdr:spPr>
    </xdr:pic>
    <xdr:clientData/>
  </xdr:twoCellAnchor>
  <xdr:twoCellAnchor editAs="oneCell">
    <xdr:from>
      <xdr:col>7</xdr:col>
      <xdr:colOff>9524</xdr:colOff>
      <xdr:row>29</xdr:row>
      <xdr:rowOff>9525</xdr:rowOff>
    </xdr:from>
    <xdr:to>
      <xdr:col>7</xdr:col>
      <xdr:colOff>238125</xdr:colOff>
      <xdr:row>29</xdr:row>
      <xdr:rowOff>295275</xdr:rowOff>
    </xdr:to>
    <xdr:pic>
      <xdr:nvPicPr>
        <xdr:cNvPr id="187" name="Resim 18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8574" y="6067425"/>
          <a:ext cx="228601" cy="28575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</xdr:colOff>
      <xdr:row>29</xdr:row>
      <xdr:rowOff>9525</xdr:rowOff>
    </xdr:from>
    <xdr:to>
      <xdr:col>3</xdr:col>
      <xdr:colOff>238125</xdr:colOff>
      <xdr:row>30</xdr:row>
      <xdr:rowOff>0</xdr:rowOff>
    </xdr:to>
    <xdr:pic>
      <xdr:nvPicPr>
        <xdr:cNvPr id="188" name="Resim 18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0225" y="6067425"/>
          <a:ext cx="228600" cy="295275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29</xdr:row>
      <xdr:rowOff>9525</xdr:rowOff>
    </xdr:from>
    <xdr:to>
      <xdr:col>1</xdr:col>
      <xdr:colOff>238125</xdr:colOff>
      <xdr:row>29</xdr:row>
      <xdr:rowOff>295275</xdr:rowOff>
    </xdr:to>
    <xdr:pic>
      <xdr:nvPicPr>
        <xdr:cNvPr id="189" name="Resim 18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6067425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9</xdr:col>
      <xdr:colOff>9524</xdr:colOff>
      <xdr:row>29</xdr:row>
      <xdr:rowOff>9525</xdr:rowOff>
    </xdr:from>
    <xdr:to>
      <xdr:col>9</xdr:col>
      <xdr:colOff>238125</xdr:colOff>
      <xdr:row>29</xdr:row>
      <xdr:rowOff>295275</xdr:rowOff>
    </xdr:to>
    <xdr:pic>
      <xdr:nvPicPr>
        <xdr:cNvPr id="190" name="Resim 189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49" y="6067425"/>
          <a:ext cx="228601" cy="285750"/>
        </a:xfrm>
        <a:prstGeom prst="rect">
          <a:avLst/>
        </a:prstGeom>
      </xdr:spPr>
    </xdr:pic>
    <xdr:clientData/>
  </xdr:twoCellAnchor>
  <xdr:twoCellAnchor editAs="oneCell">
    <xdr:from>
      <xdr:col>10</xdr:col>
      <xdr:colOff>647699</xdr:colOff>
      <xdr:row>29</xdr:row>
      <xdr:rowOff>9525</xdr:rowOff>
    </xdr:from>
    <xdr:to>
      <xdr:col>12</xdr:col>
      <xdr:colOff>0</xdr:colOff>
      <xdr:row>29</xdr:row>
      <xdr:rowOff>295275</xdr:rowOff>
    </xdr:to>
    <xdr:pic>
      <xdr:nvPicPr>
        <xdr:cNvPr id="191" name="Resim 19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574" y="6067425"/>
          <a:ext cx="247651" cy="285750"/>
        </a:xfrm>
        <a:prstGeom prst="rect">
          <a:avLst/>
        </a:prstGeom>
      </xdr:spPr>
    </xdr:pic>
    <xdr:clientData/>
  </xdr:twoCellAnchor>
  <xdr:twoCellAnchor editAs="oneCell">
    <xdr:from>
      <xdr:col>13</xdr:col>
      <xdr:colOff>9524</xdr:colOff>
      <xdr:row>29</xdr:row>
      <xdr:rowOff>9525</xdr:rowOff>
    </xdr:from>
    <xdr:to>
      <xdr:col>13</xdr:col>
      <xdr:colOff>238125</xdr:colOff>
      <xdr:row>29</xdr:row>
      <xdr:rowOff>295275</xdr:rowOff>
    </xdr:to>
    <xdr:pic>
      <xdr:nvPicPr>
        <xdr:cNvPr id="192" name="Resim 19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4" y="6067425"/>
          <a:ext cx="228601" cy="285750"/>
        </a:xfrm>
        <a:prstGeom prst="rect">
          <a:avLst/>
        </a:prstGeom>
      </xdr:spPr>
    </xdr:pic>
    <xdr:clientData/>
  </xdr:twoCellAnchor>
  <xdr:twoCellAnchor editAs="oneCell">
    <xdr:from>
      <xdr:col>15</xdr:col>
      <xdr:colOff>9525</xdr:colOff>
      <xdr:row>29</xdr:row>
      <xdr:rowOff>9525</xdr:rowOff>
    </xdr:from>
    <xdr:to>
      <xdr:col>15</xdr:col>
      <xdr:colOff>238125</xdr:colOff>
      <xdr:row>29</xdr:row>
      <xdr:rowOff>295275</xdr:rowOff>
    </xdr:to>
    <xdr:pic>
      <xdr:nvPicPr>
        <xdr:cNvPr id="193" name="Resim 19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91450" y="6067425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17</xdr:col>
      <xdr:colOff>9526</xdr:colOff>
      <xdr:row>29</xdr:row>
      <xdr:rowOff>9525</xdr:rowOff>
    </xdr:from>
    <xdr:to>
      <xdr:col>17</xdr:col>
      <xdr:colOff>238126</xdr:colOff>
      <xdr:row>29</xdr:row>
      <xdr:rowOff>295275</xdr:rowOff>
    </xdr:to>
    <xdr:pic>
      <xdr:nvPicPr>
        <xdr:cNvPr id="194" name="Resim 19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10626" y="6067425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</xdr:colOff>
      <xdr:row>29</xdr:row>
      <xdr:rowOff>9525</xdr:rowOff>
    </xdr:from>
    <xdr:to>
      <xdr:col>19</xdr:col>
      <xdr:colOff>238125</xdr:colOff>
      <xdr:row>29</xdr:row>
      <xdr:rowOff>295275</xdr:rowOff>
    </xdr:to>
    <xdr:pic>
      <xdr:nvPicPr>
        <xdr:cNvPr id="195" name="Resim 19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29800" y="6067425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21</xdr:col>
      <xdr:colOff>9525</xdr:colOff>
      <xdr:row>29</xdr:row>
      <xdr:rowOff>9525</xdr:rowOff>
    </xdr:from>
    <xdr:to>
      <xdr:col>22</xdr:col>
      <xdr:colOff>9525</xdr:colOff>
      <xdr:row>29</xdr:row>
      <xdr:rowOff>295275</xdr:rowOff>
    </xdr:to>
    <xdr:pic>
      <xdr:nvPicPr>
        <xdr:cNvPr id="196" name="Resim 195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8975" y="6067425"/>
          <a:ext cx="247650" cy="285750"/>
        </a:xfrm>
        <a:prstGeom prst="rect">
          <a:avLst/>
        </a:prstGeom>
      </xdr:spPr>
    </xdr:pic>
    <xdr:clientData/>
  </xdr:twoCellAnchor>
  <xdr:twoCellAnchor editAs="oneCell">
    <xdr:from>
      <xdr:col>23</xdr:col>
      <xdr:colOff>9525</xdr:colOff>
      <xdr:row>29</xdr:row>
      <xdr:rowOff>9525</xdr:rowOff>
    </xdr:from>
    <xdr:to>
      <xdr:col>23</xdr:col>
      <xdr:colOff>238125</xdr:colOff>
      <xdr:row>29</xdr:row>
      <xdr:rowOff>295275</xdr:rowOff>
    </xdr:to>
    <xdr:pic>
      <xdr:nvPicPr>
        <xdr:cNvPr id="197" name="Resim 19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6225" y="6067425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25</xdr:col>
      <xdr:colOff>9525</xdr:colOff>
      <xdr:row>29</xdr:row>
      <xdr:rowOff>9525</xdr:rowOff>
    </xdr:from>
    <xdr:to>
      <xdr:col>25</xdr:col>
      <xdr:colOff>238125</xdr:colOff>
      <xdr:row>29</xdr:row>
      <xdr:rowOff>295275</xdr:rowOff>
    </xdr:to>
    <xdr:pic>
      <xdr:nvPicPr>
        <xdr:cNvPr id="198" name="Resim 19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3475" y="6067425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27</xdr:col>
      <xdr:colOff>9525</xdr:colOff>
      <xdr:row>29</xdr:row>
      <xdr:rowOff>9525</xdr:rowOff>
    </xdr:from>
    <xdr:to>
      <xdr:col>27</xdr:col>
      <xdr:colOff>238125</xdr:colOff>
      <xdr:row>29</xdr:row>
      <xdr:rowOff>295275</xdr:rowOff>
    </xdr:to>
    <xdr:pic>
      <xdr:nvPicPr>
        <xdr:cNvPr id="199" name="Resim 19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0725" y="6067425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29</xdr:col>
      <xdr:colOff>9525</xdr:colOff>
      <xdr:row>29</xdr:row>
      <xdr:rowOff>9525</xdr:rowOff>
    </xdr:from>
    <xdr:to>
      <xdr:col>29</xdr:col>
      <xdr:colOff>238125</xdr:colOff>
      <xdr:row>29</xdr:row>
      <xdr:rowOff>295275</xdr:rowOff>
    </xdr:to>
    <xdr:pic>
      <xdr:nvPicPr>
        <xdr:cNvPr id="200" name="Resim 199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77975" y="6067425"/>
          <a:ext cx="228600" cy="285750"/>
        </a:xfrm>
        <a:prstGeom prst="rect">
          <a:avLst/>
        </a:prstGeom>
      </xdr:spPr>
    </xdr:pic>
    <xdr:clientData/>
  </xdr:twoCellAnchor>
  <xdr:twoCellAnchor editAs="oneCell">
    <xdr:from>
      <xdr:col>31</xdr:col>
      <xdr:colOff>9525</xdr:colOff>
      <xdr:row>29</xdr:row>
      <xdr:rowOff>9525</xdr:rowOff>
    </xdr:from>
    <xdr:to>
      <xdr:col>31</xdr:col>
      <xdr:colOff>238125</xdr:colOff>
      <xdr:row>29</xdr:row>
      <xdr:rowOff>295275</xdr:rowOff>
    </xdr:to>
    <xdr:pic>
      <xdr:nvPicPr>
        <xdr:cNvPr id="201" name="Resim 20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35225" y="6067425"/>
          <a:ext cx="228600" cy="28575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0</xdr:row>
      <xdr:rowOff>19050</xdr:rowOff>
    </xdr:from>
    <xdr:to>
      <xdr:col>25</xdr:col>
      <xdr:colOff>237899</xdr:colOff>
      <xdr:row>1</xdr:row>
      <xdr:rowOff>114299</xdr:rowOff>
    </xdr:to>
    <xdr:sp macro="[0]!UyarıRotalama" textlink="">
      <xdr:nvSpPr>
        <xdr:cNvPr id="135" name="Dikdörtgen 134"/>
        <xdr:cNvSpPr/>
      </xdr:nvSpPr>
      <xdr:spPr>
        <a:xfrm>
          <a:off x="11115675" y="19050"/>
          <a:ext cx="1676174" cy="285749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rgbClr val="FF5050"/>
            </a:gs>
            <a:gs pos="100000">
              <a:srgbClr val="FF5050"/>
            </a:gs>
          </a:gsLst>
          <a:lin ang="16200000" scaled="1"/>
          <a:tileRect/>
        </a:gra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UYARI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1</xdr:rowOff>
    </xdr:from>
    <xdr:to>
      <xdr:col>21</xdr:col>
      <xdr:colOff>285750</xdr:colOff>
      <xdr:row>36</xdr:row>
      <xdr:rowOff>9525</xdr:rowOff>
    </xdr:to>
    <xdr:grpSp>
      <xdr:nvGrpSpPr>
        <xdr:cNvPr id="6" name="Grup 5"/>
        <xdr:cNvGrpSpPr/>
      </xdr:nvGrpSpPr>
      <xdr:grpSpPr>
        <a:xfrm>
          <a:off x="1666875" y="1"/>
          <a:ext cx="11420475" cy="6867524"/>
          <a:chOff x="1657350" y="-161924"/>
          <a:chExt cx="11420475" cy="6867524"/>
        </a:xfrm>
      </xdr:grpSpPr>
      <xdr:sp macro="" textlink="">
        <xdr:nvSpPr>
          <xdr:cNvPr id="10" name="Dolu Çerçeve 9"/>
          <xdr:cNvSpPr/>
        </xdr:nvSpPr>
        <xdr:spPr>
          <a:xfrm>
            <a:off x="6648450" y="-142875"/>
            <a:ext cx="6429375" cy="6848475"/>
          </a:xfrm>
          <a:prstGeom prst="bevel">
            <a:avLst>
              <a:gd name="adj" fmla="val 5813"/>
            </a:avLst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3" name="Grup 2"/>
          <xdr:cNvGrpSpPr/>
        </xdr:nvGrpSpPr>
        <xdr:grpSpPr>
          <a:xfrm>
            <a:off x="1657350" y="-161924"/>
            <a:ext cx="4981575" cy="6858000"/>
            <a:chOff x="9113166" y="150312"/>
            <a:chExt cx="3800475" cy="5852590"/>
          </a:xfrm>
        </xdr:grpSpPr>
        <xdr:grpSp>
          <xdr:nvGrpSpPr>
            <xdr:cNvPr id="2" name="Grup 1"/>
            <xdr:cNvGrpSpPr/>
          </xdr:nvGrpSpPr>
          <xdr:grpSpPr>
            <a:xfrm>
              <a:off x="9113166" y="150312"/>
              <a:ext cx="3800475" cy="5852590"/>
              <a:chOff x="9113166" y="150312"/>
              <a:chExt cx="3800475" cy="5852590"/>
            </a:xfrm>
          </xdr:grpSpPr>
          <xdr:sp macro="" textlink="">
            <xdr:nvSpPr>
              <xdr:cNvPr id="4" name="Dolu Çerçeve 3"/>
              <xdr:cNvSpPr/>
            </xdr:nvSpPr>
            <xdr:spPr>
              <a:xfrm>
                <a:off x="9113166" y="150312"/>
                <a:ext cx="3800475" cy="5852590"/>
              </a:xfrm>
              <a:prstGeom prst="bevel">
                <a:avLst>
                  <a:gd name="adj" fmla="val 4214"/>
                </a:avLst>
              </a:prstGeom>
              <a:blipFill dpi="0" rotWithShape="1">
                <a:blip xmlns:r="http://schemas.openxmlformats.org/officeDocument/2006/relationships" r:embed="rId1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solidFill>
                  <a:schemeClr val="accent5">
                    <a:lumMod val="50000"/>
                  </a:schemeClr>
                </a:solidFill>
              </a:ln>
            </xdr:spPr>
            <xdr:style>
              <a:lnRef idx="1">
                <a:schemeClr val="accent4"/>
              </a:lnRef>
              <a:fillRef idx="2">
                <a:schemeClr val="accent4"/>
              </a:fillRef>
              <a:effectRef idx="1">
                <a:schemeClr val="accent4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5" name="Dikdörtgen 4"/>
              <xdr:cNvSpPr/>
            </xdr:nvSpPr>
            <xdr:spPr>
              <a:xfrm>
                <a:off x="9349035" y="384540"/>
                <a:ext cx="3314699" cy="5343526"/>
              </a:xfrm>
              <a:prstGeom prst="rect">
                <a:avLst/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solidFill>
                  <a:schemeClr val="accent5">
                    <a:lumMod val="50000"/>
                  </a:schemeClr>
                </a:solidFill>
              </a:ln>
            </xdr:spPr>
            <xdr:style>
              <a:lnRef idx="1">
                <a:schemeClr val="accent2"/>
              </a:lnRef>
              <a:fillRef idx="2">
                <a:schemeClr val="accent2"/>
              </a:fillRef>
              <a:effectRef idx="1">
                <a:schemeClr val="accent2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7" name="Dolu Çerçeve 6"/>
              <xdr:cNvSpPr/>
            </xdr:nvSpPr>
            <xdr:spPr>
              <a:xfrm>
                <a:off x="10295250" y="174697"/>
                <a:ext cx="1600201" cy="180976"/>
              </a:xfrm>
              <a:prstGeom prst="bevel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1">
                <a:schemeClr val="accent2"/>
              </a:lnRef>
              <a:fillRef idx="2">
                <a:schemeClr val="accent2"/>
              </a:fillRef>
              <a:effectRef idx="1">
                <a:schemeClr val="accent2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tr-TR" sz="1000" b="1">
                    <a:solidFill>
                      <a:srgbClr val="7030A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TALEP </a:t>
                </a:r>
                <a:r>
                  <a:rPr lang="tr-TR" sz="1000" b="1" baseline="0">
                    <a:solidFill>
                      <a:srgbClr val="7030A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GİRDİ LİSTESİ</a:t>
                </a:r>
                <a:endParaRPr lang="en-US" sz="1000" b="1">
                  <a:solidFill>
                    <a:srgbClr val="7030A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673" name="ManisaTalep" hidden="1">
                  <a:extLst>
                    <a:ext uri="{63B3BB69-23CF-44E3-9099-C40C66FF867C}">
                      <a14:compatExt spid="_x0000_s28673"/>
                    </a:ext>
                  </a:extLst>
                </xdr:cNvPr>
                <xdr:cNvSpPr/>
              </xdr:nvSpPr>
              <xdr:spPr bwMode="auto">
                <a:xfrm>
                  <a:off x="12042349" y="368286"/>
                  <a:ext cx="628650" cy="2857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688" name="Label1" hidden="1">
                  <a:extLst>
                    <a:ext uri="{63B3BB69-23CF-44E3-9099-C40C66FF867C}">
                      <a14:compatExt spid="_x0000_s28688"/>
                    </a:ext>
                  </a:extLst>
                </xdr:cNvPr>
                <xdr:cNvSpPr/>
              </xdr:nvSpPr>
              <xdr:spPr bwMode="auto">
                <a:xfrm>
                  <a:off x="9352208" y="391274"/>
                  <a:ext cx="266700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699" name="Label2" hidden="1">
                  <a:extLst>
                    <a:ext uri="{63B3BB69-23CF-44E3-9099-C40C66FF867C}">
                      <a14:compatExt spid="_x0000_s28699"/>
                    </a:ext>
                  </a:extLst>
                </xdr:cNvPr>
                <xdr:cNvSpPr/>
              </xdr:nvSpPr>
              <xdr:spPr bwMode="auto">
                <a:xfrm>
                  <a:off x="9349031" y="753224"/>
                  <a:ext cx="266700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00" name="Label3" hidden="1">
                  <a:extLst>
                    <a:ext uri="{63B3BB69-23CF-44E3-9099-C40C66FF867C}">
                      <a14:compatExt spid="_x0000_s28700"/>
                    </a:ext>
                  </a:extLst>
                </xdr:cNvPr>
                <xdr:cNvSpPr/>
              </xdr:nvSpPr>
              <xdr:spPr bwMode="auto">
                <a:xfrm>
                  <a:off x="9349031" y="1115173"/>
                  <a:ext cx="266700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01" name="Label4" hidden="1">
                  <a:extLst>
                    <a:ext uri="{63B3BB69-23CF-44E3-9099-C40C66FF867C}">
                      <a14:compatExt spid="_x0000_s28701"/>
                    </a:ext>
                  </a:extLst>
                </xdr:cNvPr>
                <xdr:cNvSpPr/>
              </xdr:nvSpPr>
              <xdr:spPr bwMode="auto">
                <a:xfrm>
                  <a:off x="9349031" y="1477123"/>
                  <a:ext cx="266700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02" name="Label5" hidden="1">
                  <a:extLst>
                    <a:ext uri="{63B3BB69-23CF-44E3-9099-C40C66FF867C}">
                      <a14:compatExt spid="_x0000_s28702"/>
                    </a:ext>
                  </a:extLst>
                </xdr:cNvPr>
                <xdr:cNvSpPr/>
              </xdr:nvSpPr>
              <xdr:spPr bwMode="auto">
                <a:xfrm>
                  <a:off x="9349031" y="1839073"/>
                  <a:ext cx="266700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03" name="Label6" hidden="1">
                  <a:extLst>
                    <a:ext uri="{63B3BB69-23CF-44E3-9099-C40C66FF867C}">
                      <a14:compatExt spid="_x0000_s28703"/>
                    </a:ext>
                  </a:extLst>
                </xdr:cNvPr>
                <xdr:cNvSpPr/>
              </xdr:nvSpPr>
              <xdr:spPr bwMode="auto">
                <a:xfrm>
                  <a:off x="9349031" y="2201023"/>
                  <a:ext cx="266700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04" name="Label7" hidden="1">
                  <a:extLst>
                    <a:ext uri="{63B3BB69-23CF-44E3-9099-C40C66FF867C}">
                      <a14:compatExt spid="_x0000_s28704"/>
                    </a:ext>
                  </a:extLst>
                </xdr:cNvPr>
                <xdr:cNvSpPr/>
              </xdr:nvSpPr>
              <xdr:spPr bwMode="auto">
                <a:xfrm>
                  <a:off x="9349031" y="2562973"/>
                  <a:ext cx="266700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05" name="Label8" hidden="1">
                  <a:extLst>
                    <a:ext uri="{63B3BB69-23CF-44E3-9099-C40C66FF867C}">
                      <a14:compatExt spid="_x0000_s28705"/>
                    </a:ext>
                  </a:extLst>
                </xdr:cNvPr>
                <xdr:cNvSpPr/>
              </xdr:nvSpPr>
              <xdr:spPr bwMode="auto">
                <a:xfrm>
                  <a:off x="9349031" y="2910063"/>
                  <a:ext cx="266700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06" name="Label9" hidden="1">
                  <a:extLst>
                    <a:ext uri="{63B3BB69-23CF-44E3-9099-C40C66FF867C}">
                      <a14:compatExt spid="_x0000_s28706"/>
                    </a:ext>
                  </a:extLst>
                </xdr:cNvPr>
                <xdr:cNvSpPr/>
              </xdr:nvSpPr>
              <xdr:spPr bwMode="auto">
                <a:xfrm>
                  <a:off x="9349031" y="3280142"/>
                  <a:ext cx="266700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07" name="Label10" hidden="1">
                  <a:extLst>
                    <a:ext uri="{63B3BB69-23CF-44E3-9099-C40C66FF867C}">
                      <a14:compatExt spid="_x0000_s28707"/>
                    </a:ext>
                  </a:extLst>
                </xdr:cNvPr>
                <xdr:cNvSpPr/>
              </xdr:nvSpPr>
              <xdr:spPr bwMode="auto">
                <a:xfrm>
                  <a:off x="9349031" y="3648823"/>
                  <a:ext cx="266700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08" name="Label11" hidden="1">
                  <a:extLst>
                    <a:ext uri="{63B3BB69-23CF-44E3-9099-C40C66FF867C}">
                      <a14:compatExt spid="_x0000_s28708"/>
                    </a:ext>
                  </a:extLst>
                </xdr:cNvPr>
                <xdr:cNvSpPr/>
              </xdr:nvSpPr>
              <xdr:spPr bwMode="auto">
                <a:xfrm>
                  <a:off x="9349031" y="4002646"/>
                  <a:ext cx="266700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09" name="Label12" hidden="1">
                  <a:extLst>
                    <a:ext uri="{63B3BB69-23CF-44E3-9099-C40C66FF867C}">
                      <a14:compatExt spid="_x0000_s28709"/>
                    </a:ext>
                  </a:extLst>
                </xdr:cNvPr>
                <xdr:cNvSpPr/>
              </xdr:nvSpPr>
              <xdr:spPr bwMode="auto">
                <a:xfrm>
                  <a:off x="9349031" y="4364595"/>
                  <a:ext cx="266700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16" name="Label13" hidden="1">
                  <a:extLst>
                    <a:ext uri="{63B3BB69-23CF-44E3-9099-C40C66FF867C}">
                      <a14:compatExt spid="_x0000_s28716"/>
                    </a:ext>
                  </a:extLst>
                </xdr:cNvPr>
                <xdr:cNvSpPr/>
              </xdr:nvSpPr>
              <xdr:spPr bwMode="auto">
                <a:xfrm>
                  <a:off x="9349031" y="4725149"/>
                  <a:ext cx="266700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17" name="Label14" hidden="1">
                  <a:extLst>
                    <a:ext uri="{63B3BB69-23CF-44E3-9099-C40C66FF867C}">
                      <a14:compatExt spid="_x0000_s28717"/>
                    </a:ext>
                  </a:extLst>
                </xdr:cNvPr>
                <xdr:cNvSpPr/>
              </xdr:nvSpPr>
              <xdr:spPr bwMode="auto">
                <a:xfrm>
                  <a:off x="9349031" y="5085702"/>
                  <a:ext cx="266700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18" name="Label15" hidden="1">
                  <a:extLst>
                    <a:ext uri="{63B3BB69-23CF-44E3-9099-C40C66FF867C}">
                      <a14:compatExt spid="_x0000_s28718"/>
                    </a:ext>
                  </a:extLst>
                </xdr:cNvPr>
                <xdr:cNvSpPr/>
              </xdr:nvSpPr>
              <xdr:spPr bwMode="auto">
                <a:xfrm>
                  <a:off x="9349031" y="5429999"/>
                  <a:ext cx="266700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19" name="EdirneTalep" hidden="1">
                  <a:extLst>
                    <a:ext uri="{63B3BB69-23CF-44E3-9099-C40C66FF867C}">
                      <a14:compatExt spid="_x0000_s28719"/>
                    </a:ext>
                  </a:extLst>
                </xdr:cNvPr>
                <xdr:cNvSpPr/>
              </xdr:nvSpPr>
              <xdr:spPr bwMode="auto">
                <a:xfrm>
                  <a:off x="12035083" y="701660"/>
                  <a:ext cx="62865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20" name="EskişehirTalep" hidden="1">
                  <a:extLst>
                    <a:ext uri="{63B3BB69-23CF-44E3-9099-C40C66FF867C}">
                      <a14:compatExt spid="_x0000_s28720"/>
                    </a:ext>
                  </a:extLst>
                </xdr:cNvPr>
                <xdr:cNvSpPr/>
              </xdr:nvSpPr>
              <xdr:spPr bwMode="auto">
                <a:xfrm>
                  <a:off x="12027816" y="1063610"/>
                  <a:ext cx="62865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21" name="ErzurumTalep" hidden="1">
                  <a:extLst>
                    <a:ext uri="{63B3BB69-23CF-44E3-9099-C40C66FF867C}">
                      <a14:compatExt spid="_x0000_s28721"/>
                    </a:ext>
                  </a:extLst>
                </xdr:cNvPr>
                <xdr:cNvSpPr/>
              </xdr:nvSpPr>
              <xdr:spPr bwMode="auto">
                <a:xfrm>
                  <a:off x="12035083" y="1425560"/>
                  <a:ext cx="62865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26" name="SamsunTalep" hidden="1">
                  <a:extLst>
                    <a:ext uri="{63B3BB69-23CF-44E3-9099-C40C66FF867C}">
                      <a14:compatExt spid="_x0000_s28726"/>
                    </a:ext>
                  </a:extLst>
                </xdr:cNvPr>
                <xdr:cNvSpPr/>
              </xdr:nvSpPr>
              <xdr:spPr bwMode="auto">
                <a:xfrm>
                  <a:off x="12035083" y="1777982"/>
                  <a:ext cx="62865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27" name="HatayTalep" hidden="1">
                  <a:extLst>
                    <a:ext uri="{63B3BB69-23CF-44E3-9099-C40C66FF867C}">
                      <a14:compatExt spid="_x0000_s28727"/>
                    </a:ext>
                  </a:extLst>
                </xdr:cNvPr>
                <xdr:cNvSpPr/>
              </xdr:nvSpPr>
              <xdr:spPr bwMode="auto">
                <a:xfrm>
                  <a:off x="12035083" y="2138537"/>
                  <a:ext cx="62865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28" name="YozgatTalep" hidden="1">
                  <a:extLst>
                    <a:ext uri="{63B3BB69-23CF-44E3-9099-C40C66FF867C}">
                      <a14:compatExt spid="_x0000_s28728"/>
                    </a:ext>
                  </a:extLst>
                </xdr:cNvPr>
                <xdr:cNvSpPr/>
              </xdr:nvSpPr>
              <xdr:spPr bwMode="auto">
                <a:xfrm>
                  <a:off x="12035083" y="2877296"/>
                  <a:ext cx="62865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29" name="SivasTalep" hidden="1">
                  <a:extLst>
                    <a:ext uri="{63B3BB69-23CF-44E3-9099-C40C66FF867C}">
                      <a14:compatExt spid="_x0000_s28729"/>
                    </a:ext>
                  </a:extLst>
                </xdr:cNvPr>
                <xdr:cNvSpPr/>
              </xdr:nvSpPr>
              <xdr:spPr bwMode="auto">
                <a:xfrm>
                  <a:off x="12035083" y="2516746"/>
                  <a:ext cx="62865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30" name="TrabzonTalep" hidden="1">
                  <a:extLst>
                    <a:ext uri="{63B3BB69-23CF-44E3-9099-C40C66FF867C}">
                      <a14:compatExt spid="_x0000_s28730"/>
                    </a:ext>
                  </a:extLst>
                </xdr:cNvPr>
                <xdr:cNvSpPr/>
              </xdr:nvSpPr>
              <xdr:spPr bwMode="auto">
                <a:xfrm>
                  <a:off x="12035083" y="3239248"/>
                  <a:ext cx="62865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31" name="ZonguldakTalep" hidden="1">
                  <a:extLst>
                    <a:ext uri="{63B3BB69-23CF-44E3-9099-C40C66FF867C}">
                      <a14:compatExt spid="_x0000_s28731"/>
                    </a:ext>
                  </a:extLst>
                </xdr:cNvPr>
                <xdr:cNvSpPr/>
              </xdr:nvSpPr>
              <xdr:spPr bwMode="auto">
                <a:xfrm>
                  <a:off x="12035083" y="3610723"/>
                  <a:ext cx="62865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32" name="VanTalep" hidden="1">
                  <a:extLst>
                    <a:ext uri="{63B3BB69-23CF-44E3-9099-C40C66FF867C}">
                      <a14:compatExt spid="_x0000_s28732"/>
                    </a:ext>
                  </a:extLst>
                </xdr:cNvPr>
                <xdr:cNvSpPr/>
              </xdr:nvSpPr>
              <xdr:spPr bwMode="auto">
                <a:xfrm>
                  <a:off x="12035083" y="3972674"/>
                  <a:ext cx="62865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33" name="ŞanlıurfaTalep" hidden="1">
                  <a:extLst>
                    <a:ext uri="{63B3BB69-23CF-44E3-9099-C40C66FF867C}">
                      <a14:compatExt spid="_x0000_s28733"/>
                    </a:ext>
                  </a:extLst>
                </xdr:cNvPr>
                <xdr:cNvSpPr/>
              </xdr:nvSpPr>
              <xdr:spPr bwMode="auto">
                <a:xfrm>
                  <a:off x="12035083" y="4334623"/>
                  <a:ext cx="62865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34" name="KarsTalep" hidden="1">
                  <a:extLst>
                    <a:ext uri="{63B3BB69-23CF-44E3-9099-C40C66FF867C}">
                      <a14:compatExt spid="_x0000_s28734"/>
                    </a:ext>
                  </a:extLst>
                </xdr:cNvPr>
                <xdr:cNvSpPr/>
              </xdr:nvSpPr>
              <xdr:spPr bwMode="auto">
                <a:xfrm>
                  <a:off x="12035083" y="4687048"/>
                  <a:ext cx="62865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35" name="ÇanakkaleTalep" hidden="1">
                  <a:extLst>
                    <a:ext uri="{63B3BB69-23CF-44E3-9099-C40C66FF867C}">
                      <a14:compatExt spid="_x0000_s28735"/>
                    </a:ext>
                  </a:extLst>
                </xdr:cNvPr>
                <xdr:cNvSpPr/>
              </xdr:nvSpPr>
              <xdr:spPr bwMode="auto">
                <a:xfrm>
                  <a:off x="12035083" y="5039475"/>
                  <a:ext cx="62865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736" name="KayseriTalep" hidden="1">
                  <a:extLst>
                    <a:ext uri="{63B3BB69-23CF-44E3-9099-C40C66FF867C}">
                      <a14:compatExt spid="_x0000_s28736"/>
                    </a:ext>
                  </a:extLst>
                </xdr:cNvPr>
                <xdr:cNvSpPr/>
              </xdr:nvSpPr>
              <xdr:spPr bwMode="auto">
                <a:xfrm>
                  <a:off x="12035083" y="5391898"/>
                  <a:ext cx="628650" cy="317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</xdr:grpSp>
    <xdr:clientData/>
  </xdr:twoCellAnchor>
  <xdr:twoCellAnchor>
    <xdr:from>
      <xdr:col>0</xdr:col>
      <xdr:colOff>0</xdr:colOff>
      <xdr:row>0</xdr:row>
      <xdr:rowOff>28575</xdr:rowOff>
    </xdr:from>
    <xdr:to>
      <xdr:col>2</xdr:col>
      <xdr:colOff>438150</xdr:colOff>
      <xdr:row>36</xdr:row>
      <xdr:rowOff>0</xdr:rowOff>
    </xdr:to>
    <xdr:sp macro="" textlink="">
      <xdr:nvSpPr>
        <xdr:cNvPr id="56" name="Dolu Çerçeve 55"/>
        <xdr:cNvSpPr/>
      </xdr:nvSpPr>
      <xdr:spPr>
        <a:xfrm>
          <a:off x="0" y="28575"/>
          <a:ext cx="1657350" cy="6829425"/>
        </a:xfrm>
        <a:prstGeom prst="bevel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  <a:effectLst>
          <a:innerShdw blurRad="1270000">
            <a:prstClr val="black"/>
          </a:innerShdw>
        </a:effectLst>
        <a:scene3d>
          <a:camera prst="orthographicFront"/>
          <a:lightRig rig="twoPt" dir="t"/>
        </a:scene3d>
        <a:sp3d prstMaterial="legacyWirefram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47625</xdr:colOff>
      <xdr:row>4</xdr:row>
      <xdr:rowOff>1</xdr:rowOff>
    </xdr:from>
    <xdr:to>
      <xdr:col>1</xdr:col>
      <xdr:colOff>377025</xdr:colOff>
      <xdr:row>6</xdr:row>
      <xdr:rowOff>113773</xdr:rowOff>
    </xdr:to>
    <xdr:sp macro="" textlink="">
      <xdr:nvSpPr>
        <xdr:cNvPr id="62" name="Akış Çizelgesi: Harmanla 61"/>
        <xdr:cNvSpPr/>
      </xdr:nvSpPr>
      <xdr:spPr>
        <a:xfrm>
          <a:off x="657225" y="762001"/>
          <a:ext cx="329400" cy="494772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66675</xdr:colOff>
      <xdr:row>9</xdr:row>
      <xdr:rowOff>66676</xdr:rowOff>
    </xdr:from>
    <xdr:to>
      <xdr:col>1</xdr:col>
      <xdr:colOff>396075</xdr:colOff>
      <xdr:row>11</xdr:row>
      <xdr:rowOff>180448</xdr:rowOff>
    </xdr:to>
    <xdr:sp macro="" textlink="">
      <xdr:nvSpPr>
        <xdr:cNvPr id="63" name="Akış Çizelgesi: Harmanla 62"/>
        <xdr:cNvSpPr/>
      </xdr:nvSpPr>
      <xdr:spPr>
        <a:xfrm rot="10800000">
          <a:off x="676275" y="1781176"/>
          <a:ext cx="329400" cy="494772"/>
        </a:xfrm>
        <a:prstGeom prst="flowChartCollate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85725</xdr:colOff>
      <xdr:row>14</xdr:row>
      <xdr:rowOff>152400</xdr:rowOff>
    </xdr:from>
    <xdr:to>
      <xdr:col>1</xdr:col>
      <xdr:colOff>415125</xdr:colOff>
      <xdr:row>17</xdr:row>
      <xdr:rowOff>48684</xdr:rowOff>
    </xdr:to>
    <xdr:sp macro="" textlink="">
      <xdr:nvSpPr>
        <xdr:cNvPr id="64" name="Akış Çizelgesi: Harmanla 63"/>
        <xdr:cNvSpPr/>
      </xdr:nvSpPr>
      <xdr:spPr>
        <a:xfrm>
          <a:off x="695325" y="2819400"/>
          <a:ext cx="329400" cy="467784"/>
        </a:xfrm>
        <a:prstGeom prst="flowChartCollate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238125</xdr:colOff>
      <xdr:row>1</xdr:row>
      <xdr:rowOff>47625</xdr:rowOff>
    </xdr:from>
    <xdr:to>
      <xdr:col>2</xdr:col>
      <xdr:colOff>219074</xdr:colOff>
      <xdr:row>3</xdr:row>
      <xdr:rowOff>171450</xdr:rowOff>
    </xdr:to>
    <xdr:sp macro="[0]!KARARDESTEKanasayfa" textlink="">
      <xdr:nvSpPr>
        <xdr:cNvPr id="65" name="Dikdörtgen 64"/>
        <xdr:cNvSpPr/>
      </xdr:nvSpPr>
      <xdr:spPr>
        <a:xfrm>
          <a:off x="238125" y="238125"/>
          <a:ext cx="1200149" cy="504825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tr-TR" sz="1100" b="1" i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ANASAYFA</a:t>
          </a:r>
          <a:endParaRPr lang="tr-TR" sz="1100" b="1" i="0" baseline="0">
            <a:solidFill>
              <a:schemeClr val="bg1"/>
            </a:solidFill>
            <a:latin typeface="+mj-lt"/>
            <a:cs typeface="Times New Roman" panose="02020603050405020304" pitchFamily="18" charset="0"/>
          </a:endParaRPr>
        </a:p>
        <a:p>
          <a:pPr algn="ctr"/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238125</xdr:colOff>
      <xdr:row>6</xdr:row>
      <xdr:rowOff>123825</xdr:rowOff>
    </xdr:from>
    <xdr:to>
      <xdr:col>2</xdr:col>
      <xdr:colOff>219074</xdr:colOff>
      <xdr:row>9</xdr:row>
      <xdr:rowOff>57150</xdr:rowOff>
    </xdr:to>
    <xdr:sp macro="[0]!KARARDESTEKkarardeğişkenleri" textlink="">
      <xdr:nvSpPr>
        <xdr:cNvPr id="69" name="Dikdörtgen 68"/>
        <xdr:cNvSpPr/>
      </xdr:nvSpPr>
      <xdr:spPr>
        <a:xfrm>
          <a:off x="238125" y="1266825"/>
          <a:ext cx="1200149" cy="504825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 i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KARAR</a:t>
          </a:r>
          <a:r>
            <a:rPr lang="tr-TR" sz="12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 DEĞİŞKENLERİ</a:t>
          </a:r>
        </a:p>
        <a:p>
          <a:pPr algn="ctr"/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238125</xdr:colOff>
      <xdr:row>12</xdr:row>
      <xdr:rowOff>19050</xdr:rowOff>
    </xdr:from>
    <xdr:to>
      <xdr:col>2</xdr:col>
      <xdr:colOff>219074</xdr:colOff>
      <xdr:row>14</xdr:row>
      <xdr:rowOff>142875</xdr:rowOff>
    </xdr:to>
    <xdr:sp macro="[0]!KARARDESTEKrotalama" textlink="">
      <xdr:nvSpPr>
        <xdr:cNvPr id="70" name="Dikdörtgen 69"/>
        <xdr:cNvSpPr/>
      </xdr:nvSpPr>
      <xdr:spPr>
        <a:xfrm>
          <a:off x="238125" y="2305050"/>
          <a:ext cx="1200149" cy="504825"/>
        </a:xfrm>
        <a:prstGeom prst="rect">
          <a:avLst/>
        </a:prstGeom>
        <a:solidFill>
          <a:srgbClr val="69809F"/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tr-TR" sz="1200" b="1" i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ROTALAMA</a:t>
          </a:r>
          <a:endParaRPr lang="tr-TR" sz="1100" b="1" i="0" baseline="0">
            <a:solidFill>
              <a:schemeClr val="bg1"/>
            </a:solidFill>
            <a:latin typeface="+mj-lt"/>
            <a:cs typeface="Times New Roman" panose="02020603050405020304" pitchFamily="18" charset="0"/>
          </a:endParaRPr>
        </a:p>
        <a:p>
          <a:pPr algn="ctr"/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76200</xdr:colOff>
      <xdr:row>20</xdr:row>
      <xdr:rowOff>19050</xdr:rowOff>
    </xdr:from>
    <xdr:to>
      <xdr:col>1</xdr:col>
      <xdr:colOff>405600</xdr:colOff>
      <xdr:row>22</xdr:row>
      <xdr:rowOff>105834</xdr:rowOff>
    </xdr:to>
    <xdr:sp macro="" textlink="">
      <xdr:nvSpPr>
        <xdr:cNvPr id="186" name="Akış Çizelgesi: Harmanla 185"/>
        <xdr:cNvSpPr/>
      </xdr:nvSpPr>
      <xdr:spPr>
        <a:xfrm rot="10976348">
          <a:off x="685800" y="3829050"/>
          <a:ext cx="329400" cy="467784"/>
        </a:xfrm>
        <a:prstGeom prst="flowChartCollate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219075</xdr:colOff>
      <xdr:row>22</xdr:row>
      <xdr:rowOff>123825</xdr:rowOff>
    </xdr:from>
    <xdr:to>
      <xdr:col>2</xdr:col>
      <xdr:colOff>228600</xdr:colOff>
      <xdr:row>25</xdr:row>
      <xdr:rowOff>38100</xdr:rowOff>
    </xdr:to>
    <xdr:sp macro="[0]!UYARIkarardestek" textlink="">
      <xdr:nvSpPr>
        <xdr:cNvPr id="188" name="Dikdörtgen 187"/>
        <xdr:cNvSpPr/>
      </xdr:nvSpPr>
      <xdr:spPr>
        <a:xfrm>
          <a:off x="219075" y="4314825"/>
          <a:ext cx="1228725" cy="485775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rgbClr val="FF5050"/>
            </a:gs>
            <a:gs pos="100000">
              <a:srgbClr val="FF5050"/>
            </a:gs>
          </a:gsLst>
          <a:lin ang="16200000" scaled="1"/>
          <a:tileRect/>
        </a:gra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UYARI</a:t>
          </a:r>
        </a:p>
      </xdr:txBody>
    </xdr:sp>
    <xdr:clientData/>
  </xdr:twoCellAnchor>
  <xdr:twoCellAnchor>
    <xdr:from>
      <xdr:col>0</xdr:col>
      <xdr:colOff>228600</xdr:colOff>
      <xdr:row>17</xdr:row>
      <xdr:rowOff>76199</xdr:rowOff>
    </xdr:from>
    <xdr:to>
      <xdr:col>2</xdr:col>
      <xdr:colOff>219075</xdr:colOff>
      <xdr:row>19</xdr:row>
      <xdr:rowOff>180974</xdr:rowOff>
    </xdr:to>
    <xdr:sp macro="[0]!BİLGİkarardestek" textlink="">
      <xdr:nvSpPr>
        <xdr:cNvPr id="189" name="Dikdörtgen 188"/>
        <xdr:cNvSpPr/>
      </xdr:nvSpPr>
      <xdr:spPr>
        <a:xfrm>
          <a:off x="228600" y="3314699"/>
          <a:ext cx="1209675" cy="485775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BİLGİ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15</xdr:row>
          <xdr:rowOff>133350</xdr:rowOff>
        </xdr:from>
        <xdr:to>
          <xdr:col>18</xdr:col>
          <xdr:colOff>219075</xdr:colOff>
          <xdr:row>18</xdr:row>
          <xdr:rowOff>95250</xdr:rowOff>
        </xdr:to>
        <xdr:sp macro="" textlink="">
          <xdr:nvSpPr>
            <xdr:cNvPr id="28749" name="Object 77" hidden="1">
              <a:extLst>
                <a:ext uri="{63B3BB69-23CF-44E3-9099-C40C66FF867C}">
                  <a14:compatExt spid="_x0000_s2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27</xdr:row>
          <xdr:rowOff>0</xdr:rowOff>
        </xdr:from>
        <xdr:to>
          <xdr:col>17</xdr:col>
          <xdr:colOff>590550</xdr:colOff>
          <xdr:row>29</xdr:row>
          <xdr:rowOff>19050</xdr:rowOff>
        </xdr:to>
        <xdr:sp macro="" textlink="">
          <xdr:nvSpPr>
            <xdr:cNvPr id="28750" name="Object 78" hidden="1">
              <a:extLst>
                <a:ext uri="{63B3BB69-23CF-44E3-9099-C40C66FF867C}">
                  <a14:compatExt spid="_x0000_s2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342900</xdr:colOff>
          <xdr:row>6</xdr:row>
          <xdr:rowOff>28575</xdr:rowOff>
        </xdr:from>
        <xdr:to>
          <xdr:col>18</xdr:col>
          <xdr:colOff>285750</xdr:colOff>
          <xdr:row>7</xdr:row>
          <xdr:rowOff>47625</xdr:rowOff>
        </xdr:to>
        <xdr:sp macro="" textlink="">
          <xdr:nvSpPr>
            <xdr:cNvPr id="28751" name="Object 79" hidden="1">
              <a:extLst>
                <a:ext uri="{63B3BB69-23CF-44E3-9099-C40C66FF867C}">
                  <a14:compatExt spid="_x0000_s2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390524</xdr:colOff>
      <xdr:row>2</xdr:row>
      <xdr:rowOff>54126</xdr:rowOff>
    </xdr:from>
    <xdr:to>
      <xdr:col>20</xdr:col>
      <xdr:colOff>146769</xdr:colOff>
      <xdr:row>11</xdr:row>
      <xdr:rowOff>145250</xdr:rowOff>
    </xdr:to>
    <xdr:sp macro="" textlink="">
      <xdr:nvSpPr>
        <xdr:cNvPr id="15" name="Yatay Kaydırma 14"/>
        <xdr:cNvSpPr/>
      </xdr:nvSpPr>
      <xdr:spPr>
        <a:xfrm>
          <a:off x="7705724" y="435126"/>
          <a:ext cx="4633045" cy="1805624"/>
        </a:xfrm>
        <a:prstGeom prst="horizontalScroll">
          <a:avLst/>
        </a:prstGeom>
        <a:solidFill>
          <a:schemeClr val="tx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377100</xdr:colOff>
      <xdr:row>12</xdr:row>
      <xdr:rowOff>168929</xdr:rowOff>
    </xdr:from>
    <xdr:to>
      <xdr:col>20</xdr:col>
      <xdr:colOff>133345</xdr:colOff>
      <xdr:row>22</xdr:row>
      <xdr:rowOff>69553</xdr:rowOff>
    </xdr:to>
    <xdr:sp macro="" textlink="">
      <xdr:nvSpPr>
        <xdr:cNvPr id="54" name="Yatay Kaydırma 53"/>
        <xdr:cNvSpPr/>
      </xdr:nvSpPr>
      <xdr:spPr>
        <a:xfrm>
          <a:off x="7692300" y="2454929"/>
          <a:ext cx="4633045" cy="1805624"/>
        </a:xfrm>
        <a:prstGeom prst="horizontalScroll">
          <a:avLst/>
        </a:prstGeom>
        <a:solidFill>
          <a:schemeClr val="tx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386627</xdr:colOff>
      <xdr:row>23</xdr:row>
      <xdr:rowOff>89851</xdr:rowOff>
    </xdr:from>
    <xdr:to>
      <xdr:col>20</xdr:col>
      <xdr:colOff>142872</xdr:colOff>
      <xdr:row>32</xdr:row>
      <xdr:rowOff>180975</xdr:rowOff>
    </xdr:to>
    <xdr:sp macro="" textlink="">
      <xdr:nvSpPr>
        <xdr:cNvPr id="60" name="Yatay Kaydırma 59"/>
        <xdr:cNvSpPr/>
      </xdr:nvSpPr>
      <xdr:spPr>
        <a:xfrm>
          <a:off x="7701827" y="4471351"/>
          <a:ext cx="4633045" cy="1805624"/>
        </a:xfrm>
        <a:prstGeom prst="horizontalScroll">
          <a:avLst/>
        </a:prstGeom>
        <a:solidFill>
          <a:schemeClr val="tx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14</xdr:row>
          <xdr:rowOff>95250</xdr:rowOff>
        </xdr:from>
        <xdr:to>
          <xdr:col>20</xdr:col>
          <xdr:colOff>66675</xdr:colOff>
          <xdr:row>20</xdr:row>
          <xdr:rowOff>104775</xdr:rowOff>
        </xdr:to>
        <xdr:sp macro="" textlink="">
          <xdr:nvSpPr>
            <xdr:cNvPr id="28741" name="CommandButton2" hidden="1">
              <a:extLst>
                <a:ext uri="{63B3BB69-23CF-44E3-9099-C40C66FF867C}">
                  <a14:compatExt spid="_x0000_s2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47625</xdr:rowOff>
        </xdr:from>
        <xdr:to>
          <xdr:col>20</xdr:col>
          <xdr:colOff>76200</xdr:colOff>
          <xdr:row>30</xdr:row>
          <xdr:rowOff>180975</xdr:rowOff>
        </xdr:to>
        <xdr:sp macro="" textlink="">
          <xdr:nvSpPr>
            <xdr:cNvPr id="28742" name="CommandButton3" hidden="1">
              <a:extLst>
                <a:ext uri="{63B3BB69-23CF-44E3-9099-C40C66FF867C}">
                  <a14:compatExt spid="_x0000_s2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55417</xdr:colOff>
      <xdr:row>4</xdr:row>
      <xdr:rowOff>81502</xdr:rowOff>
    </xdr:from>
    <xdr:to>
      <xdr:col>20</xdr:col>
      <xdr:colOff>83991</xdr:colOff>
      <xdr:row>24</xdr:row>
      <xdr:rowOff>114301</xdr:rowOff>
    </xdr:to>
    <xdr:grpSp>
      <xdr:nvGrpSpPr>
        <xdr:cNvPr id="17" name="Grup 16"/>
        <xdr:cNvGrpSpPr/>
      </xdr:nvGrpSpPr>
      <xdr:grpSpPr>
        <a:xfrm>
          <a:off x="7980217" y="843502"/>
          <a:ext cx="4295774" cy="3842799"/>
          <a:chOff x="4579201" y="820609"/>
          <a:chExt cx="2305050" cy="2290676"/>
        </a:xfrm>
        <a:solidFill>
          <a:schemeClr val="bg1"/>
        </a:solidFill>
      </xdr:grpSpPr>
      <xdr:sp macro="" textlink="">
        <xdr:nvSpPr>
          <xdr:cNvPr id="14" name="Aşağı Ok 13"/>
          <xdr:cNvSpPr/>
        </xdr:nvSpPr>
        <xdr:spPr>
          <a:xfrm>
            <a:off x="5289395" y="1516119"/>
            <a:ext cx="866775" cy="391469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8740" name="CommandButton1" hidden="1">
                <a:extLst>
                  <a:ext uri="{63B3BB69-23CF-44E3-9099-C40C66FF867C}">
                    <a14:compatExt spid="_x0000_s28740"/>
                  </a:ext>
                </a:extLst>
              </xdr:cNvPr>
              <xdr:cNvSpPr/>
            </xdr:nvSpPr>
            <xdr:spPr bwMode="auto">
              <a:xfrm>
                <a:off x="4579201" y="820609"/>
                <a:ext cx="2305050" cy="610043"/>
              </a:xfrm>
              <a:prstGeom prst="rect">
                <a:avLst/>
              </a:prstGeom>
              <a:noFill/>
              <a:ln>
                <a:noFill/>
              </a:ln>
              <a:effectLst>
                <a:outerShdw dist="35921" dir="2700000" algn="ctr" rotWithShape="0">
                  <a:srgbClr val="000000"/>
                </a:outerShdw>
              </a:effectLst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sp macro="" textlink="">
        <xdr:nvSpPr>
          <xdr:cNvPr id="68" name="Aşağı Ok 67"/>
          <xdr:cNvSpPr/>
        </xdr:nvSpPr>
        <xdr:spPr>
          <a:xfrm>
            <a:off x="5294506" y="2719515"/>
            <a:ext cx="866775" cy="391770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219075</xdr:colOff>
      <xdr:row>27</xdr:row>
      <xdr:rowOff>171450</xdr:rowOff>
    </xdr:from>
    <xdr:to>
      <xdr:col>2</xdr:col>
      <xdr:colOff>228600</xdr:colOff>
      <xdr:row>30</xdr:row>
      <xdr:rowOff>85725</xdr:rowOff>
    </xdr:to>
    <xdr:sp macro="[0]!talephesabı" textlink="">
      <xdr:nvSpPr>
        <xdr:cNvPr id="66" name="Dikdörtgen 65"/>
        <xdr:cNvSpPr/>
      </xdr:nvSpPr>
      <xdr:spPr>
        <a:xfrm>
          <a:off x="219075" y="5314950"/>
          <a:ext cx="1228725" cy="485775"/>
        </a:xfrm>
        <a:prstGeom prst="rect">
          <a:avLst/>
        </a:prstGeom>
        <a:solidFill>
          <a:schemeClr val="accent5">
            <a:lumMod val="75000"/>
          </a:schemeClr>
        </a:solidFill>
        <a:ln w="38100">
          <a:solidFill>
            <a:schemeClr val="tx2">
              <a:lumMod val="75000"/>
            </a:schemeClr>
          </a:solidFill>
        </a:ln>
        <a:effectLst>
          <a:innerShdw blurRad="127000">
            <a:prstClr val="black"/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 i="0" baseline="0">
              <a:solidFill>
                <a:schemeClr val="bg1"/>
              </a:solidFill>
              <a:latin typeface="+mj-lt"/>
              <a:cs typeface="Times New Roman" panose="02020603050405020304" pitchFamily="18" charset="0"/>
            </a:rPr>
            <a:t>TALEP ONAY KONTROLÜ</a:t>
          </a:r>
        </a:p>
      </xdr:txBody>
    </xdr:sp>
    <xdr:clientData/>
  </xdr:twoCellAnchor>
  <xdr:twoCellAnchor>
    <xdr:from>
      <xdr:col>1</xdr:col>
      <xdr:colOff>66675</xdr:colOff>
      <xdr:row>25</xdr:row>
      <xdr:rowOff>57150</xdr:rowOff>
    </xdr:from>
    <xdr:to>
      <xdr:col>1</xdr:col>
      <xdr:colOff>396075</xdr:colOff>
      <xdr:row>27</xdr:row>
      <xdr:rowOff>143934</xdr:rowOff>
    </xdr:to>
    <xdr:sp macro="" textlink="">
      <xdr:nvSpPr>
        <xdr:cNvPr id="67" name="Akış Çizelgesi: Harmanla 66"/>
        <xdr:cNvSpPr/>
      </xdr:nvSpPr>
      <xdr:spPr>
        <a:xfrm>
          <a:off x="676275" y="4819650"/>
          <a:ext cx="329400" cy="467784"/>
        </a:xfrm>
        <a:prstGeom prst="flowChartCollate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28574</xdr:rowOff>
    </xdr:from>
    <xdr:to>
      <xdr:col>21</xdr:col>
      <xdr:colOff>190500</xdr:colOff>
      <xdr:row>36</xdr:row>
      <xdr:rowOff>19049</xdr:rowOff>
    </xdr:to>
    <xdr:pic>
      <xdr:nvPicPr>
        <xdr:cNvPr id="5" name="Resi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574"/>
          <a:ext cx="12963525" cy="68484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485775</xdr:colOff>
          <xdr:row>14</xdr:row>
          <xdr:rowOff>114300</xdr:rowOff>
        </xdr:from>
        <xdr:to>
          <xdr:col>18</xdr:col>
          <xdr:colOff>514350</xdr:colOff>
          <xdr:row>17</xdr:row>
          <xdr:rowOff>19050</xdr:rowOff>
        </xdr:to>
        <xdr:sp macro="" textlink="">
          <xdr:nvSpPr>
            <xdr:cNvPr id="7171" name="Label1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428625</xdr:colOff>
      <xdr:row>13</xdr:row>
      <xdr:rowOff>104775</xdr:rowOff>
    </xdr:from>
    <xdr:to>
      <xdr:col>5</xdr:col>
      <xdr:colOff>542925</xdr:colOff>
      <xdr:row>20</xdr:row>
      <xdr:rowOff>57150</xdr:rowOff>
    </xdr:to>
    <xdr:sp macro="" textlink="">
      <xdr:nvSpPr>
        <xdr:cNvPr id="12" name="Satır Belirtme Çizgisi 3 (Kenarlık ve Diğer Çubuk) 11"/>
        <xdr:cNvSpPr/>
      </xdr:nvSpPr>
      <xdr:spPr>
        <a:xfrm>
          <a:off x="1038225" y="2581275"/>
          <a:ext cx="2552700" cy="1285875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4409"/>
            <a:gd name="adj8" fmla="val -40469"/>
          </a:avLst>
        </a:prstGeom>
        <a:ln>
          <a:solidFill>
            <a:schemeClr val="accent3">
              <a:lumMod val="20000"/>
              <a:lumOff val="80000"/>
            </a:schemeClr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Dağıtım Ağı Tasarımı, Araç Rotalama ve Filo Büyüklüğü Optimizasyonu İçin Bütünleşik Bir Karar Destek Sistemi Geliştirilmesi</a:t>
          </a:r>
        </a:p>
      </xdr:txBody>
    </xdr:sp>
    <xdr:clientData/>
  </xdr:twoCellAnchor>
  <xdr:twoCellAnchor>
    <xdr:from>
      <xdr:col>1</xdr:col>
      <xdr:colOff>485775</xdr:colOff>
      <xdr:row>4</xdr:row>
      <xdr:rowOff>123824</xdr:rowOff>
    </xdr:from>
    <xdr:to>
      <xdr:col>5</xdr:col>
      <xdr:colOff>523875</xdr:colOff>
      <xdr:row>9</xdr:row>
      <xdr:rowOff>133349</xdr:rowOff>
    </xdr:to>
    <xdr:sp macro="" textlink="">
      <xdr:nvSpPr>
        <xdr:cNvPr id="15" name="Satır Belirtme Çizgisi 3 (Kenarlık ve Diğer Çubuk) 14"/>
        <xdr:cNvSpPr/>
      </xdr:nvSpPr>
      <xdr:spPr>
        <a:xfrm rot="10800000">
          <a:off x="1095375" y="885824"/>
          <a:ext cx="2476500" cy="962025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-43791"/>
            <a:gd name="adj8" fmla="val -45854"/>
          </a:avLst>
        </a:prstGeom>
        <a:ln>
          <a:solidFill>
            <a:schemeClr val="accent3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485775</xdr:colOff>
      <xdr:row>5</xdr:row>
      <xdr:rowOff>114300</xdr:rowOff>
    </xdr:from>
    <xdr:to>
      <xdr:col>5</xdr:col>
      <xdr:colOff>523875</xdr:colOff>
      <xdr:row>8</xdr:row>
      <xdr:rowOff>133350</xdr:rowOff>
    </xdr:to>
    <xdr:sp macro="[0]!GİRİSS" textlink="">
      <xdr:nvSpPr>
        <xdr:cNvPr id="16" name="Satır Belirtme Çizgisi 3 (Kenarlık ve Diğer Çubuk) 15"/>
        <xdr:cNvSpPr/>
      </xdr:nvSpPr>
      <xdr:spPr>
        <a:xfrm>
          <a:off x="1095375" y="1066800"/>
          <a:ext cx="2476500" cy="59055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286075"/>
            <a:gd name="adj8" fmla="val -43930"/>
          </a:avLst>
        </a:prstGeom>
        <a:ln>
          <a:solidFill>
            <a:schemeClr val="accent3">
              <a:lumMod val="20000"/>
              <a:lumOff val="80000"/>
            </a:schemeClr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400" b="1" i="0">
              <a:solidFill>
                <a:schemeClr val="accent5">
                  <a:lumMod val="50000"/>
                </a:schemeClr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SİSTEME</a:t>
          </a:r>
          <a:r>
            <a:rPr lang="tr-TR" sz="1400" b="1" i="0" baseline="0">
              <a:solidFill>
                <a:schemeClr val="accent5">
                  <a:lumMod val="50000"/>
                </a:schemeClr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GİRİŞ</a:t>
          </a:r>
          <a:endParaRPr lang="en-US" sz="1400" i="0">
            <a:solidFill>
              <a:schemeClr val="accent5">
                <a:lumMod val="50000"/>
              </a:schemeClr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4</xdr:row>
      <xdr:rowOff>9525</xdr:rowOff>
    </xdr:from>
    <xdr:to>
      <xdr:col>6</xdr:col>
      <xdr:colOff>485775</xdr:colOff>
      <xdr:row>4</xdr:row>
      <xdr:rowOff>114300</xdr:rowOff>
    </xdr:to>
    <xdr:sp macro="" textlink="">
      <xdr:nvSpPr>
        <xdr:cNvPr id="46" name="Aşağı Ok 45"/>
        <xdr:cNvSpPr/>
      </xdr:nvSpPr>
      <xdr:spPr>
        <a:xfrm>
          <a:off x="2838450" y="790575"/>
          <a:ext cx="171450" cy="1047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66675</xdr:colOff>
      <xdr:row>0</xdr:row>
      <xdr:rowOff>9525</xdr:rowOff>
    </xdr:from>
    <xdr:to>
      <xdr:col>16</xdr:col>
      <xdr:colOff>57151</xdr:colOff>
      <xdr:row>43</xdr:row>
      <xdr:rowOff>19050</xdr:rowOff>
    </xdr:to>
    <xdr:grpSp>
      <xdr:nvGrpSpPr>
        <xdr:cNvPr id="6" name="Grup 5"/>
        <xdr:cNvGrpSpPr/>
      </xdr:nvGrpSpPr>
      <xdr:grpSpPr>
        <a:xfrm>
          <a:off x="5314950" y="9525"/>
          <a:ext cx="2390776" cy="6838950"/>
          <a:chOff x="5276850" y="9724"/>
          <a:chExt cx="2390776" cy="6972101"/>
        </a:xfrm>
      </xdr:grpSpPr>
      <xdr:sp macro="" textlink="">
        <xdr:nvSpPr>
          <xdr:cNvPr id="47" name="Dolu Çerçeve 46"/>
          <xdr:cNvSpPr/>
        </xdr:nvSpPr>
        <xdr:spPr>
          <a:xfrm>
            <a:off x="5295900" y="2390775"/>
            <a:ext cx="2371726" cy="4591050"/>
          </a:xfrm>
          <a:prstGeom prst="bevel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>
            <a:innerShdw blurRad="1270000">
              <a:prstClr val="black"/>
            </a:innerShdw>
          </a:effectLst>
          <a:scene3d>
            <a:camera prst="orthographicFront"/>
            <a:lightRig rig="twoPt" dir="t"/>
          </a:scene3d>
          <a:sp3d prstMaterial="legacyWireframe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Dolu Çerçeve 4"/>
          <xdr:cNvSpPr/>
        </xdr:nvSpPr>
        <xdr:spPr>
          <a:xfrm>
            <a:off x="5276850" y="9724"/>
            <a:ext cx="2381250" cy="2381250"/>
          </a:xfrm>
          <a:prstGeom prst="bevel">
            <a:avLst>
              <a:gd name="adj" fmla="val 4310"/>
            </a:avLst>
          </a:prstGeom>
          <a:solidFill>
            <a:schemeClr val="tx2">
              <a:lumMod val="60000"/>
              <a:lumOff val="40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3" name="Grup 2"/>
              <xdr:cNvGrpSpPr/>
            </xdr:nvGrpSpPr>
            <xdr:grpSpPr>
              <a:xfrm>
                <a:off x="5467350" y="895352"/>
                <a:ext cx="2047875" cy="1304927"/>
                <a:chOff x="1181099" y="952500"/>
                <a:chExt cx="2009776" cy="1313523"/>
              </a:xfrm>
            </xdr:grpSpPr>
            <xdr:grpSp>
              <xdr:nvGrpSpPr>
                <xdr:cNvPr id="2" name="Grup 1"/>
                <xdr:cNvGrpSpPr/>
              </xdr:nvGrpSpPr>
              <xdr:grpSpPr>
                <a:xfrm>
                  <a:off x="1181099" y="952500"/>
                  <a:ext cx="2009776" cy="1003300"/>
                  <a:chOff x="2419349" y="1285875"/>
                  <a:chExt cx="1495426" cy="1003300"/>
                </a:xfrm>
              </xdr:grpSpPr>
              <xdr:sp macro="" textlink="">
                <xdr:nvSpPr>
                  <xdr:cNvPr id="30752" name="Gun26" hidden="1">
                    <a:extLst>
                      <a:ext uri="{63B3BB69-23CF-44E3-9099-C40C66FF867C}">
                        <a14:compatExt spid="_x0000_s30752"/>
                      </a:ext>
                    </a:extLst>
                  </xdr:cNvPr>
                  <xdr:cNvSpPr/>
                </xdr:nvSpPr>
                <xdr:spPr bwMode="auto">
                  <a:xfrm>
                    <a:off x="3257549" y="1885950"/>
                    <a:ext cx="215900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753" name="Gun25" hidden="1">
                    <a:extLst>
                      <a:ext uri="{63B3BB69-23CF-44E3-9099-C40C66FF867C}">
                        <a14:compatExt spid="_x0000_s30753"/>
                      </a:ext>
                    </a:extLst>
                  </xdr:cNvPr>
                  <xdr:cNvSpPr/>
                </xdr:nvSpPr>
                <xdr:spPr bwMode="auto">
                  <a:xfrm>
                    <a:off x="3047999" y="1885950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754" name="Gun24" hidden="1">
                    <a:extLst>
                      <a:ext uri="{63B3BB69-23CF-44E3-9099-C40C66FF867C}">
                        <a14:compatExt spid="_x0000_s30754"/>
                      </a:ext>
                    </a:extLst>
                  </xdr:cNvPr>
                  <xdr:cNvSpPr/>
                </xdr:nvSpPr>
                <xdr:spPr bwMode="auto">
                  <a:xfrm>
                    <a:off x="2838449" y="1885950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755" name="Gun23" hidden="1">
                    <a:extLst>
                      <a:ext uri="{63B3BB69-23CF-44E3-9099-C40C66FF867C}">
                        <a14:compatExt spid="_x0000_s30755"/>
                      </a:ext>
                    </a:extLst>
                  </xdr:cNvPr>
                  <xdr:cNvSpPr/>
                </xdr:nvSpPr>
                <xdr:spPr bwMode="auto">
                  <a:xfrm>
                    <a:off x="2628899" y="1885950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756" name="Gun22" hidden="1">
                    <a:extLst>
                      <a:ext uri="{63B3BB69-23CF-44E3-9099-C40C66FF867C}">
                        <a14:compatExt spid="_x0000_s30756"/>
                      </a:ext>
                    </a:extLst>
                  </xdr:cNvPr>
                  <xdr:cNvSpPr/>
                </xdr:nvSpPr>
                <xdr:spPr bwMode="auto">
                  <a:xfrm>
                    <a:off x="2419349" y="1885950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773" name="Gun19" hidden="1">
                    <a:extLst>
                      <a:ext uri="{63B3BB69-23CF-44E3-9099-C40C66FF867C}">
                        <a14:compatExt spid="_x0000_s30773"/>
                      </a:ext>
                    </a:extLst>
                  </xdr:cNvPr>
                  <xdr:cNvSpPr/>
                </xdr:nvSpPr>
                <xdr:spPr bwMode="auto">
                  <a:xfrm>
                    <a:off x="3254375" y="1685925"/>
                    <a:ext cx="219075" cy="200025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774" name="Gun18" hidden="1">
                    <a:extLst>
                      <a:ext uri="{63B3BB69-23CF-44E3-9099-C40C66FF867C}">
                        <a14:compatExt spid="_x0000_s30774"/>
                      </a:ext>
                    </a:extLst>
                  </xdr:cNvPr>
                  <xdr:cNvSpPr/>
                </xdr:nvSpPr>
                <xdr:spPr bwMode="auto">
                  <a:xfrm>
                    <a:off x="3048000" y="1685925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775" name="Gun17" hidden="1">
                    <a:extLst>
                      <a:ext uri="{63B3BB69-23CF-44E3-9099-C40C66FF867C}">
                        <a14:compatExt spid="_x0000_s30775"/>
                      </a:ext>
                    </a:extLst>
                  </xdr:cNvPr>
                  <xdr:cNvSpPr/>
                </xdr:nvSpPr>
                <xdr:spPr bwMode="auto">
                  <a:xfrm>
                    <a:off x="2838450" y="1685925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776" name="Gun16" hidden="1">
                    <a:extLst>
                      <a:ext uri="{63B3BB69-23CF-44E3-9099-C40C66FF867C}">
                        <a14:compatExt spid="_x0000_s30776"/>
                      </a:ext>
                    </a:extLst>
                  </xdr:cNvPr>
                  <xdr:cNvSpPr/>
                </xdr:nvSpPr>
                <xdr:spPr bwMode="auto">
                  <a:xfrm>
                    <a:off x="2628900" y="1685925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777" name="Gun15" hidden="1">
                    <a:extLst>
                      <a:ext uri="{63B3BB69-23CF-44E3-9099-C40C66FF867C}">
                        <a14:compatExt spid="_x0000_s30777"/>
                      </a:ext>
                    </a:extLst>
                  </xdr:cNvPr>
                  <xdr:cNvSpPr/>
                </xdr:nvSpPr>
                <xdr:spPr bwMode="auto">
                  <a:xfrm>
                    <a:off x="2419350" y="1685925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788" name="Gun12" hidden="1">
                    <a:extLst>
                      <a:ext uri="{63B3BB69-23CF-44E3-9099-C40C66FF867C}">
                        <a14:compatExt spid="_x0000_s30788"/>
                      </a:ext>
                    </a:extLst>
                  </xdr:cNvPr>
                  <xdr:cNvSpPr/>
                </xdr:nvSpPr>
                <xdr:spPr bwMode="auto">
                  <a:xfrm>
                    <a:off x="3257549" y="1485900"/>
                    <a:ext cx="215900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789" name="Gun11" hidden="1">
                    <a:extLst>
                      <a:ext uri="{63B3BB69-23CF-44E3-9099-C40C66FF867C}">
                        <a14:compatExt spid="_x0000_s30789"/>
                      </a:ext>
                    </a:extLst>
                  </xdr:cNvPr>
                  <xdr:cNvSpPr/>
                </xdr:nvSpPr>
                <xdr:spPr bwMode="auto">
                  <a:xfrm>
                    <a:off x="3047999" y="1485900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790" name="Gun10" hidden="1">
                    <a:extLst>
                      <a:ext uri="{63B3BB69-23CF-44E3-9099-C40C66FF867C}">
                        <a14:compatExt spid="_x0000_s30790"/>
                      </a:ext>
                    </a:extLst>
                  </xdr:cNvPr>
                  <xdr:cNvSpPr/>
                </xdr:nvSpPr>
                <xdr:spPr bwMode="auto">
                  <a:xfrm>
                    <a:off x="2838450" y="1485900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791" name="Gun9" hidden="1">
                    <a:extLst>
                      <a:ext uri="{63B3BB69-23CF-44E3-9099-C40C66FF867C}">
                        <a14:compatExt spid="_x0000_s30791"/>
                      </a:ext>
                    </a:extLst>
                  </xdr:cNvPr>
                  <xdr:cNvSpPr/>
                </xdr:nvSpPr>
                <xdr:spPr bwMode="auto">
                  <a:xfrm>
                    <a:off x="2628899" y="1485900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792" name="Gun8" hidden="1">
                    <a:extLst>
                      <a:ext uri="{63B3BB69-23CF-44E3-9099-C40C66FF867C}">
                        <a14:compatExt spid="_x0000_s30792"/>
                      </a:ext>
                    </a:extLst>
                  </xdr:cNvPr>
                  <xdr:cNvSpPr/>
                </xdr:nvSpPr>
                <xdr:spPr bwMode="auto">
                  <a:xfrm>
                    <a:off x="2419349" y="1485900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793" name="Gun5" hidden="1">
                    <a:extLst>
                      <a:ext uri="{63B3BB69-23CF-44E3-9099-C40C66FF867C}">
                        <a14:compatExt spid="_x0000_s30793"/>
                      </a:ext>
                    </a:extLst>
                  </xdr:cNvPr>
                  <xdr:cNvSpPr/>
                </xdr:nvSpPr>
                <xdr:spPr bwMode="auto">
                  <a:xfrm>
                    <a:off x="3257549" y="1285875"/>
                    <a:ext cx="215900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794" name="Gun4" hidden="1">
                    <a:extLst>
                      <a:ext uri="{63B3BB69-23CF-44E3-9099-C40C66FF867C}">
                        <a14:compatExt spid="_x0000_s30794"/>
                      </a:ext>
                    </a:extLst>
                  </xdr:cNvPr>
                  <xdr:cNvSpPr/>
                </xdr:nvSpPr>
                <xdr:spPr bwMode="auto">
                  <a:xfrm>
                    <a:off x="3047999" y="1285875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795" name="Gun3" hidden="1">
                    <a:extLst>
                      <a:ext uri="{63B3BB69-23CF-44E3-9099-C40C66FF867C}">
                        <a14:compatExt spid="_x0000_s30795"/>
                      </a:ext>
                    </a:extLst>
                  </xdr:cNvPr>
                  <xdr:cNvSpPr/>
                </xdr:nvSpPr>
                <xdr:spPr bwMode="auto">
                  <a:xfrm>
                    <a:off x="2838449" y="1285875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796" name="Gun2" hidden="1">
                    <a:extLst>
                      <a:ext uri="{63B3BB69-23CF-44E3-9099-C40C66FF867C}">
                        <a14:compatExt spid="_x0000_s30796"/>
                      </a:ext>
                    </a:extLst>
                  </xdr:cNvPr>
                  <xdr:cNvSpPr/>
                </xdr:nvSpPr>
                <xdr:spPr bwMode="auto">
                  <a:xfrm>
                    <a:off x="2628899" y="1285875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797" name="Gun1" hidden="1">
                    <a:extLst>
                      <a:ext uri="{63B3BB69-23CF-44E3-9099-C40C66FF867C}">
                        <a14:compatExt spid="_x0000_s30797"/>
                      </a:ext>
                    </a:extLst>
                  </xdr:cNvPr>
                  <xdr:cNvSpPr/>
                </xdr:nvSpPr>
                <xdr:spPr bwMode="auto">
                  <a:xfrm>
                    <a:off x="2419349" y="1285875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806" name="Gun28" hidden="1">
                    <a:extLst>
                      <a:ext uri="{63B3BB69-23CF-44E3-9099-C40C66FF867C}">
                        <a14:compatExt spid="_x0000_s30806"/>
                      </a:ext>
                    </a:extLst>
                  </xdr:cNvPr>
                  <xdr:cNvSpPr/>
                </xdr:nvSpPr>
                <xdr:spPr bwMode="auto">
                  <a:xfrm>
                    <a:off x="3695700" y="1885950"/>
                    <a:ext cx="215900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807" name="Gun27" hidden="1">
                    <a:extLst>
                      <a:ext uri="{63B3BB69-23CF-44E3-9099-C40C66FF867C}">
                        <a14:compatExt spid="_x0000_s30807"/>
                      </a:ext>
                    </a:extLst>
                  </xdr:cNvPr>
                  <xdr:cNvSpPr/>
                </xdr:nvSpPr>
                <xdr:spPr bwMode="auto">
                  <a:xfrm>
                    <a:off x="3476625" y="1885950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808" name="Gun21" hidden="1">
                    <a:extLst>
                      <a:ext uri="{63B3BB69-23CF-44E3-9099-C40C66FF867C}">
                        <a14:compatExt spid="_x0000_s30808"/>
                      </a:ext>
                    </a:extLst>
                  </xdr:cNvPr>
                  <xdr:cNvSpPr/>
                </xdr:nvSpPr>
                <xdr:spPr bwMode="auto">
                  <a:xfrm>
                    <a:off x="3695700" y="1685925"/>
                    <a:ext cx="219075" cy="200025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809" name="Gun20" hidden="1">
                    <a:extLst>
                      <a:ext uri="{63B3BB69-23CF-44E3-9099-C40C66FF867C}">
                        <a14:compatExt spid="_x0000_s30809"/>
                      </a:ext>
                    </a:extLst>
                  </xdr:cNvPr>
                  <xdr:cNvSpPr/>
                </xdr:nvSpPr>
                <xdr:spPr bwMode="auto">
                  <a:xfrm>
                    <a:off x="3476625" y="1685925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810" name="Gun14" hidden="1">
                    <a:extLst>
                      <a:ext uri="{63B3BB69-23CF-44E3-9099-C40C66FF867C}">
                        <a14:compatExt spid="_x0000_s30810"/>
                      </a:ext>
                    </a:extLst>
                  </xdr:cNvPr>
                  <xdr:cNvSpPr/>
                </xdr:nvSpPr>
                <xdr:spPr bwMode="auto">
                  <a:xfrm>
                    <a:off x="3695700" y="1485900"/>
                    <a:ext cx="215900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811" name="Gun13" hidden="1">
                    <a:extLst>
                      <a:ext uri="{63B3BB69-23CF-44E3-9099-C40C66FF867C}">
                        <a14:compatExt spid="_x0000_s30811"/>
                      </a:ext>
                    </a:extLst>
                  </xdr:cNvPr>
                  <xdr:cNvSpPr/>
                </xdr:nvSpPr>
                <xdr:spPr bwMode="auto">
                  <a:xfrm>
                    <a:off x="3476624" y="1485900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812" name="Gun7" hidden="1">
                    <a:extLst>
                      <a:ext uri="{63B3BB69-23CF-44E3-9099-C40C66FF867C}">
                        <a14:compatExt spid="_x0000_s30812"/>
                      </a:ext>
                    </a:extLst>
                  </xdr:cNvPr>
                  <xdr:cNvSpPr/>
                </xdr:nvSpPr>
                <xdr:spPr bwMode="auto">
                  <a:xfrm>
                    <a:off x="3695700" y="1285875"/>
                    <a:ext cx="215900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813" name="Gun6" hidden="1">
                    <a:extLst>
                      <a:ext uri="{63B3BB69-23CF-44E3-9099-C40C66FF867C}">
                        <a14:compatExt spid="_x0000_s30813"/>
                      </a:ext>
                    </a:extLst>
                  </xdr:cNvPr>
                  <xdr:cNvSpPr/>
                </xdr:nvSpPr>
                <xdr:spPr bwMode="auto">
                  <a:xfrm>
                    <a:off x="3476625" y="1285875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814" name="Gun31" hidden="1">
                    <a:extLst>
                      <a:ext uri="{63B3BB69-23CF-44E3-9099-C40C66FF867C}">
                        <a14:compatExt spid="_x0000_s30814"/>
                      </a:ext>
                    </a:extLst>
                  </xdr:cNvPr>
                  <xdr:cNvSpPr/>
                </xdr:nvSpPr>
                <xdr:spPr bwMode="auto">
                  <a:xfrm>
                    <a:off x="2838449" y="2085975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815" name="Gun30" hidden="1">
                    <a:extLst>
                      <a:ext uri="{63B3BB69-23CF-44E3-9099-C40C66FF867C}">
                        <a14:compatExt spid="_x0000_s30815"/>
                      </a:ext>
                    </a:extLst>
                  </xdr:cNvPr>
                  <xdr:cNvSpPr/>
                </xdr:nvSpPr>
                <xdr:spPr bwMode="auto">
                  <a:xfrm>
                    <a:off x="2628899" y="2085975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816" name="Gun29" hidden="1">
                    <a:extLst>
                      <a:ext uri="{63B3BB69-23CF-44E3-9099-C40C66FF867C}">
                        <a14:compatExt spid="_x0000_s30816"/>
                      </a:ext>
                    </a:extLst>
                  </xdr:cNvPr>
                  <xdr:cNvSpPr/>
                </xdr:nvSpPr>
                <xdr:spPr bwMode="auto">
                  <a:xfrm>
                    <a:off x="2419349" y="2085975"/>
                    <a:ext cx="219075" cy="2032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xdr:grpSp>
            <xdr:sp macro="" textlink="">
              <xdr:nvSpPr>
                <xdr:cNvPr id="30819" name="Label2" hidden="1">
                  <a:extLst>
                    <a:ext uri="{63B3BB69-23CF-44E3-9099-C40C66FF867C}">
                      <a14:compatExt spid="_x0000_s30819"/>
                    </a:ext>
                  </a:extLst>
                </xdr:cNvPr>
                <xdr:cNvSpPr/>
              </xdr:nvSpPr>
              <xdr:spPr bwMode="auto">
                <a:xfrm>
                  <a:off x="1181100" y="1995592"/>
                  <a:ext cx="619125" cy="27043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22" name="Label1" hidden="1">
                <a:extLst>
                  <a:ext uri="{63B3BB69-23CF-44E3-9099-C40C66FF867C}">
                    <a14:compatExt spid="_x0000_s30822"/>
                  </a:ext>
                </a:extLst>
              </xdr:cNvPr>
              <xdr:cNvSpPr/>
            </xdr:nvSpPr>
            <xdr:spPr bwMode="auto">
              <a:xfrm>
                <a:off x="6086475" y="1933575"/>
                <a:ext cx="134302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23" name="Label3" hidden="1">
                <a:extLst>
                  <a:ext uri="{63B3BB69-23CF-44E3-9099-C40C66FF867C}">
                    <a14:compatExt spid="_x0000_s30823"/>
                  </a:ext>
                </a:extLst>
              </xdr:cNvPr>
              <xdr:cNvSpPr/>
            </xdr:nvSpPr>
            <xdr:spPr bwMode="auto">
              <a:xfrm>
                <a:off x="5476875" y="152400"/>
                <a:ext cx="20193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25" name="ListBox1" hidden="1">
                <a:extLst>
                  <a:ext uri="{63B3BB69-23CF-44E3-9099-C40C66FF867C}">
                    <a14:compatExt spid="_x0000_s30825"/>
                  </a:ext>
                </a:extLst>
              </xdr:cNvPr>
              <xdr:cNvSpPr/>
            </xdr:nvSpPr>
            <xdr:spPr bwMode="auto">
              <a:xfrm>
                <a:off x="5476875" y="476476"/>
                <a:ext cx="1038225" cy="3889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27" name="ListBox2" hidden="1">
                <a:extLst>
                  <a:ext uri="{63B3BB69-23CF-44E3-9099-C40C66FF867C}">
                    <a14:compatExt spid="_x0000_s30827"/>
                  </a:ext>
                </a:extLst>
              </xdr:cNvPr>
              <xdr:cNvSpPr/>
            </xdr:nvSpPr>
            <xdr:spPr bwMode="auto">
              <a:xfrm>
                <a:off x="6524625" y="476475"/>
                <a:ext cx="990600" cy="38566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0" name="Akış Çizelgesi: Harmanla 49"/>
          <xdr:cNvSpPr/>
        </xdr:nvSpPr>
        <xdr:spPr>
          <a:xfrm>
            <a:off x="6372225" y="3038477"/>
            <a:ext cx="342900" cy="172357"/>
          </a:xfrm>
          <a:prstGeom prst="flowChartCollate">
            <a:avLst/>
          </a:prstGeom>
          <a:blipFill dpi="0" rotWithShape="1"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55" name="Akış Çizelgesi: Harmanla 54"/>
          <xdr:cNvSpPr/>
        </xdr:nvSpPr>
        <xdr:spPr>
          <a:xfrm rot="10800000">
            <a:off x="6362700" y="3552826"/>
            <a:ext cx="342900" cy="176666"/>
          </a:xfrm>
          <a:prstGeom prst="flowChartCollate">
            <a:avLst/>
          </a:prstGeom>
          <a:blipFill dpi="0" rotWithShape="1"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56" name="Akış Çizelgesi: Harmanla 55"/>
          <xdr:cNvSpPr/>
        </xdr:nvSpPr>
        <xdr:spPr>
          <a:xfrm>
            <a:off x="6362700" y="4067175"/>
            <a:ext cx="342900" cy="142875"/>
          </a:xfrm>
          <a:prstGeom prst="flowChartCollate">
            <a:avLst/>
          </a:prstGeom>
          <a:blipFill dpi="0" rotWithShape="1"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3" name="Akış Çizelgesi: Harmanla 62"/>
          <xdr:cNvSpPr/>
        </xdr:nvSpPr>
        <xdr:spPr>
          <a:xfrm rot="10800000">
            <a:off x="6372225" y="4552950"/>
            <a:ext cx="342900" cy="180975"/>
          </a:xfrm>
          <a:prstGeom prst="flowChartCollate">
            <a:avLst/>
          </a:prstGeom>
          <a:blipFill dpi="0"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6" name="Akış Çizelgesi: Harmanla 65"/>
          <xdr:cNvSpPr/>
        </xdr:nvSpPr>
        <xdr:spPr>
          <a:xfrm>
            <a:off x="6362700" y="5076825"/>
            <a:ext cx="342900" cy="180975"/>
          </a:xfrm>
          <a:prstGeom prst="flowChartCollate">
            <a:avLst/>
          </a:prstGeom>
          <a:blipFill dpi="0"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0" name="Akış Çizelgesi: Harmanla 69"/>
          <xdr:cNvSpPr/>
        </xdr:nvSpPr>
        <xdr:spPr>
          <a:xfrm rot="10950754">
            <a:off x="6353175" y="5600700"/>
            <a:ext cx="342900" cy="190500"/>
          </a:xfrm>
          <a:prstGeom prst="flowChartCollate">
            <a:avLst/>
          </a:prstGeom>
          <a:blipFill dpi="0"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3" name="Akış Çizelgesi: Harmanla 72"/>
          <xdr:cNvSpPr/>
        </xdr:nvSpPr>
        <xdr:spPr>
          <a:xfrm>
            <a:off x="6343650" y="6143625"/>
            <a:ext cx="342900" cy="180975"/>
          </a:xfrm>
          <a:prstGeom prst="flowChartCollate">
            <a:avLst/>
          </a:prstGeom>
          <a:blipFill dpi="0"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[0]!uyarırapor" textlink="">
        <xdr:nvSpPr>
          <xdr:cNvPr id="60" name="Dikdörtgen 59"/>
          <xdr:cNvSpPr/>
        </xdr:nvSpPr>
        <xdr:spPr>
          <a:xfrm>
            <a:off x="5610225" y="6353176"/>
            <a:ext cx="1743075" cy="314325"/>
          </a:xfrm>
          <a:prstGeom prst="rect">
            <a:avLst/>
          </a:prstGeom>
          <a:gradFill flip="none" rotWithShape="1">
            <a:gsLst>
              <a:gs pos="0">
                <a:srgbClr val="FF5050"/>
              </a:gs>
              <a:gs pos="0">
                <a:srgbClr val="FF5050"/>
              </a:gs>
              <a:gs pos="0">
                <a:srgbClr val="FF5050"/>
              </a:gs>
            </a:gsLst>
            <a:lin ang="16200000" scaled="1"/>
            <a:tileRect/>
          </a:gradFill>
          <a:ln w="38100">
            <a:solidFill>
              <a:schemeClr val="tx1">
                <a:lumMod val="65000"/>
                <a:lumOff val="35000"/>
              </a:schemeClr>
            </a:solidFill>
          </a:ln>
          <a:effectLst>
            <a:innerShdw blurRad="127000">
              <a:prstClr val="black"/>
            </a:innerShdw>
          </a:effectLst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 b="1" i="0" baseline="0">
                <a:solidFill>
                  <a:schemeClr val="bg2">
                    <a:lumMod val="25000"/>
                  </a:schemeClr>
                </a:solidFill>
                <a:latin typeface="+mj-lt"/>
                <a:cs typeface="Times New Roman" panose="02020603050405020304" pitchFamily="18" charset="0"/>
              </a:rPr>
              <a:t>UYARI</a:t>
            </a:r>
          </a:p>
          <a:p>
            <a:pPr algn="ctr"/>
            <a:endParaRPr lang="en-US" sz="11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[0]!BilgiRapor" textlink="">
        <xdr:nvSpPr>
          <xdr:cNvPr id="59" name="Dikdörtgen 58"/>
          <xdr:cNvSpPr/>
        </xdr:nvSpPr>
        <xdr:spPr>
          <a:xfrm>
            <a:off x="5600700" y="5800726"/>
            <a:ext cx="1752601" cy="314325"/>
          </a:xfrm>
          <a:prstGeom prst="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38100">
            <a:solidFill>
              <a:schemeClr val="tx1">
                <a:lumMod val="65000"/>
                <a:lumOff val="35000"/>
              </a:schemeClr>
            </a:solidFill>
          </a:ln>
          <a:effectLst>
            <a:innerShdw blurRad="127000">
              <a:prstClr val="black"/>
            </a:innerShdw>
          </a:effectLst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 b="1" i="0" baseline="0">
                <a:solidFill>
                  <a:schemeClr val="bg2">
                    <a:lumMod val="25000"/>
                  </a:schemeClr>
                </a:solidFill>
                <a:latin typeface="+mj-lt"/>
                <a:cs typeface="Times New Roman" panose="02020603050405020304" pitchFamily="18" charset="0"/>
              </a:rPr>
              <a:t>BİLGİ</a:t>
            </a:r>
          </a:p>
          <a:p>
            <a:pPr algn="ctr"/>
            <a:endParaRPr lang="en-US" sz="11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[0]!Raporhizmetvericekaraçlar" textlink="">
        <xdr:nvSpPr>
          <xdr:cNvPr id="58" name="Dikdörtgen 57"/>
          <xdr:cNvSpPr/>
        </xdr:nvSpPr>
        <xdr:spPr>
          <a:xfrm>
            <a:off x="5600700" y="5267325"/>
            <a:ext cx="1752600" cy="306000"/>
          </a:xfrm>
          <a:prstGeom prst="rect">
            <a:avLst/>
          </a:prstGeom>
          <a:solidFill>
            <a:srgbClr val="69809F"/>
          </a:solidFill>
          <a:ln w="38100">
            <a:solidFill>
              <a:schemeClr val="tx2">
                <a:lumMod val="75000"/>
              </a:schemeClr>
            </a:solidFill>
          </a:ln>
          <a:effectLst>
            <a:innerShdw blurRad="127000">
              <a:prstClr val="black"/>
            </a:innerShdw>
          </a:effectLst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 b="1" i="0" baseline="0">
                <a:solidFill>
                  <a:schemeClr val="bg1"/>
                </a:solidFill>
                <a:latin typeface="+mj-lt"/>
                <a:cs typeface="Times New Roman" panose="02020603050405020304" pitchFamily="18" charset="0"/>
              </a:rPr>
              <a:t>HİZMET VERECEK ARAÇLAR</a:t>
            </a:r>
          </a:p>
          <a:p>
            <a:pPr algn="ctr"/>
            <a:endPara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[0]!RaporTemizle" textlink="">
        <xdr:nvSpPr>
          <xdr:cNvPr id="68" name="Dikdörtgen 67"/>
          <xdr:cNvSpPr/>
        </xdr:nvSpPr>
        <xdr:spPr>
          <a:xfrm>
            <a:off x="5600700" y="4229100"/>
            <a:ext cx="1752600" cy="306000"/>
          </a:xfrm>
          <a:prstGeom prst="rect">
            <a:avLst/>
          </a:prstGeom>
          <a:solidFill>
            <a:srgbClr val="69809F"/>
          </a:solidFill>
          <a:ln w="38100">
            <a:solidFill>
              <a:schemeClr val="tx2">
                <a:lumMod val="75000"/>
              </a:schemeClr>
            </a:solidFill>
          </a:ln>
          <a:effectLst>
            <a:innerShdw blurRad="127000">
              <a:prstClr val="black"/>
            </a:innerShdw>
          </a:effectLst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 b="1" i="0" baseline="0">
                <a:solidFill>
                  <a:schemeClr val="bg1"/>
                </a:solidFill>
                <a:latin typeface="+mj-lt"/>
                <a:cs typeface="Times New Roman" panose="02020603050405020304" pitchFamily="18" charset="0"/>
              </a:rPr>
              <a:t>RAPOR TEMİZLE</a:t>
            </a:r>
          </a:p>
          <a:p>
            <a:pPr algn="ctr"/>
            <a:endPara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[0]!PDFOLUSTUR" textlink="">
        <xdr:nvSpPr>
          <xdr:cNvPr id="57" name="Dikdörtgen 56"/>
          <xdr:cNvSpPr/>
        </xdr:nvSpPr>
        <xdr:spPr>
          <a:xfrm>
            <a:off x="5600700" y="4743450"/>
            <a:ext cx="1752600" cy="306000"/>
          </a:xfrm>
          <a:prstGeom prst="rect">
            <a:avLst/>
          </a:prstGeom>
          <a:solidFill>
            <a:srgbClr val="69809F"/>
          </a:solidFill>
          <a:ln w="38100">
            <a:solidFill>
              <a:schemeClr val="tx2">
                <a:lumMod val="75000"/>
              </a:schemeClr>
            </a:solidFill>
          </a:ln>
          <a:effectLst>
            <a:innerShdw blurRad="127000">
              <a:prstClr val="black"/>
            </a:innerShdw>
          </a:effectLst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 b="1" i="0" baseline="0">
                <a:solidFill>
                  <a:schemeClr val="bg1"/>
                </a:solidFill>
                <a:latin typeface="+mj-lt"/>
                <a:cs typeface="Times New Roman" panose="02020603050405020304" pitchFamily="18" charset="0"/>
              </a:rPr>
              <a:t>PDF OLUŞTUR</a:t>
            </a:r>
          </a:p>
          <a:p>
            <a:pPr algn="ctr"/>
            <a:endPara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[0]!RaporOluştur" textlink="">
        <xdr:nvSpPr>
          <xdr:cNvPr id="54" name="Dikdörtgen 53"/>
          <xdr:cNvSpPr/>
        </xdr:nvSpPr>
        <xdr:spPr>
          <a:xfrm>
            <a:off x="5600700" y="3733801"/>
            <a:ext cx="1752601" cy="304800"/>
          </a:xfrm>
          <a:prstGeom prst="rect">
            <a:avLst/>
          </a:prstGeom>
          <a:solidFill>
            <a:srgbClr val="69809F"/>
          </a:solidFill>
          <a:ln w="38100">
            <a:solidFill>
              <a:schemeClr val="tx2">
                <a:lumMod val="75000"/>
              </a:schemeClr>
            </a:solidFill>
          </a:ln>
          <a:effectLst>
            <a:innerShdw blurRad="127000">
              <a:prstClr val="black"/>
            </a:innerShdw>
          </a:effectLst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 b="1" i="0">
                <a:solidFill>
                  <a:schemeClr val="bg1"/>
                </a:solidFill>
                <a:latin typeface="+mj-lt"/>
                <a:cs typeface="Times New Roman" panose="02020603050405020304" pitchFamily="18" charset="0"/>
              </a:rPr>
              <a:t>RAPOR</a:t>
            </a:r>
            <a:r>
              <a:rPr lang="tr-TR" sz="1100" b="1" i="0" baseline="0">
                <a:solidFill>
                  <a:schemeClr val="bg1"/>
                </a:solidFill>
                <a:latin typeface="+mj-lt"/>
                <a:cs typeface="Times New Roman" panose="02020603050405020304" pitchFamily="18" charset="0"/>
              </a:rPr>
              <a:t> OLUŞTUR</a:t>
            </a:r>
          </a:p>
          <a:p>
            <a:pPr algn="ctr"/>
            <a:endPara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[0]!Module55.Raporkarardeğişkenleri" textlink="">
        <xdr:nvSpPr>
          <xdr:cNvPr id="62" name="Dikdörtgen 61"/>
          <xdr:cNvSpPr/>
        </xdr:nvSpPr>
        <xdr:spPr>
          <a:xfrm>
            <a:off x="5600701" y="3228975"/>
            <a:ext cx="1752600" cy="306000"/>
          </a:xfrm>
          <a:prstGeom prst="rect">
            <a:avLst/>
          </a:prstGeom>
          <a:solidFill>
            <a:srgbClr val="69809F"/>
          </a:solidFill>
          <a:ln w="38100">
            <a:solidFill>
              <a:schemeClr val="tx2">
                <a:lumMod val="75000"/>
              </a:schemeClr>
            </a:solidFill>
          </a:ln>
          <a:effectLst>
            <a:innerShdw blurRad="127000">
              <a:prstClr val="black"/>
            </a:innerShdw>
          </a:effectLst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 b="1" i="0" baseline="0">
                <a:solidFill>
                  <a:schemeClr val="bg1"/>
                </a:solidFill>
                <a:latin typeface="+mj-lt"/>
                <a:cs typeface="Times New Roman" panose="02020603050405020304" pitchFamily="18" charset="0"/>
              </a:rPr>
              <a:t>KARAR DEĞİŞKENLERİ</a:t>
            </a:r>
          </a:p>
        </xdr:txBody>
      </xdr:sp>
      <xdr:sp macro="[0]!Module54.Raporanasayfa" textlink="">
        <xdr:nvSpPr>
          <xdr:cNvPr id="61" name="Dikdörtgen 60"/>
          <xdr:cNvSpPr/>
        </xdr:nvSpPr>
        <xdr:spPr>
          <a:xfrm>
            <a:off x="5600699" y="2714625"/>
            <a:ext cx="1752602" cy="306000"/>
          </a:xfrm>
          <a:prstGeom prst="rect">
            <a:avLst/>
          </a:prstGeom>
          <a:solidFill>
            <a:srgbClr val="69809F"/>
          </a:solidFill>
          <a:ln w="38100">
            <a:solidFill>
              <a:schemeClr val="tx2">
                <a:lumMod val="75000"/>
              </a:schemeClr>
            </a:solidFill>
          </a:ln>
          <a:effectLst>
            <a:innerShdw blurRad="127000">
              <a:prstClr val="black"/>
            </a:innerShdw>
          </a:effectLst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 b="1" i="0" baseline="0">
                <a:solidFill>
                  <a:schemeClr val="bg1"/>
                </a:solidFill>
                <a:latin typeface="+mj-lt"/>
                <a:cs typeface="Times New Roman" panose="02020603050405020304" pitchFamily="18" charset="0"/>
              </a:rPr>
              <a:t>ANASAYFA</a:t>
            </a:r>
          </a:p>
          <a:p>
            <a:pPr algn="ctr"/>
            <a:endPara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8</xdr:col>
      <xdr:colOff>323850</xdr:colOff>
      <xdr:row>4</xdr:row>
      <xdr:rowOff>9525</xdr:rowOff>
    </xdr:from>
    <xdr:to>
      <xdr:col>8</xdr:col>
      <xdr:colOff>495300</xdr:colOff>
      <xdr:row>4</xdr:row>
      <xdr:rowOff>114300</xdr:rowOff>
    </xdr:to>
    <xdr:sp macro="" textlink="">
      <xdr:nvSpPr>
        <xdr:cNvPr id="64" name="Aşağı Ok 63"/>
        <xdr:cNvSpPr/>
      </xdr:nvSpPr>
      <xdr:spPr>
        <a:xfrm>
          <a:off x="3705225" y="742950"/>
          <a:ext cx="171450" cy="1047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314325</xdr:colOff>
      <xdr:row>4</xdr:row>
      <xdr:rowOff>9525</xdr:rowOff>
    </xdr:from>
    <xdr:to>
      <xdr:col>10</xdr:col>
      <xdr:colOff>485775</xdr:colOff>
      <xdr:row>4</xdr:row>
      <xdr:rowOff>114300</xdr:rowOff>
    </xdr:to>
    <xdr:sp macro="" textlink="">
      <xdr:nvSpPr>
        <xdr:cNvPr id="65" name="Aşağı Ok 64"/>
        <xdr:cNvSpPr/>
      </xdr:nvSpPr>
      <xdr:spPr>
        <a:xfrm>
          <a:off x="4552950" y="742950"/>
          <a:ext cx="171450" cy="1047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323850</xdr:colOff>
      <xdr:row>4</xdr:row>
      <xdr:rowOff>9525</xdr:rowOff>
    </xdr:from>
    <xdr:to>
      <xdr:col>4</xdr:col>
      <xdr:colOff>495300</xdr:colOff>
      <xdr:row>4</xdr:row>
      <xdr:rowOff>114300</xdr:rowOff>
    </xdr:to>
    <xdr:sp macro="" textlink="">
      <xdr:nvSpPr>
        <xdr:cNvPr id="67" name="Aşağı Ok 66"/>
        <xdr:cNvSpPr/>
      </xdr:nvSpPr>
      <xdr:spPr>
        <a:xfrm>
          <a:off x="1952625" y="742950"/>
          <a:ext cx="171450" cy="1047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57150</xdr:colOff>
      <xdr:row>0</xdr:row>
      <xdr:rowOff>0</xdr:rowOff>
    </xdr:from>
    <xdr:to>
      <xdr:col>22</xdr:col>
      <xdr:colOff>695326</xdr:colOff>
      <xdr:row>43</xdr:row>
      <xdr:rowOff>19049</xdr:rowOff>
    </xdr:to>
    <xdr:sp macro="" textlink="">
      <xdr:nvSpPr>
        <xdr:cNvPr id="9" name="Dolu Çerçeve 8"/>
        <xdr:cNvSpPr/>
      </xdr:nvSpPr>
      <xdr:spPr>
        <a:xfrm>
          <a:off x="7705725" y="0"/>
          <a:ext cx="5267326" cy="6848474"/>
        </a:xfrm>
        <a:prstGeom prst="bevel">
          <a:avLst>
            <a:gd name="adj" fmla="val 5447"/>
          </a:avLst>
        </a:prstGeom>
        <a:blipFill dpi="0" rotWithShape="1"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oleObject" Target="../embeddings/oleObject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9.xml"/><Relationship Id="rId21" Type="http://schemas.openxmlformats.org/officeDocument/2006/relationships/image" Target="../media/image19.emf"/><Relationship Id="rId42" Type="http://schemas.openxmlformats.org/officeDocument/2006/relationships/control" Target="../activeX/activeX17.xml"/><Relationship Id="rId47" Type="http://schemas.openxmlformats.org/officeDocument/2006/relationships/image" Target="../media/image32.emf"/><Relationship Id="rId63" Type="http://schemas.openxmlformats.org/officeDocument/2006/relationships/image" Target="../media/image40.emf"/><Relationship Id="rId68" Type="http://schemas.openxmlformats.org/officeDocument/2006/relationships/control" Target="../activeX/activeX30.xml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4.xml"/><Relationship Id="rId29" Type="http://schemas.openxmlformats.org/officeDocument/2006/relationships/image" Target="../media/image23.emf"/><Relationship Id="rId11" Type="http://schemas.openxmlformats.org/officeDocument/2006/relationships/image" Target="../media/image14.emf"/><Relationship Id="rId24" Type="http://schemas.openxmlformats.org/officeDocument/2006/relationships/control" Target="../activeX/activeX8.xml"/><Relationship Id="rId32" Type="http://schemas.openxmlformats.org/officeDocument/2006/relationships/control" Target="../activeX/activeX12.xml"/><Relationship Id="rId37" Type="http://schemas.openxmlformats.org/officeDocument/2006/relationships/image" Target="../media/image27.emf"/><Relationship Id="rId40" Type="http://schemas.openxmlformats.org/officeDocument/2006/relationships/control" Target="../activeX/activeX16.xml"/><Relationship Id="rId45" Type="http://schemas.openxmlformats.org/officeDocument/2006/relationships/image" Target="../media/image31.emf"/><Relationship Id="rId53" Type="http://schemas.openxmlformats.org/officeDocument/2006/relationships/image" Target="../media/image35.emf"/><Relationship Id="rId58" Type="http://schemas.openxmlformats.org/officeDocument/2006/relationships/control" Target="../activeX/activeX25.xml"/><Relationship Id="rId66" Type="http://schemas.openxmlformats.org/officeDocument/2006/relationships/control" Target="../activeX/activeX29.xml"/><Relationship Id="rId74" Type="http://schemas.openxmlformats.org/officeDocument/2006/relationships/control" Target="../activeX/activeX33.xml"/><Relationship Id="rId5" Type="http://schemas.openxmlformats.org/officeDocument/2006/relationships/image" Target="../media/image11.emf"/><Relationship Id="rId61" Type="http://schemas.openxmlformats.org/officeDocument/2006/relationships/image" Target="../media/image39.emf"/><Relationship Id="rId19" Type="http://schemas.openxmlformats.org/officeDocument/2006/relationships/image" Target="../media/image18.emf"/><Relationship Id="rId14" Type="http://schemas.openxmlformats.org/officeDocument/2006/relationships/control" Target="../activeX/activeX3.xml"/><Relationship Id="rId22" Type="http://schemas.openxmlformats.org/officeDocument/2006/relationships/control" Target="../activeX/activeX7.xml"/><Relationship Id="rId27" Type="http://schemas.openxmlformats.org/officeDocument/2006/relationships/image" Target="../media/image22.emf"/><Relationship Id="rId30" Type="http://schemas.openxmlformats.org/officeDocument/2006/relationships/control" Target="../activeX/activeX11.xml"/><Relationship Id="rId35" Type="http://schemas.openxmlformats.org/officeDocument/2006/relationships/image" Target="../media/image26.emf"/><Relationship Id="rId43" Type="http://schemas.openxmlformats.org/officeDocument/2006/relationships/image" Target="../media/image30.emf"/><Relationship Id="rId48" Type="http://schemas.openxmlformats.org/officeDocument/2006/relationships/control" Target="../activeX/activeX20.xml"/><Relationship Id="rId56" Type="http://schemas.openxmlformats.org/officeDocument/2006/relationships/control" Target="../activeX/activeX24.xml"/><Relationship Id="rId64" Type="http://schemas.openxmlformats.org/officeDocument/2006/relationships/control" Target="../activeX/activeX28.xml"/><Relationship Id="rId69" Type="http://schemas.openxmlformats.org/officeDocument/2006/relationships/image" Target="../media/image43.emf"/><Relationship Id="rId8" Type="http://schemas.openxmlformats.org/officeDocument/2006/relationships/oleObject" Target="../embeddings/oleObject6.bin"/><Relationship Id="rId51" Type="http://schemas.openxmlformats.org/officeDocument/2006/relationships/image" Target="../media/image34.emf"/><Relationship Id="rId72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2.xml"/><Relationship Id="rId17" Type="http://schemas.openxmlformats.org/officeDocument/2006/relationships/image" Target="../media/image17.emf"/><Relationship Id="rId25" Type="http://schemas.openxmlformats.org/officeDocument/2006/relationships/image" Target="../media/image21.emf"/><Relationship Id="rId33" Type="http://schemas.openxmlformats.org/officeDocument/2006/relationships/image" Target="../media/image25.emf"/><Relationship Id="rId38" Type="http://schemas.openxmlformats.org/officeDocument/2006/relationships/control" Target="../activeX/activeX15.xml"/><Relationship Id="rId46" Type="http://schemas.openxmlformats.org/officeDocument/2006/relationships/control" Target="../activeX/activeX19.xml"/><Relationship Id="rId59" Type="http://schemas.openxmlformats.org/officeDocument/2006/relationships/image" Target="../media/image38.emf"/><Relationship Id="rId67" Type="http://schemas.openxmlformats.org/officeDocument/2006/relationships/image" Target="../media/image42.emf"/><Relationship Id="rId20" Type="http://schemas.openxmlformats.org/officeDocument/2006/relationships/control" Target="../activeX/activeX6.xml"/><Relationship Id="rId41" Type="http://schemas.openxmlformats.org/officeDocument/2006/relationships/image" Target="../media/image29.emf"/><Relationship Id="rId54" Type="http://schemas.openxmlformats.org/officeDocument/2006/relationships/control" Target="../activeX/activeX23.xml"/><Relationship Id="rId62" Type="http://schemas.openxmlformats.org/officeDocument/2006/relationships/control" Target="../activeX/activeX27.xml"/><Relationship Id="rId70" Type="http://schemas.openxmlformats.org/officeDocument/2006/relationships/control" Target="../activeX/activeX31.xml"/><Relationship Id="rId75" Type="http://schemas.openxmlformats.org/officeDocument/2006/relationships/image" Target="../media/image46.emf"/><Relationship Id="rId1" Type="http://schemas.openxmlformats.org/officeDocument/2006/relationships/printerSettings" Target="../printerSettings/printerSettings5.bin"/><Relationship Id="rId6" Type="http://schemas.openxmlformats.org/officeDocument/2006/relationships/oleObject" Target="../embeddings/oleObject5.bin"/><Relationship Id="rId15" Type="http://schemas.openxmlformats.org/officeDocument/2006/relationships/image" Target="../media/image16.emf"/><Relationship Id="rId23" Type="http://schemas.openxmlformats.org/officeDocument/2006/relationships/image" Target="../media/image20.emf"/><Relationship Id="rId28" Type="http://schemas.openxmlformats.org/officeDocument/2006/relationships/control" Target="../activeX/activeX10.xml"/><Relationship Id="rId36" Type="http://schemas.openxmlformats.org/officeDocument/2006/relationships/control" Target="../activeX/activeX14.xml"/><Relationship Id="rId49" Type="http://schemas.openxmlformats.org/officeDocument/2006/relationships/image" Target="../media/image33.emf"/><Relationship Id="rId57" Type="http://schemas.openxmlformats.org/officeDocument/2006/relationships/image" Target="../media/image37.emf"/><Relationship Id="rId10" Type="http://schemas.openxmlformats.org/officeDocument/2006/relationships/control" Target="../activeX/activeX1.xml"/><Relationship Id="rId31" Type="http://schemas.openxmlformats.org/officeDocument/2006/relationships/image" Target="../media/image24.emf"/><Relationship Id="rId44" Type="http://schemas.openxmlformats.org/officeDocument/2006/relationships/control" Target="../activeX/activeX18.xml"/><Relationship Id="rId52" Type="http://schemas.openxmlformats.org/officeDocument/2006/relationships/control" Target="../activeX/activeX22.xml"/><Relationship Id="rId60" Type="http://schemas.openxmlformats.org/officeDocument/2006/relationships/control" Target="../activeX/activeX26.xml"/><Relationship Id="rId65" Type="http://schemas.openxmlformats.org/officeDocument/2006/relationships/image" Target="../media/image41.emf"/><Relationship Id="rId73" Type="http://schemas.openxmlformats.org/officeDocument/2006/relationships/image" Target="../media/image45.emf"/><Relationship Id="rId4" Type="http://schemas.openxmlformats.org/officeDocument/2006/relationships/oleObject" Target="../embeddings/oleObject4.bin"/><Relationship Id="rId9" Type="http://schemas.openxmlformats.org/officeDocument/2006/relationships/image" Target="../media/image13.emf"/><Relationship Id="rId13" Type="http://schemas.openxmlformats.org/officeDocument/2006/relationships/image" Target="../media/image15.emf"/><Relationship Id="rId18" Type="http://schemas.openxmlformats.org/officeDocument/2006/relationships/control" Target="../activeX/activeX5.xml"/><Relationship Id="rId39" Type="http://schemas.openxmlformats.org/officeDocument/2006/relationships/image" Target="../media/image28.emf"/><Relationship Id="rId34" Type="http://schemas.openxmlformats.org/officeDocument/2006/relationships/control" Target="../activeX/activeX13.xml"/><Relationship Id="rId50" Type="http://schemas.openxmlformats.org/officeDocument/2006/relationships/control" Target="../activeX/activeX21.xml"/><Relationship Id="rId55" Type="http://schemas.openxmlformats.org/officeDocument/2006/relationships/image" Target="../media/image36.emf"/><Relationship Id="rId7" Type="http://schemas.openxmlformats.org/officeDocument/2006/relationships/image" Target="../media/image12.emf"/><Relationship Id="rId71" Type="http://schemas.openxmlformats.org/officeDocument/2006/relationships/image" Target="../media/image44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4" Type="http://schemas.openxmlformats.org/officeDocument/2006/relationships/image" Target="../media/image49.emf"/></Relationships>
</file>

<file path=xl/worksheets/_rels/sheet18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46.xml"/><Relationship Id="rId21" Type="http://schemas.openxmlformats.org/officeDocument/2006/relationships/image" Target="../media/image59.emf"/><Relationship Id="rId42" Type="http://schemas.openxmlformats.org/officeDocument/2006/relationships/control" Target="../activeX/activeX54.xml"/><Relationship Id="rId47" Type="http://schemas.openxmlformats.org/officeDocument/2006/relationships/image" Target="../media/image72.emf"/><Relationship Id="rId63" Type="http://schemas.openxmlformats.org/officeDocument/2006/relationships/image" Target="../media/image80.emf"/><Relationship Id="rId68" Type="http://schemas.openxmlformats.org/officeDocument/2006/relationships/control" Target="../activeX/activeX67.xml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41.xml"/><Relationship Id="rId29" Type="http://schemas.openxmlformats.org/officeDocument/2006/relationships/image" Target="../media/image63.emf"/><Relationship Id="rId11" Type="http://schemas.openxmlformats.org/officeDocument/2006/relationships/image" Target="../media/image54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37" Type="http://schemas.openxmlformats.org/officeDocument/2006/relationships/image" Target="../media/image67.emf"/><Relationship Id="rId40" Type="http://schemas.openxmlformats.org/officeDocument/2006/relationships/control" Target="../activeX/activeX53.xml"/><Relationship Id="rId45" Type="http://schemas.openxmlformats.org/officeDocument/2006/relationships/image" Target="../media/image71.emf"/><Relationship Id="rId53" Type="http://schemas.openxmlformats.org/officeDocument/2006/relationships/image" Target="../media/image75.emf"/><Relationship Id="rId58" Type="http://schemas.openxmlformats.org/officeDocument/2006/relationships/control" Target="../activeX/activeX62.xml"/><Relationship Id="rId66" Type="http://schemas.openxmlformats.org/officeDocument/2006/relationships/control" Target="../activeX/activeX66.xml"/><Relationship Id="rId74" Type="http://schemas.openxmlformats.org/officeDocument/2006/relationships/control" Target="../activeX/activeX70.xml"/><Relationship Id="rId5" Type="http://schemas.openxmlformats.org/officeDocument/2006/relationships/image" Target="../media/image51.emf"/><Relationship Id="rId61" Type="http://schemas.openxmlformats.org/officeDocument/2006/relationships/image" Target="../media/image79.emf"/><Relationship Id="rId19" Type="http://schemas.openxmlformats.org/officeDocument/2006/relationships/image" Target="../media/image58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62.emf"/><Relationship Id="rId30" Type="http://schemas.openxmlformats.org/officeDocument/2006/relationships/control" Target="../activeX/activeX48.xml"/><Relationship Id="rId35" Type="http://schemas.openxmlformats.org/officeDocument/2006/relationships/image" Target="../media/image66.emf"/><Relationship Id="rId43" Type="http://schemas.openxmlformats.org/officeDocument/2006/relationships/image" Target="../media/image70.emf"/><Relationship Id="rId48" Type="http://schemas.openxmlformats.org/officeDocument/2006/relationships/control" Target="../activeX/activeX57.xml"/><Relationship Id="rId56" Type="http://schemas.openxmlformats.org/officeDocument/2006/relationships/control" Target="../activeX/activeX61.xml"/><Relationship Id="rId64" Type="http://schemas.openxmlformats.org/officeDocument/2006/relationships/control" Target="../activeX/activeX65.xml"/><Relationship Id="rId69" Type="http://schemas.openxmlformats.org/officeDocument/2006/relationships/image" Target="../media/image83.emf"/><Relationship Id="rId8" Type="http://schemas.openxmlformats.org/officeDocument/2006/relationships/control" Target="../activeX/activeX37.xml"/><Relationship Id="rId51" Type="http://schemas.openxmlformats.org/officeDocument/2006/relationships/image" Target="../media/image74.emf"/><Relationship Id="rId72" Type="http://schemas.openxmlformats.org/officeDocument/2006/relationships/control" Target="../activeX/activeX69.xml"/><Relationship Id="rId3" Type="http://schemas.openxmlformats.org/officeDocument/2006/relationships/vmlDrawing" Target="../drawings/vmlDrawing6.vml"/><Relationship Id="rId12" Type="http://schemas.openxmlformats.org/officeDocument/2006/relationships/control" Target="../activeX/activeX39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image" Target="../media/image65.emf"/><Relationship Id="rId38" Type="http://schemas.openxmlformats.org/officeDocument/2006/relationships/control" Target="../activeX/activeX52.xml"/><Relationship Id="rId46" Type="http://schemas.openxmlformats.org/officeDocument/2006/relationships/control" Target="../activeX/activeX56.xml"/><Relationship Id="rId59" Type="http://schemas.openxmlformats.org/officeDocument/2006/relationships/image" Target="../media/image78.emf"/><Relationship Id="rId67" Type="http://schemas.openxmlformats.org/officeDocument/2006/relationships/image" Target="../media/image82.emf"/><Relationship Id="rId20" Type="http://schemas.openxmlformats.org/officeDocument/2006/relationships/control" Target="../activeX/activeX43.xml"/><Relationship Id="rId41" Type="http://schemas.openxmlformats.org/officeDocument/2006/relationships/image" Target="../media/image69.emf"/><Relationship Id="rId54" Type="http://schemas.openxmlformats.org/officeDocument/2006/relationships/control" Target="../activeX/activeX60.xml"/><Relationship Id="rId62" Type="http://schemas.openxmlformats.org/officeDocument/2006/relationships/control" Target="../activeX/activeX64.xml"/><Relationship Id="rId70" Type="http://schemas.openxmlformats.org/officeDocument/2006/relationships/control" Target="../activeX/activeX68.xml"/><Relationship Id="rId75" Type="http://schemas.openxmlformats.org/officeDocument/2006/relationships/image" Target="../media/image86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47.xml"/><Relationship Id="rId36" Type="http://schemas.openxmlformats.org/officeDocument/2006/relationships/control" Target="../activeX/activeX51.xml"/><Relationship Id="rId49" Type="http://schemas.openxmlformats.org/officeDocument/2006/relationships/image" Target="../media/image73.emf"/><Relationship Id="rId57" Type="http://schemas.openxmlformats.org/officeDocument/2006/relationships/image" Target="../media/image77.emf"/><Relationship Id="rId10" Type="http://schemas.openxmlformats.org/officeDocument/2006/relationships/control" Target="../activeX/activeX38.xml"/><Relationship Id="rId31" Type="http://schemas.openxmlformats.org/officeDocument/2006/relationships/image" Target="../media/image64.emf"/><Relationship Id="rId44" Type="http://schemas.openxmlformats.org/officeDocument/2006/relationships/control" Target="../activeX/activeX55.xml"/><Relationship Id="rId52" Type="http://schemas.openxmlformats.org/officeDocument/2006/relationships/control" Target="../activeX/activeX59.xml"/><Relationship Id="rId60" Type="http://schemas.openxmlformats.org/officeDocument/2006/relationships/control" Target="../activeX/activeX63.xml"/><Relationship Id="rId65" Type="http://schemas.openxmlformats.org/officeDocument/2006/relationships/image" Target="../media/image81.emf"/><Relationship Id="rId73" Type="http://schemas.openxmlformats.org/officeDocument/2006/relationships/image" Target="../media/image85.emf"/><Relationship Id="rId4" Type="http://schemas.openxmlformats.org/officeDocument/2006/relationships/control" Target="../activeX/activeX35.xml"/><Relationship Id="rId9" Type="http://schemas.openxmlformats.org/officeDocument/2006/relationships/image" Target="../media/image53.emf"/><Relationship Id="rId13" Type="http://schemas.openxmlformats.org/officeDocument/2006/relationships/image" Target="../media/image55.emf"/><Relationship Id="rId18" Type="http://schemas.openxmlformats.org/officeDocument/2006/relationships/control" Target="../activeX/activeX42.xml"/><Relationship Id="rId39" Type="http://schemas.openxmlformats.org/officeDocument/2006/relationships/image" Target="../media/image68.emf"/><Relationship Id="rId34" Type="http://schemas.openxmlformats.org/officeDocument/2006/relationships/control" Target="../activeX/activeX50.xml"/><Relationship Id="rId50" Type="http://schemas.openxmlformats.org/officeDocument/2006/relationships/control" Target="../activeX/activeX58.xml"/><Relationship Id="rId55" Type="http://schemas.openxmlformats.org/officeDocument/2006/relationships/image" Target="../media/image76.emf"/><Relationship Id="rId7" Type="http://schemas.openxmlformats.org/officeDocument/2006/relationships/image" Target="../media/image52.emf"/><Relationship Id="rId71" Type="http://schemas.openxmlformats.org/officeDocument/2006/relationships/image" Target="../media/image8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B1:U32"/>
  <sheetViews>
    <sheetView showGridLines="0" showRowColHeaders="0" zoomScale="55" zoomScaleNormal="55" workbookViewId="0">
      <selection activeCell="G23" sqref="G23:U23"/>
    </sheetView>
  </sheetViews>
  <sheetFormatPr defaultRowHeight="15" x14ac:dyDescent="0.25"/>
  <cols>
    <col min="2" max="2" width="21.7109375" bestFit="1" customWidth="1"/>
    <col min="3" max="3" width="14.42578125" bestFit="1" customWidth="1"/>
    <col min="4" max="4" width="16" bestFit="1" customWidth="1"/>
    <col min="5" max="7" width="13.5703125" bestFit="1" customWidth="1"/>
    <col min="8" max="8" width="13.85546875" bestFit="1" customWidth="1"/>
    <col min="9" max="9" width="18.7109375" customWidth="1"/>
    <col min="10" max="10" width="17.7109375" bestFit="1" customWidth="1"/>
    <col min="11" max="11" width="13.5703125" bestFit="1" customWidth="1"/>
    <col min="12" max="12" width="18.85546875" bestFit="1" customWidth="1"/>
    <col min="13" max="13" width="26" bestFit="1" customWidth="1"/>
    <col min="14" max="14" width="19.85546875" bestFit="1" customWidth="1"/>
    <col min="15" max="15" width="13.5703125" bestFit="1" customWidth="1"/>
    <col min="16" max="16" width="31.28515625" bestFit="1" customWidth="1"/>
    <col min="17" max="17" width="13.5703125" bestFit="1" customWidth="1"/>
  </cols>
  <sheetData>
    <row r="1" spans="2:21" ht="15.75" thickBot="1" x14ac:dyDescent="0.3"/>
    <row r="2" spans="2:21" ht="15.75" thickBot="1" x14ac:dyDescent="0.3">
      <c r="B2" s="262" t="s">
        <v>0</v>
      </c>
      <c r="C2" s="263"/>
      <c r="D2" s="264"/>
      <c r="F2" s="245" t="s">
        <v>21</v>
      </c>
      <c r="G2" s="246"/>
      <c r="H2" s="38">
        <v>4</v>
      </c>
    </row>
    <row r="3" spans="2:21" ht="18.75" thickBot="1" x14ac:dyDescent="0.4">
      <c r="B3" s="1" t="s">
        <v>43</v>
      </c>
      <c r="C3" s="2" t="s">
        <v>44</v>
      </c>
      <c r="D3" s="3" t="s">
        <v>45</v>
      </c>
      <c r="F3" s="243" t="s">
        <v>22</v>
      </c>
      <c r="G3" s="244"/>
      <c r="H3" s="53">
        <v>3</v>
      </c>
    </row>
    <row r="4" spans="2:21" ht="15.75" thickBot="1" x14ac:dyDescent="0.3">
      <c r="B4" s="4">
        <v>2</v>
      </c>
      <c r="C4" s="5">
        <v>1</v>
      </c>
      <c r="D4" s="4">
        <v>3</v>
      </c>
    </row>
    <row r="6" spans="2:21" ht="15.75" thickBot="1" x14ac:dyDescent="0.3">
      <c r="B6" s="265" t="s">
        <v>1</v>
      </c>
      <c r="C6" s="265"/>
      <c r="D6" s="265"/>
      <c r="E6" s="265"/>
      <c r="F6" s="265"/>
    </row>
    <row r="7" spans="2:21" x14ac:dyDescent="0.25">
      <c r="B7" s="266" t="s">
        <v>42</v>
      </c>
      <c r="C7" s="268" t="s">
        <v>2</v>
      </c>
      <c r="D7" s="269"/>
      <c r="E7" s="270"/>
      <c r="F7" s="268" t="s">
        <v>3</v>
      </c>
      <c r="G7" s="269"/>
      <c r="H7" s="270"/>
      <c r="I7" s="268" t="s">
        <v>4</v>
      </c>
      <c r="J7" s="269"/>
      <c r="K7" s="270"/>
      <c r="L7" s="259" t="s">
        <v>5</v>
      </c>
      <c r="M7" s="260"/>
      <c r="N7" s="261"/>
      <c r="O7" s="260" t="s">
        <v>6</v>
      </c>
      <c r="P7" s="260"/>
      <c r="Q7" s="261"/>
    </row>
    <row r="8" spans="2:21" ht="15.75" thickBot="1" x14ac:dyDescent="0.3">
      <c r="B8" s="267"/>
      <c r="C8" s="6" t="s">
        <v>7</v>
      </c>
      <c r="D8" s="7" t="s">
        <v>8</v>
      </c>
      <c r="E8" s="8" t="s">
        <v>9</v>
      </c>
      <c r="F8" s="6" t="s">
        <v>7</v>
      </c>
      <c r="G8" s="7" t="s">
        <v>8</v>
      </c>
      <c r="H8" s="8" t="s">
        <v>9</v>
      </c>
      <c r="I8" s="6" t="s">
        <v>7</v>
      </c>
      <c r="J8" s="7" t="s">
        <v>8</v>
      </c>
      <c r="K8" s="8" t="s">
        <v>9</v>
      </c>
      <c r="L8" s="6" t="s">
        <v>7</v>
      </c>
      <c r="M8" s="7" t="s">
        <v>8</v>
      </c>
      <c r="N8" s="8" t="s">
        <v>9</v>
      </c>
      <c r="O8" s="9" t="s">
        <v>7</v>
      </c>
      <c r="P8" s="7" t="s">
        <v>8</v>
      </c>
      <c r="Q8" s="8" t="s">
        <v>9</v>
      </c>
    </row>
    <row r="9" spans="2:21" x14ac:dyDescent="0.25">
      <c r="B9" s="10" t="s">
        <v>10</v>
      </c>
      <c r="C9" s="11">
        <v>5</v>
      </c>
      <c r="D9" s="12">
        <v>4</v>
      </c>
      <c r="E9" s="12">
        <v>5</v>
      </c>
      <c r="F9" s="12">
        <v>6</v>
      </c>
      <c r="G9" s="12">
        <v>6</v>
      </c>
      <c r="H9" s="12">
        <v>7</v>
      </c>
      <c r="I9" s="12">
        <v>5</v>
      </c>
      <c r="J9" s="12">
        <v>3</v>
      </c>
      <c r="K9" s="12">
        <v>4</v>
      </c>
      <c r="L9" s="12">
        <v>7</v>
      </c>
      <c r="M9" s="12">
        <v>6</v>
      </c>
      <c r="N9" s="12">
        <v>7</v>
      </c>
      <c r="O9" s="12">
        <v>4</v>
      </c>
      <c r="P9" s="12">
        <v>5</v>
      </c>
      <c r="Q9" s="13">
        <v>7</v>
      </c>
    </row>
    <row r="10" spans="2:21" x14ac:dyDescent="0.25">
      <c r="B10" s="14" t="s">
        <v>11</v>
      </c>
      <c r="C10" s="15">
        <v>3</v>
      </c>
      <c r="D10" s="16">
        <v>6</v>
      </c>
      <c r="E10" s="16">
        <v>5</v>
      </c>
      <c r="F10" s="16">
        <v>5</v>
      </c>
      <c r="G10" s="16">
        <v>7</v>
      </c>
      <c r="H10" s="16">
        <v>4</v>
      </c>
      <c r="I10" s="16">
        <v>6</v>
      </c>
      <c r="J10" s="16">
        <v>5</v>
      </c>
      <c r="K10" s="16">
        <v>5</v>
      </c>
      <c r="L10" s="16">
        <v>8</v>
      </c>
      <c r="M10" s="16">
        <v>6</v>
      </c>
      <c r="N10" s="16">
        <v>4</v>
      </c>
      <c r="O10" s="16">
        <v>5</v>
      </c>
      <c r="P10" s="16">
        <v>8</v>
      </c>
      <c r="Q10" s="17">
        <v>5</v>
      </c>
    </row>
    <row r="11" spans="2:21" ht="15.75" thickBot="1" x14ac:dyDescent="0.3">
      <c r="B11" s="18" t="s">
        <v>12</v>
      </c>
      <c r="C11" s="19">
        <v>8</v>
      </c>
      <c r="D11" s="20">
        <v>7</v>
      </c>
      <c r="E11" s="20">
        <v>4</v>
      </c>
      <c r="F11" s="20">
        <v>6</v>
      </c>
      <c r="G11" s="20">
        <v>5</v>
      </c>
      <c r="H11" s="20">
        <v>6</v>
      </c>
      <c r="I11" s="20">
        <v>3</v>
      </c>
      <c r="J11" s="20">
        <v>3</v>
      </c>
      <c r="K11" s="20">
        <v>3</v>
      </c>
      <c r="L11" s="20">
        <v>5</v>
      </c>
      <c r="M11" s="20">
        <v>7</v>
      </c>
      <c r="N11" s="20">
        <v>4</v>
      </c>
      <c r="O11" s="20">
        <v>7</v>
      </c>
      <c r="P11" s="20">
        <v>4</v>
      </c>
      <c r="Q11" s="21">
        <v>6</v>
      </c>
    </row>
    <row r="13" spans="2:21" ht="15.75" thickBot="1" x14ac:dyDescent="0.3">
      <c r="B13" s="248" t="s">
        <v>14</v>
      </c>
      <c r="C13" s="248"/>
      <c r="D13" s="248"/>
      <c r="E13" s="248"/>
      <c r="F13" s="248"/>
      <c r="G13" s="248"/>
      <c r="H13" s="248"/>
      <c r="S13" s="36"/>
      <c r="T13" s="36"/>
      <c r="U13" s="36"/>
    </row>
    <row r="14" spans="2:21" ht="18.75" thickBot="1" x14ac:dyDescent="0.4">
      <c r="B14" s="123" t="s">
        <v>47</v>
      </c>
      <c r="C14" s="251" t="s">
        <v>49</v>
      </c>
      <c r="D14" s="252"/>
      <c r="E14" s="252"/>
      <c r="F14" s="252"/>
      <c r="G14" s="252"/>
      <c r="H14" s="252"/>
      <c r="I14" s="252"/>
      <c r="J14" s="252"/>
      <c r="K14" s="252"/>
      <c r="L14" s="252"/>
      <c r="M14" s="252"/>
      <c r="N14" s="252"/>
      <c r="O14" s="252"/>
      <c r="P14" s="252"/>
      <c r="Q14" s="252"/>
      <c r="R14" s="252"/>
      <c r="S14" s="252"/>
      <c r="T14" s="252"/>
      <c r="U14" s="253"/>
    </row>
    <row r="15" spans="2:21" ht="18.75" thickBot="1" x14ac:dyDescent="0.4">
      <c r="B15" s="23" t="s">
        <v>48</v>
      </c>
      <c r="C15" s="24" t="s">
        <v>15</v>
      </c>
      <c r="D15" s="24" t="s">
        <v>15</v>
      </c>
      <c r="E15" s="37" t="s">
        <v>15</v>
      </c>
      <c r="F15" s="24" t="s">
        <v>15</v>
      </c>
      <c r="G15" s="38">
        <v>1</v>
      </c>
      <c r="H15" s="38">
        <v>2</v>
      </c>
      <c r="I15" s="38">
        <v>3</v>
      </c>
      <c r="J15" s="38">
        <v>4</v>
      </c>
      <c r="K15" s="38">
        <v>5</v>
      </c>
      <c r="L15" s="38">
        <v>6</v>
      </c>
      <c r="M15" s="38">
        <v>7</v>
      </c>
      <c r="N15" s="38">
        <v>8</v>
      </c>
      <c r="O15" s="38">
        <v>9</v>
      </c>
      <c r="P15" s="38">
        <v>10</v>
      </c>
      <c r="Q15" s="38">
        <v>11</v>
      </c>
      <c r="R15" s="38">
        <v>12</v>
      </c>
      <c r="S15" s="38">
        <v>13</v>
      </c>
      <c r="T15" s="38">
        <v>14</v>
      </c>
      <c r="U15" s="38">
        <v>15</v>
      </c>
    </row>
    <row r="16" spans="2:21" ht="15.75" thickBot="1" x14ac:dyDescent="0.3">
      <c r="B16" s="26">
        <v>1</v>
      </c>
      <c r="C16" s="11">
        <v>9999</v>
      </c>
      <c r="D16" s="12">
        <v>9999</v>
      </c>
      <c r="E16" s="12">
        <v>9999</v>
      </c>
      <c r="F16" s="12">
        <v>9999</v>
      </c>
      <c r="G16" s="12">
        <v>0.38</v>
      </c>
      <c r="H16" s="12">
        <v>5.16</v>
      </c>
      <c r="I16" s="12">
        <v>4.12</v>
      </c>
      <c r="J16" s="12">
        <v>14.67</v>
      </c>
      <c r="K16" s="12">
        <v>10.81</v>
      </c>
      <c r="L16" s="12">
        <v>10.69</v>
      </c>
      <c r="M16" s="12">
        <v>10.3</v>
      </c>
      <c r="N16" s="12">
        <v>8.06</v>
      </c>
      <c r="O16" s="12">
        <v>14.08</v>
      </c>
      <c r="P16" s="12">
        <v>6.81</v>
      </c>
      <c r="Q16" s="12">
        <v>18.149999999999999</v>
      </c>
      <c r="R16" s="12">
        <v>12.54</v>
      </c>
      <c r="S16" s="12">
        <v>16.690000000000001</v>
      </c>
      <c r="T16" s="12">
        <v>3.18</v>
      </c>
      <c r="U16" s="13">
        <v>8.3800000000000008</v>
      </c>
    </row>
    <row r="17" spans="2:21" ht="15.75" thickBot="1" x14ac:dyDescent="0.3">
      <c r="B17" s="26">
        <v>2</v>
      </c>
      <c r="C17" s="15">
        <v>9999</v>
      </c>
      <c r="D17" s="16">
        <v>9999</v>
      </c>
      <c r="E17" s="16">
        <v>9999</v>
      </c>
      <c r="F17" s="16">
        <v>9999</v>
      </c>
      <c r="G17" s="16">
        <v>5.62</v>
      </c>
      <c r="H17" s="16">
        <v>6.87</v>
      </c>
      <c r="I17" s="16">
        <v>2.33</v>
      </c>
      <c r="J17" s="16">
        <v>8.6999999999999993</v>
      </c>
      <c r="K17" s="16">
        <v>4.03</v>
      </c>
      <c r="L17" s="16">
        <v>6.6</v>
      </c>
      <c r="M17" s="16">
        <v>4.4000000000000004</v>
      </c>
      <c r="N17" s="16">
        <v>2.1</v>
      </c>
      <c r="O17" s="16">
        <v>7.29</v>
      </c>
      <c r="P17" s="16">
        <v>2.73</v>
      </c>
      <c r="Q17" s="16">
        <v>12.49</v>
      </c>
      <c r="R17" s="16">
        <v>8.7799999999999994</v>
      </c>
      <c r="S17" s="16">
        <v>10.82</v>
      </c>
      <c r="T17" s="16">
        <v>6.87</v>
      </c>
      <c r="U17" s="17">
        <v>3.25</v>
      </c>
    </row>
    <row r="18" spans="2:21" ht="15.75" thickBot="1" x14ac:dyDescent="0.3">
      <c r="B18" s="26">
        <v>3</v>
      </c>
      <c r="C18" s="15">
        <v>9999</v>
      </c>
      <c r="D18" s="16">
        <v>9999</v>
      </c>
      <c r="E18" s="16">
        <v>9999</v>
      </c>
      <c r="F18" s="16">
        <v>9999</v>
      </c>
      <c r="G18" s="16">
        <v>4.17</v>
      </c>
      <c r="H18" s="16">
        <v>2.39</v>
      </c>
      <c r="I18" s="16">
        <v>3.02</v>
      </c>
      <c r="J18" s="16">
        <v>12.34</v>
      </c>
      <c r="K18" s="16">
        <v>7.37</v>
      </c>
      <c r="L18" s="16">
        <v>11.08</v>
      </c>
      <c r="M18" s="16">
        <v>8.86</v>
      </c>
      <c r="N18" s="16">
        <v>6.62</v>
      </c>
      <c r="O18" s="16">
        <v>10.64</v>
      </c>
      <c r="P18" s="16">
        <v>3.52</v>
      </c>
      <c r="Q18" s="16">
        <v>15.73</v>
      </c>
      <c r="R18" s="16">
        <v>12.9</v>
      </c>
      <c r="S18" s="16">
        <v>14.36</v>
      </c>
      <c r="T18" s="16">
        <v>3.18</v>
      </c>
      <c r="U18" s="17">
        <v>7.67</v>
      </c>
    </row>
    <row r="19" spans="2:21" ht="15.75" thickBot="1" x14ac:dyDescent="0.3">
      <c r="B19" s="26">
        <v>4</v>
      </c>
      <c r="C19" s="19">
        <v>9999</v>
      </c>
      <c r="D19" s="20">
        <v>9999</v>
      </c>
      <c r="E19" s="20">
        <v>9999</v>
      </c>
      <c r="F19" s="20">
        <v>9999</v>
      </c>
      <c r="G19" s="20">
        <v>5.17</v>
      </c>
      <c r="H19" s="20">
        <v>8.69</v>
      </c>
      <c r="I19" s="20">
        <v>3.3</v>
      </c>
      <c r="J19" s="20">
        <v>9.33</v>
      </c>
      <c r="K19" s="20">
        <v>5.89</v>
      </c>
      <c r="L19" s="20">
        <v>5.19</v>
      </c>
      <c r="M19" s="20">
        <v>4.9800000000000004</v>
      </c>
      <c r="N19" s="20">
        <v>3.59</v>
      </c>
      <c r="O19" s="20">
        <v>8.8699999999999992</v>
      </c>
      <c r="P19" s="20">
        <v>5.34</v>
      </c>
      <c r="Q19" s="20">
        <v>12.63</v>
      </c>
      <c r="R19" s="20">
        <v>7.02</v>
      </c>
      <c r="S19" s="20">
        <v>11.35</v>
      </c>
      <c r="T19" s="20">
        <v>7.63</v>
      </c>
      <c r="U19" s="21">
        <v>3.04</v>
      </c>
    </row>
    <row r="20" spans="2:21" x14ac:dyDescent="0.25">
      <c r="B20" s="39"/>
      <c r="C20" s="45"/>
      <c r="D20" s="45"/>
      <c r="E20" s="45"/>
      <c r="F20" s="45"/>
      <c r="G20" s="25"/>
    </row>
    <row r="21" spans="2:21" ht="15.75" thickBot="1" x14ac:dyDescent="0.3">
      <c r="B21" s="254" t="s">
        <v>20</v>
      </c>
      <c r="C21" s="255"/>
    </row>
    <row r="22" spans="2:21" ht="18.75" thickBot="1" x14ac:dyDescent="0.4">
      <c r="B22" s="127" t="s">
        <v>55</v>
      </c>
      <c r="C22" s="49" t="s">
        <v>15</v>
      </c>
      <c r="D22" s="50" t="s">
        <v>15</v>
      </c>
      <c r="E22" s="50" t="s">
        <v>15</v>
      </c>
      <c r="F22" s="50" t="s">
        <v>15</v>
      </c>
      <c r="G22" s="50">
        <v>1</v>
      </c>
      <c r="H22" s="50">
        <v>2</v>
      </c>
      <c r="I22" s="50">
        <v>3</v>
      </c>
      <c r="J22" s="50">
        <v>4</v>
      </c>
      <c r="K22" s="50">
        <v>5</v>
      </c>
      <c r="L22" s="50">
        <v>6</v>
      </c>
      <c r="M22" s="50">
        <v>7</v>
      </c>
      <c r="N22" s="50">
        <v>8</v>
      </c>
      <c r="O22" s="50">
        <v>9</v>
      </c>
      <c r="P22" s="50">
        <v>10</v>
      </c>
      <c r="Q22" s="50">
        <v>11</v>
      </c>
      <c r="R22" s="50">
        <v>12</v>
      </c>
      <c r="S22" s="50">
        <v>13</v>
      </c>
      <c r="T22" s="50">
        <v>14</v>
      </c>
      <c r="U22" s="51">
        <v>15</v>
      </c>
    </row>
    <row r="23" spans="2:21" ht="24" thickBot="1" x14ac:dyDescent="0.65">
      <c r="B23" s="38" t="s">
        <v>56</v>
      </c>
      <c r="C23" s="47">
        <v>0</v>
      </c>
      <c r="D23" s="48">
        <v>0</v>
      </c>
      <c r="E23" s="48">
        <v>0</v>
      </c>
      <c r="F23" s="48">
        <v>0</v>
      </c>
      <c r="G23" s="48">
        <v>450</v>
      </c>
      <c r="H23" s="48">
        <v>500</v>
      </c>
      <c r="I23" s="48">
        <v>600</v>
      </c>
      <c r="J23" s="48">
        <v>300</v>
      </c>
      <c r="K23" s="48">
        <v>900</v>
      </c>
      <c r="L23" s="48">
        <v>500</v>
      </c>
      <c r="M23" s="48">
        <v>800</v>
      </c>
      <c r="N23" s="48">
        <v>200</v>
      </c>
      <c r="O23" s="48">
        <v>400</v>
      </c>
      <c r="P23" s="48">
        <v>700</v>
      </c>
      <c r="Q23" s="48">
        <v>600</v>
      </c>
      <c r="R23" s="48">
        <v>300</v>
      </c>
      <c r="S23" s="48">
        <v>200</v>
      </c>
      <c r="T23" s="48">
        <v>300</v>
      </c>
      <c r="U23" s="48">
        <v>200</v>
      </c>
    </row>
    <row r="25" spans="2:21" ht="15.75" customHeight="1" thickBot="1" x14ac:dyDescent="0.3">
      <c r="B25" s="247" t="s">
        <v>13</v>
      </c>
      <c r="C25" s="247"/>
      <c r="D25" s="247"/>
      <c r="E25" s="247"/>
      <c r="F25" s="247"/>
      <c r="G25" s="46"/>
    </row>
    <row r="26" spans="2:21" ht="31.5" customHeight="1" thickBot="1" x14ac:dyDescent="0.4">
      <c r="B26" s="122" t="s">
        <v>46</v>
      </c>
      <c r="C26" s="256" t="s">
        <v>48</v>
      </c>
      <c r="D26" s="257"/>
      <c r="E26" s="257"/>
      <c r="F26" s="258"/>
      <c r="G26" s="22"/>
      <c r="H26" s="248" t="s">
        <v>18</v>
      </c>
      <c r="I26" s="249"/>
      <c r="J26" s="249"/>
    </row>
    <row r="27" spans="2:21" ht="48.75" customHeight="1" thickBot="1" x14ac:dyDescent="0.4">
      <c r="B27" s="23" t="s">
        <v>50</v>
      </c>
      <c r="C27" s="24">
        <v>1</v>
      </c>
      <c r="D27" s="24">
        <v>2</v>
      </c>
      <c r="E27" s="24">
        <v>3</v>
      </c>
      <c r="F27" s="24">
        <v>4</v>
      </c>
      <c r="G27" s="25"/>
      <c r="H27" s="24" t="s">
        <v>50</v>
      </c>
      <c r="I27" s="124" t="s">
        <v>63</v>
      </c>
      <c r="J27" s="124" t="s">
        <v>51</v>
      </c>
      <c r="L27" s="248" t="s">
        <v>19</v>
      </c>
      <c r="M27" s="248"/>
      <c r="N27" s="248"/>
      <c r="O27" s="52"/>
      <c r="P27" s="247" t="s">
        <v>16</v>
      </c>
      <c r="Q27" s="250"/>
      <c r="R27" s="250"/>
      <c r="S27" s="250"/>
    </row>
    <row r="28" spans="2:21" ht="24" thickBot="1" x14ac:dyDescent="0.65">
      <c r="B28" s="26">
        <v>1</v>
      </c>
      <c r="C28" s="27">
        <v>5</v>
      </c>
      <c r="D28" s="28">
        <v>8</v>
      </c>
      <c r="E28" s="28">
        <v>5</v>
      </c>
      <c r="F28" s="29">
        <v>8</v>
      </c>
      <c r="G28" s="25"/>
      <c r="H28" s="26">
        <v>1</v>
      </c>
      <c r="I28" s="40">
        <v>2550</v>
      </c>
      <c r="J28" s="29">
        <v>900</v>
      </c>
      <c r="L28" s="24" t="s">
        <v>53</v>
      </c>
      <c r="M28" s="125" t="s">
        <v>64</v>
      </c>
      <c r="N28" s="125" t="s">
        <v>52</v>
      </c>
      <c r="P28" s="126" t="s">
        <v>65</v>
      </c>
      <c r="Q28" s="271" t="s">
        <v>17</v>
      </c>
      <c r="R28" s="272"/>
      <c r="S28" s="273"/>
    </row>
    <row r="29" spans="2:21" ht="18.75" thickBot="1" x14ac:dyDescent="0.4">
      <c r="B29" s="26">
        <v>2</v>
      </c>
      <c r="C29" s="30">
        <v>8</v>
      </c>
      <c r="D29" s="31">
        <v>7</v>
      </c>
      <c r="E29" s="31">
        <v>8</v>
      </c>
      <c r="F29" s="32">
        <v>6</v>
      </c>
      <c r="G29" s="25"/>
      <c r="H29" s="26">
        <v>2</v>
      </c>
      <c r="I29" s="41">
        <v>2490</v>
      </c>
      <c r="J29" s="32">
        <v>1900</v>
      </c>
      <c r="L29" s="26">
        <v>1</v>
      </c>
      <c r="M29" s="40">
        <v>2300</v>
      </c>
      <c r="N29" s="29">
        <v>900</v>
      </c>
      <c r="P29" s="38" t="s">
        <v>54</v>
      </c>
      <c r="Q29" s="38">
        <v>1</v>
      </c>
      <c r="R29" s="38">
        <v>2</v>
      </c>
      <c r="S29" s="38">
        <v>3</v>
      </c>
    </row>
    <row r="30" spans="2:21" ht="15.75" thickBot="1" x14ac:dyDescent="0.3">
      <c r="B30" s="26">
        <v>3</v>
      </c>
      <c r="C30" s="30">
        <v>4</v>
      </c>
      <c r="D30" s="31">
        <v>7</v>
      </c>
      <c r="E30" s="31">
        <v>4</v>
      </c>
      <c r="F30" s="32">
        <v>5</v>
      </c>
      <c r="G30" s="25"/>
      <c r="H30" s="26">
        <v>3</v>
      </c>
      <c r="I30" s="41">
        <v>2600</v>
      </c>
      <c r="J30" s="32">
        <v>2100</v>
      </c>
      <c r="L30" s="26">
        <v>2</v>
      </c>
      <c r="M30" s="41">
        <v>2000</v>
      </c>
      <c r="N30" s="32">
        <v>1600</v>
      </c>
      <c r="P30" s="38">
        <v>1</v>
      </c>
      <c r="Q30" s="11">
        <v>20000</v>
      </c>
      <c r="R30" s="11">
        <v>22000</v>
      </c>
      <c r="S30" s="11">
        <v>23000</v>
      </c>
    </row>
    <row r="31" spans="2:21" ht="15.75" thickBot="1" x14ac:dyDescent="0.3">
      <c r="B31" s="26">
        <v>4</v>
      </c>
      <c r="C31" s="30">
        <v>3</v>
      </c>
      <c r="D31" s="31">
        <v>5</v>
      </c>
      <c r="E31" s="31">
        <v>3</v>
      </c>
      <c r="F31" s="32">
        <v>5</v>
      </c>
      <c r="G31" s="25"/>
      <c r="H31" s="26">
        <v>4</v>
      </c>
      <c r="I31" s="41">
        <v>2400</v>
      </c>
      <c r="J31" s="32">
        <v>1100</v>
      </c>
      <c r="L31" s="26">
        <v>3</v>
      </c>
      <c r="M31" s="41">
        <v>2700</v>
      </c>
      <c r="N31" s="32">
        <v>2000</v>
      </c>
      <c r="P31" s="38">
        <v>2</v>
      </c>
      <c r="Q31" s="15">
        <v>21000</v>
      </c>
      <c r="R31" s="16">
        <v>22000</v>
      </c>
      <c r="S31" s="17">
        <v>24000</v>
      </c>
    </row>
    <row r="32" spans="2:21" ht="15.75" thickBot="1" x14ac:dyDescent="0.3">
      <c r="B32" s="26">
        <v>5</v>
      </c>
      <c r="C32" s="33">
        <v>5</v>
      </c>
      <c r="D32" s="34">
        <v>6</v>
      </c>
      <c r="E32" s="34">
        <v>6</v>
      </c>
      <c r="F32" s="35">
        <v>8</v>
      </c>
      <c r="G32" s="25"/>
      <c r="H32" s="26">
        <v>5</v>
      </c>
      <c r="I32" s="42">
        <v>2500</v>
      </c>
      <c r="J32" s="35">
        <v>900</v>
      </c>
      <c r="L32" s="26">
        <v>4</v>
      </c>
      <c r="M32" s="42">
        <v>2500</v>
      </c>
      <c r="N32" s="35">
        <v>1500</v>
      </c>
      <c r="P32" s="38">
        <v>3</v>
      </c>
      <c r="Q32" s="19">
        <v>23000</v>
      </c>
      <c r="R32" s="20">
        <v>22000</v>
      </c>
      <c r="S32" s="21">
        <v>20000</v>
      </c>
    </row>
  </sheetData>
  <sheetProtection selectLockedCells="1" selectUnlockedCells="1"/>
  <mergeCells count="19">
    <mergeCell ref="I7:K7"/>
    <mergeCell ref="Q28:S28"/>
    <mergeCell ref="L27:N27"/>
    <mergeCell ref="F3:G3"/>
    <mergeCell ref="F2:G2"/>
    <mergeCell ref="B25:F25"/>
    <mergeCell ref="H26:J26"/>
    <mergeCell ref="P27:S27"/>
    <mergeCell ref="B13:H13"/>
    <mergeCell ref="C14:U14"/>
    <mergeCell ref="B21:C21"/>
    <mergeCell ref="C26:F26"/>
    <mergeCell ref="L7:N7"/>
    <mergeCell ref="O7:Q7"/>
    <mergeCell ref="B2:D2"/>
    <mergeCell ref="B6:F6"/>
    <mergeCell ref="B7:B8"/>
    <mergeCell ref="C7:E7"/>
    <mergeCell ref="F7:H7"/>
  </mergeCells>
  <pageMargins left="0.7" right="0.7" top="0.75" bottom="0.75" header="0.3" footer="0.3"/>
  <pageSetup paperSize="9"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B1:CK46"/>
  <sheetViews>
    <sheetView showGridLines="0" showRowColHeaders="0" zoomScale="70" zoomScaleNormal="70" workbookViewId="0">
      <selection activeCell="E36" sqref="E36"/>
    </sheetView>
  </sheetViews>
  <sheetFormatPr defaultRowHeight="15" x14ac:dyDescent="0.25"/>
  <cols>
    <col min="2" max="2" width="5.28515625" bestFit="1" customWidth="1"/>
    <col min="24" max="24" width="10.28515625" bestFit="1" customWidth="1"/>
    <col min="31" max="31" width="5.28515625" bestFit="1" customWidth="1"/>
    <col min="32" max="32" width="3.42578125" bestFit="1" customWidth="1"/>
    <col min="33" max="38" width="8.5703125" bestFit="1" customWidth="1"/>
    <col min="39" max="39" width="6.42578125" bestFit="1" customWidth="1"/>
    <col min="40" max="48" width="8.5703125" bestFit="1" customWidth="1"/>
    <col min="49" max="49" width="5.42578125" customWidth="1"/>
    <col min="50" max="89" width="8.5703125" bestFit="1" customWidth="1"/>
  </cols>
  <sheetData>
    <row r="1" spans="2:89" ht="15.75" thickBot="1" x14ac:dyDescent="0.3"/>
    <row r="2" spans="2:89" ht="15.75" thickBot="1" x14ac:dyDescent="0.3">
      <c r="C2" s="56"/>
      <c r="D2" s="277" t="s">
        <v>23</v>
      </c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9"/>
      <c r="Y2" s="280" t="s">
        <v>24</v>
      </c>
      <c r="Z2" s="281"/>
      <c r="AA2" s="282"/>
      <c r="AE2" s="286" t="s">
        <v>135</v>
      </c>
      <c r="AF2" s="287"/>
      <c r="AG2" s="256" t="s">
        <v>29</v>
      </c>
      <c r="AH2" s="257"/>
      <c r="AI2" s="257"/>
      <c r="AJ2" s="257"/>
      <c r="AK2" s="257"/>
      <c r="AL2" s="257"/>
      <c r="AM2" s="257"/>
      <c r="AN2" s="257"/>
      <c r="AO2" s="257"/>
      <c r="AP2" s="257"/>
      <c r="AQ2" s="257"/>
      <c r="AR2" s="257"/>
      <c r="AS2" s="257"/>
      <c r="AT2" s="257"/>
      <c r="AU2" s="257"/>
      <c r="AV2" s="257"/>
      <c r="AW2" s="257"/>
      <c r="AX2" s="257"/>
      <c r="AY2" s="257"/>
      <c r="AZ2" s="257"/>
      <c r="BA2" s="257"/>
      <c r="BB2" s="257"/>
      <c r="BC2" s="257"/>
      <c r="BD2" s="257"/>
      <c r="BE2" s="257"/>
      <c r="BF2" s="257"/>
      <c r="BG2" s="257"/>
      <c r="BH2" s="257"/>
      <c r="BI2" s="257"/>
      <c r="BJ2" s="257"/>
      <c r="BK2" s="257"/>
      <c r="BL2" s="257"/>
      <c r="BM2" s="257"/>
      <c r="BN2" s="257"/>
      <c r="BO2" s="257"/>
      <c r="BP2" s="257"/>
      <c r="BQ2" s="257"/>
      <c r="BR2" s="257"/>
      <c r="BS2" s="257"/>
      <c r="BT2" s="257"/>
      <c r="BU2" s="257"/>
      <c r="BV2" s="257"/>
      <c r="BW2" s="257"/>
      <c r="BX2" s="257"/>
      <c r="BY2" s="257"/>
      <c r="BZ2" s="257"/>
      <c r="CA2" s="257"/>
      <c r="CB2" s="257"/>
      <c r="CC2" s="257"/>
      <c r="CD2" s="257"/>
      <c r="CE2" s="257"/>
      <c r="CF2" s="257"/>
      <c r="CG2" s="257"/>
      <c r="CH2" s="257"/>
      <c r="CI2" s="257"/>
      <c r="CJ2" s="257"/>
      <c r="CK2" s="258"/>
    </row>
    <row r="3" spans="2:89" ht="15.75" thickBot="1" x14ac:dyDescent="0.3">
      <c r="C3" s="142" t="s">
        <v>67</v>
      </c>
      <c r="D3" s="138" t="s">
        <v>15</v>
      </c>
      <c r="E3" s="188" t="s">
        <v>15</v>
      </c>
      <c r="F3" s="188" t="s">
        <v>15</v>
      </c>
      <c r="G3" s="188" t="s">
        <v>15</v>
      </c>
      <c r="H3" s="188">
        <v>1</v>
      </c>
      <c r="I3" s="188">
        <v>2</v>
      </c>
      <c r="J3" s="188">
        <v>3</v>
      </c>
      <c r="K3" s="188">
        <v>4</v>
      </c>
      <c r="L3" s="188">
        <v>5</v>
      </c>
      <c r="M3" s="188">
        <v>6</v>
      </c>
      <c r="N3" s="188">
        <v>7</v>
      </c>
      <c r="O3" s="188">
        <v>8</v>
      </c>
      <c r="P3" s="188">
        <v>9</v>
      </c>
      <c r="Q3" s="188">
        <v>10</v>
      </c>
      <c r="R3" s="188">
        <v>11</v>
      </c>
      <c r="S3" s="188">
        <v>12</v>
      </c>
      <c r="T3" s="188">
        <v>13</v>
      </c>
      <c r="U3" s="188">
        <v>14</v>
      </c>
      <c r="V3" s="189">
        <v>15</v>
      </c>
      <c r="X3" s="142" t="s">
        <v>134</v>
      </c>
      <c r="Y3" s="69" t="s">
        <v>25</v>
      </c>
      <c r="Z3" s="70" t="s">
        <v>26</v>
      </c>
      <c r="AA3" s="71" t="s">
        <v>27</v>
      </c>
      <c r="AE3" s="288"/>
      <c r="AF3" s="289"/>
      <c r="AG3" s="274" t="s">
        <v>15</v>
      </c>
      <c r="AH3" s="275"/>
      <c r="AI3" s="276"/>
      <c r="AJ3" s="274" t="s">
        <v>15</v>
      </c>
      <c r="AK3" s="275"/>
      <c r="AL3" s="276"/>
      <c r="AM3" s="274" t="s">
        <v>15</v>
      </c>
      <c r="AN3" s="275"/>
      <c r="AO3" s="276"/>
      <c r="AP3" s="274" t="s">
        <v>15</v>
      </c>
      <c r="AQ3" s="275"/>
      <c r="AR3" s="276"/>
      <c r="AS3" s="274">
        <v>1</v>
      </c>
      <c r="AT3" s="275"/>
      <c r="AU3" s="276"/>
      <c r="AV3" s="274">
        <v>2</v>
      </c>
      <c r="AW3" s="275"/>
      <c r="AX3" s="276"/>
      <c r="AY3" s="274">
        <v>3</v>
      </c>
      <c r="AZ3" s="275"/>
      <c r="BA3" s="276"/>
      <c r="BB3" s="274">
        <v>4</v>
      </c>
      <c r="BC3" s="275"/>
      <c r="BD3" s="276"/>
      <c r="BE3" s="274">
        <v>5</v>
      </c>
      <c r="BF3" s="275"/>
      <c r="BG3" s="276"/>
      <c r="BH3" s="274">
        <v>6</v>
      </c>
      <c r="BI3" s="275"/>
      <c r="BJ3" s="276"/>
      <c r="BK3" s="274">
        <v>7</v>
      </c>
      <c r="BL3" s="275"/>
      <c r="BM3" s="276"/>
      <c r="BN3" s="274">
        <v>8</v>
      </c>
      <c r="BO3" s="275"/>
      <c r="BP3" s="276"/>
      <c r="BQ3" s="274">
        <v>9</v>
      </c>
      <c r="BR3" s="275"/>
      <c r="BS3" s="276"/>
      <c r="BT3" s="274">
        <v>10</v>
      </c>
      <c r="BU3" s="275"/>
      <c r="BV3" s="276"/>
      <c r="BW3" s="274">
        <v>11</v>
      </c>
      <c r="BX3" s="275"/>
      <c r="BY3" s="276"/>
      <c r="BZ3" s="274">
        <v>12</v>
      </c>
      <c r="CA3" s="275"/>
      <c r="CB3" s="276"/>
      <c r="CC3" s="274">
        <v>13</v>
      </c>
      <c r="CD3" s="275"/>
      <c r="CE3" s="276"/>
      <c r="CF3" s="274">
        <v>14</v>
      </c>
      <c r="CG3" s="275"/>
      <c r="CH3" s="276"/>
      <c r="CI3" s="274">
        <v>15</v>
      </c>
      <c r="CJ3" s="275"/>
      <c r="CK3" s="276"/>
    </row>
    <row r="4" spans="2:89" ht="15.75" customHeight="1" thickBot="1" x14ac:dyDescent="0.3">
      <c r="B4" s="283" t="s">
        <v>23</v>
      </c>
      <c r="C4" s="97" t="s">
        <v>15</v>
      </c>
      <c r="D4" s="190">
        <v>9999</v>
      </c>
      <c r="E4" s="178">
        <v>9999</v>
      </c>
      <c r="F4" s="178">
        <v>9999</v>
      </c>
      <c r="G4" s="178">
        <v>9999</v>
      </c>
      <c r="H4" s="178">
        <v>38</v>
      </c>
      <c r="I4" s="178">
        <v>516</v>
      </c>
      <c r="J4" s="178">
        <v>412</v>
      </c>
      <c r="K4" s="178">
        <v>1467</v>
      </c>
      <c r="L4" s="178">
        <v>1081</v>
      </c>
      <c r="M4" s="178">
        <v>1069</v>
      </c>
      <c r="N4" s="178">
        <v>1030</v>
      </c>
      <c r="O4" s="178">
        <v>806</v>
      </c>
      <c r="P4" s="178">
        <v>1408</v>
      </c>
      <c r="Q4" s="178">
        <v>681</v>
      </c>
      <c r="R4" s="178">
        <v>1815</v>
      </c>
      <c r="S4" s="178">
        <v>1254</v>
      </c>
      <c r="T4" s="178">
        <v>1669</v>
      </c>
      <c r="U4" s="178">
        <v>318</v>
      </c>
      <c r="V4" s="179">
        <v>838</v>
      </c>
      <c r="X4" s="72" t="s">
        <v>28</v>
      </c>
      <c r="Y4" s="23">
        <v>2</v>
      </c>
      <c r="Z4" s="43">
        <v>3</v>
      </c>
      <c r="AA4" s="44">
        <v>4</v>
      </c>
      <c r="AE4" s="290"/>
      <c r="AF4" s="291"/>
      <c r="AG4" s="80" t="s">
        <v>30</v>
      </c>
      <c r="AH4" s="36" t="s">
        <v>31</v>
      </c>
      <c r="AI4" s="79" t="s">
        <v>32</v>
      </c>
      <c r="AJ4" s="80" t="s">
        <v>30</v>
      </c>
      <c r="AK4" s="36" t="s">
        <v>31</v>
      </c>
      <c r="AL4" s="79" t="s">
        <v>32</v>
      </c>
      <c r="AM4" s="80" t="s">
        <v>30</v>
      </c>
      <c r="AN4" s="36" t="s">
        <v>31</v>
      </c>
      <c r="AO4" s="79" t="s">
        <v>32</v>
      </c>
      <c r="AP4" s="80" t="s">
        <v>30</v>
      </c>
      <c r="AQ4" s="36" t="s">
        <v>31</v>
      </c>
      <c r="AR4" s="79" t="s">
        <v>32</v>
      </c>
      <c r="AS4" s="80" t="s">
        <v>30</v>
      </c>
      <c r="AT4" s="36" t="s">
        <v>31</v>
      </c>
      <c r="AU4" s="79" t="s">
        <v>32</v>
      </c>
      <c r="AV4" s="80" t="s">
        <v>30</v>
      </c>
      <c r="AW4" s="36" t="s">
        <v>31</v>
      </c>
      <c r="AX4" s="79" t="s">
        <v>32</v>
      </c>
      <c r="AY4" s="80" t="s">
        <v>30</v>
      </c>
      <c r="AZ4" s="36" t="s">
        <v>31</v>
      </c>
      <c r="BA4" s="79" t="s">
        <v>32</v>
      </c>
      <c r="BB4" s="80" t="s">
        <v>30</v>
      </c>
      <c r="BC4" s="36" t="s">
        <v>31</v>
      </c>
      <c r="BD4" s="79" t="s">
        <v>32</v>
      </c>
      <c r="BE4" s="80" t="s">
        <v>30</v>
      </c>
      <c r="BF4" s="36" t="s">
        <v>31</v>
      </c>
      <c r="BG4" s="79" t="s">
        <v>32</v>
      </c>
      <c r="BH4" s="80" t="s">
        <v>30</v>
      </c>
      <c r="BI4" s="36" t="s">
        <v>31</v>
      </c>
      <c r="BJ4" s="79" t="s">
        <v>32</v>
      </c>
      <c r="BK4" s="80" t="s">
        <v>30</v>
      </c>
      <c r="BL4" s="36" t="s">
        <v>31</v>
      </c>
      <c r="BM4" s="79" t="s">
        <v>32</v>
      </c>
      <c r="BN4" s="80" t="s">
        <v>30</v>
      </c>
      <c r="BO4" s="36" t="s">
        <v>31</v>
      </c>
      <c r="BP4" s="79" t="s">
        <v>32</v>
      </c>
      <c r="BQ4" s="80" t="s">
        <v>30</v>
      </c>
      <c r="BR4" s="36" t="s">
        <v>31</v>
      </c>
      <c r="BS4" s="79" t="s">
        <v>32</v>
      </c>
      <c r="BT4" s="80" t="s">
        <v>30</v>
      </c>
      <c r="BU4" s="36" t="s">
        <v>31</v>
      </c>
      <c r="BV4" s="79" t="s">
        <v>32</v>
      </c>
      <c r="BW4" s="80" t="s">
        <v>30</v>
      </c>
      <c r="BX4" s="36" t="s">
        <v>31</v>
      </c>
      <c r="BY4" s="79" t="s">
        <v>32</v>
      </c>
      <c r="BZ4" s="80" t="s">
        <v>30</v>
      </c>
      <c r="CA4" s="36" t="s">
        <v>31</v>
      </c>
      <c r="CB4" s="79" t="s">
        <v>32</v>
      </c>
      <c r="CC4" s="80" t="s">
        <v>30</v>
      </c>
      <c r="CD4" s="36" t="s">
        <v>31</v>
      </c>
      <c r="CE4" s="79" t="s">
        <v>32</v>
      </c>
      <c r="CF4" s="80" t="s">
        <v>30</v>
      </c>
      <c r="CG4" s="36" t="s">
        <v>31</v>
      </c>
      <c r="CH4" s="79" t="s">
        <v>32</v>
      </c>
      <c r="CI4" s="80" t="s">
        <v>30</v>
      </c>
      <c r="CJ4" s="36" t="s">
        <v>31</v>
      </c>
      <c r="CK4" s="79" t="s">
        <v>32</v>
      </c>
    </row>
    <row r="5" spans="2:89" ht="15.75" thickBot="1" x14ac:dyDescent="0.3">
      <c r="B5" s="284"/>
      <c r="C5" s="99" t="s">
        <v>15</v>
      </c>
      <c r="D5" s="191">
        <v>9999</v>
      </c>
      <c r="E5" s="160">
        <v>9999</v>
      </c>
      <c r="F5" s="160">
        <v>9999</v>
      </c>
      <c r="G5" s="160">
        <v>9999</v>
      </c>
      <c r="H5" s="160">
        <v>562</v>
      </c>
      <c r="I5" s="160">
        <v>687</v>
      </c>
      <c r="J5" s="160">
        <v>233</v>
      </c>
      <c r="K5" s="160">
        <v>870</v>
      </c>
      <c r="L5" s="160">
        <v>403</v>
      </c>
      <c r="M5" s="160">
        <v>660</v>
      </c>
      <c r="N5" s="160">
        <v>440</v>
      </c>
      <c r="O5" s="160">
        <v>210</v>
      </c>
      <c r="P5" s="160">
        <v>729</v>
      </c>
      <c r="Q5" s="160">
        <v>273</v>
      </c>
      <c r="R5" s="160">
        <v>1249</v>
      </c>
      <c r="S5" s="160">
        <v>878</v>
      </c>
      <c r="T5" s="160">
        <v>1082</v>
      </c>
      <c r="U5" s="160">
        <v>687</v>
      </c>
      <c r="V5" s="180">
        <v>325</v>
      </c>
      <c r="AE5" s="292" t="s">
        <v>29</v>
      </c>
      <c r="AF5" s="78" t="s">
        <v>15</v>
      </c>
      <c r="AG5" s="183">
        <v>9999</v>
      </c>
      <c r="AH5" s="183">
        <v>9999</v>
      </c>
      <c r="AI5" s="183">
        <v>9999</v>
      </c>
      <c r="AJ5" s="183">
        <v>9999</v>
      </c>
      <c r="AK5" s="183">
        <v>9999</v>
      </c>
      <c r="AL5" s="183">
        <v>9999</v>
      </c>
      <c r="AM5" s="183">
        <v>9999</v>
      </c>
      <c r="AN5" s="183">
        <v>9999</v>
      </c>
      <c r="AO5" s="183">
        <v>9999</v>
      </c>
      <c r="AP5" s="183">
        <v>9999</v>
      </c>
      <c r="AQ5" s="183">
        <v>9999</v>
      </c>
      <c r="AR5" s="183">
        <v>9999</v>
      </c>
      <c r="AS5" s="178">
        <v>38</v>
      </c>
      <c r="AT5" s="178">
        <v>38</v>
      </c>
      <c r="AU5" s="178">
        <v>38</v>
      </c>
      <c r="AV5" s="178">
        <v>516</v>
      </c>
      <c r="AW5" s="178">
        <v>516</v>
      </c>
      <c r="AX5" s="178">
        <v>516</v>
      </c>
      <c r="AY5" s="178">
        <v>412</v>
      </c>
      <c r="AZ5" s="178">
        <v>412</v>
      </c>
      <c r="BA5" s="178">
        <v>412</v>
      </c>
      <c r="BB5" s="178">
        <v>1467</v>
      </c>
      <c r="BC5" s="178">
        <v>1467</v>
      </c>
      <c r="BD5" s="178">
        <v>1467</v>
      </c>
      <c r="BE5" s="178">
        <v>1081</v>
      </c>
      <c r="BF5" s="178">
        <v>1081</v>
      </c>
      <c r="BG5" s="178">
        <v>1081</v>
      </c>
      <c r="BH5" s="178">
        <v>1069</v>
      </c>
      <c r="BI5" s="178">
        <v>1069</v>
      </c>
      <c r="BJ5" s="178">
        <v>1069</v>
      </c>
      <c r="BK5" s="178">
        <v>1030</v>
      </c>
      <c r="BL5" s="178">
        <v>1030</v>
      </c>
      <c r="BM5" s="178">
        <v>1030</v>
      </c>
      <c r="BN5" s="178">
        <v>806</v>
      </c>
      <c r="BO5" s="178">
        <v>806</v>
      </c>
      <c r="BP5" s="178">
        <v>806</v>
      </c>
      <c r="BQ5" s="178">
        <v>1408</v>
      </c>
      <c r="BR5" s="178">
        <v>1408</v>
      </c>
      <c r="BS5" s="178">
        <v>1408</v>
      </c>
      <c r="BT5" s="178">
        <v>681</v>
      </c>
      <c r="BU5" s="178">
        <v>681</v>
      </c>
      <c r="BV5" s="178">
        <v>681</v>
      </c>
      <c r="BW5" s="178">
        <v>1815</v>
      </c>
      <c r="BX5" s="178">
        <v>1815</v>
      </c>
      <c r="BY5" s="178">
        <v>1815</v>
      </c>
      <c r="BZ5" s="178">
        <v>1254</v>
      </c>
      <c r="CA5" s="178">
        <v>1254</v>
      </c>
      <c r="CB5" s="178">
        <v>1254</v>
      </c>
      <c r="CC5" s="178">
        <v>1669</v>
      </c>
      <c r="CD5" s="178">
        <v>1669</v>
      </c>
      <c r="CE5" s="178">
        <v>1669</v>
      </c>
      <c r="CF5" s="178">
        <v>318</v>
      </c>
      <c r="CG5" s="178">
        <v>318</v>
      </c>
      <c r="CH5" s="178">
        <v>318</v>
      </c>
      <c r="CI5" s="179">
        <v>838</v>
      </c>
      <c r="CJ5" s="179">
        <v>838</v>
      </c>
      <c r="CK5" s="179">
        <v>838</v>
      </c>
    </row>
    <row r="6" spans="2:89" ht="15.75" thickBot="1" x14ac:dyDescent="0.3">
      <c r="B6" s="284"/>
      <c r="C6" s="99" t="s">
        <v>15</v>
      </c>
      <c r="D6" s="191">
        <v>9999</v>
      </c>
      <c r="E6" s="160">
        <v>9999</v>
      </c>
      <c r="F6" s="160">
        <v>9999</v>
      </c>
      <c r="G6" s="160">
        <v>9999</v>
      </c>
      <c r="H6" s="160">
        <v>417</v>
      </c>
      <c r="I6" s="160">
        <v>239</v>
      </c>
      <c r="J6" s="160">
        <v>302</v>
      </c>
      <c r="K6" s="160">
        <v>1234</v>
      </c>
      <c r="L6" s="160">
        <v>737</v>
      </c>
      <c r="M6" s="160">
        <v>1108</v>
      </c>
      <c r="N6" s="160">
        <v>886</v>
      </c>
      <c r="O6" s="160">
        <v>662</v>
      </c>
      <c r="P6" s="160">
        <v>1064</v>
      </c>
      <c r="Q6" s="160">
        <v>352</v>
      </c>
      <c r="R6" s="160">
        <v>1573</v>
      </c>
      <c r="S6" s="160">
        <v>1290</v>
      </c>
      <c r="T6" s="160">
        <v>1436</v>
      </c>
      <c r="U6" s="160">
        <v>318</v>
      </c>
      <c r="V6" s="180">
        <v>767</v>
      </c>
      <c r="AE6" s="284"/>
      <c r="AF6" s="36" t="s">
        <v>15</v>
      </c>
      <c r="AG6" s="183">
        <v>9999</v>
      </c>
      <c r="AH6" s="183">
        <v>9999</v>
      </c>
      <c r="AI6" s="183">
        <v>9999</v>
      </c>
      <c r="AJ6" s="183">
        <v>9999</v>
      </c>
      <c r="AK6" s="183">
        <v>9999</v>
      </c>
      <c r="AL6" s="183">
        <v>9999</v>
      </c>
      <c r="AM6" s="183">
        <v>9999</v>
      </c>
      <c r="AN6" s="183">
        <v>9999</v>
      </c>
      <c r="AO6" s="183">
        <v>9999</v>
      </c>
      <c r="AP6" s="183">
        <v>9999</v>
      </c>
      <c r="AQ6" s="183">
        <v>9999</v>
      </c>
      <c r="AR6" s="183">
        <v>9999</v>
      </c>
      <c r="AS6" s="160">
        <v>562</v>
      </c>
      <c r="AT6" s="160">
        <v>562</v>
      </c>
      <c r="AU6" s="160">
        <v>562</v>
      </c>
      <c r="AV6" s="160">
        <v>687</v>
      </c>
      <c r="AW6" s="160">
        <v>687</v>
      </c>
      <c r="AX6" s="160">
        <v>687</v>
      </c>
      <c r="AY6" s="160">
        <v>233</v>
      </c>
      <c r="AZ6" s="160">
        <v>233</v>
      </c>
      <c r="BA6" s="160">
        <v>233</v>
      </c>
      <c r="BB6" s="160">
        <v>870</v>
      </c>
      <c r="BC6" s="160">
        <v>870</v>
      </c>
      <c r="BD6" s="160">
        <v>870</v>
      </c>
      <c r="BE6" s="160">
        <v>403</v>
      </c>
      <c r="BF6" s="160">
        <v>403</v>
      </c>
      <c r="BG6" s="160">
        <v>403</v>
      </c>
      <c r="BH6" s="160">
        <v>660</v>
      </c>
      <c r="BI6" s="160">
        <v>660</v>
      </c>
      <c r="BJ6" s="160">
        <v>660</v>
      </c>
      <c r="BK6" s="160">
        <v>440</v>
      </c>
      <c r="BL6" s="160">
        <v>440</v>
      </c>
      <c r="BM6" s="160">
        <v>440</v>
      </c>
      <c r="BN6" s="160">
        <v>210</v>
      </c>
      <c r="BO6" s="160">
        <v>210</v>
      </c>
      <c r="BP6" s="160">
        <v>210</v>
      </c>
      <c r="BQ6" s="160">
        <v>729</v>
      </c>
      <c r="BR6" s="160">
        <v>729</v>
      </c>
      <c r="BS6" s="160">
        <v>729</v>
      </c>
      <c r="BT6" s="160">
        <v>273</v>
      </c>
      <c r="BU6" s="160">
        <v>273</v>
      </c>
      <c r="BV6" s="160">
        <v>273</v>
      </c>
      <c r="BW6" s="160">
        <v>1249</v>
      </c>
      <c r="BX6" s="160">
        <v>1249</v>
      </c>
      <c r="BY6" s="160">
        <v>1249</v>
      </c>
      <c r="BZ6" s="160">
        <v>878</v>
      </c>
      <c r="CA6" s="160">
        <v>878</v>
      </c>
      <c r="CB6" s="160">
        <v>878</v>
      </c>
      <c r="CC6" s="160">
        <v>1082</v>
      </c>
      <c r="CD6" s="160">
        <v>1082</v>
      </c>
      <c r="CE6" s="160">
        <v>1082</v>
      </c>
      <c r="CF6" s="160">
        <v>687</v>
      </c>
      <c r="CG6" s="160">
        <v>687</v>
      </c>
      <c r="CH6" s="160">
        <v>687</v>
      </c>
      <c r="CI6" s="180">
        <v>325</v>
      </c>
      <c r="CJ6" s="180">
        <v>325</v>
      </c>
      <c r="CK6" s="180">
        <v>325</v>
      </c>
    </row>
    <row r="7" spans="2:89" ht="15.75" thickBot="1" x14ac:dyDescent="0.3">
      <c r="B7" s="284"/>
      <c r="C7" s="99" t="s">
        <v>15</v>
      </c>
      <c r="D7" s="191">
        <v>9999</v>
      </c>
      <c r="E7" s="160">
        <v>9999</v>
      </c>
      <c r="F7" s="160">
        <v>9999</v>
      </c>
      <c r="G7" s="160">
        <v>9999</v>
      </c>
      <c r="H7" s="160">
        <v>517</v>
      </c>
      <c r="I7" s="160">
        <v>869</v>
      </c>
      <c r="J7" s="160">
        <v>330</v>
      </c>
      <c r="K7" s="160">
        <v>933</v>
      </c>
      <c r="L7" s="160">
        <v>589</v>
      </c>
      <c r="M7" s="160">
        <v>519</v>
      </c>
      <c r="N7" s="160">
        <v>498</v>
      </c>
      <c r="O7" s="160">
        <v>359</v>
      </c>
      <c r="P7" s="160">
        <v>887</v>
      </c>
      <c r="Q7" s="160">
        <v>534</v>
      </c>
      <c r="R7" s="160">
        <v>1263</v>
      </c>
      <c r="S7" s="160">
        <v>702</v>
      </c>
      <c r="T7" s="160">
        <v>1135</v>
      </c>
      <c r="U7" s="160">
        <v>763</v>
      </c>
      <c r="V7" s="180">
        <v>304</v>
      </c>
      <c r="AE7" s="284"/>
      <c r="AF7" s="36" t="s">
        <v>15</v>
      </c>
      <c r="AG7" s="183">
        <v>9999</v>
      </c>
      <c r="AH7" s="183">
        <v>9999</v>
      </c>
      <c r="AI7" s="183">
        <v>9999</v>
      </c>
      <c r="AJ7" s="183">
        <v>9999</v>
      </c>
      <c r="AK7" s="183">
        <v>9999</v>
      </c>
      <c r="AL7" s="183">
        <v>9999</v>
      </c>
      <c r="AM7" s="183">
        <v>9999</v>
      </c>
      <c r="AN7" s="183">
        <v>9999</v>
      </c>
      <c r="AO7" s="183">
        <v>9999</v>
      </c>
      <c r="AP7" s="183">
        <v>9999</v>
      </c>
      <c r="AQ7" s="183">
        <v>9999</v>
      </c>
      <c r="AR7" s="183">
        <v>9999</v>
      </c>
      <c r="AS7" s="160">
        <v>417</v>
      </c>
      <c r="AT7" s="160">
        <v>417</v>
      </c>
      <c r="AU7" s="160">
        <v>417</v>
      </c>
      <c r="AV7" s="160">
        <v>239</v>
      </c>
      <c r="AW7" s="160">
        <v>239</v>
      </c>
      <c r="AX7" s="160">
        <v>239</v>
      </c>
      <c r="AY7" s="160">
        <v>302</v>
      </c>
      <c r="AZ7" s="160">
        <v>302</v>
      </c>
      <c r="BA7" s="160">
        <v>302</v>
      </c>
      <c r="BB7" s="160">
        <v>1234</v>
      </c>
      <c r="BC7" s="160">
        <v>1234</v>
      </c>
      <c r="BD7" s="160">
        <v>1234</v>
      </c>
      <c r="BE7" s="160">
        <v>737</v>
      </c>
      <c r="BF7" s="160">
        <v>737</v>
      </c>
      <c r="BG7" s="160">
        <v>737</v>
      </c>
      <c r="BH7" s="160">
        <v>1108</v>
      </c>
      <c r="BI7" s="160">
        <v>1108</v>
      </c>
      <c r="BJ7" s="160">
        <v>1108</v>
      </c>
      <c r="BK7" s="160">
        <v>886</v>
      </c>
      <c r="BL7" s="160">
        <v>886</v>
      </c>
      <c r="BM7" s="160">
        <v>886</v>
      </c>
      <c r="BN7" s="160">
        <v>662</v>
      </c>
      <c r="BO7" s="160">
        <v>662</v>
      </c>
      <c r="BP7" s="160">
        <v>662</v>
      </c>
      <c r="BQ7" s="160">
        <v>1064</v>
      </c>
      <c r="BR7" s="160">
        <v>1064</v>
      </c>
      <c r="BS7" s="160">
        <v>1064</v>
      </c>
      <c r="BT7" s="160">
        <v>352</v>
      </c>
      <c r="BU7" s="160">
        <v>352</v>
      </c>
      <c r="BV7" s="160">
        <v>352</v>
      </c>
      <c r="BW7" s="160">
        <v>1573</v>
      </c>
      <c r="BX7" s="160">
        <v>1573</v>
      </c>
      <c r="BY7" s="160">
        <v>1573</v>
      </c>
      <c r="BZ7" s="160">
        <v>1290</v>
      </c>
      <c r="CA7" s="160">
        <v>1290</v>
      </c>
      <c r="CB7" s="160">
        <v>1290</v>
      </c>
      <c r="CC7" s="160">
        <v>1436</v>
      </c>
      <c r="CD7" s="160">
        <v>1436</v>
      </c>
      <c r="CE7" s="160">
        <v>1436</v>
      </c>
      <c r="CF7" s="160">
        <v>318</v>
      </c>
      <c r="CG7" s="160">
        <v>318</v>
      </c>
      <c r="CH7" s="160">
        <v>318</v>
      </c>
      <c r="CI7" s="180">
        <v>767</v>
      </c>
      <c r="CJ7" s="180">
        <v>767</v>
      </c>
      <c r="CK7" s="180">
        <v>767</v>
      </c>
    </row>
    <row r="8" spans="2:89" ht="15.75" thickBot="1" x14ac:dyDescent="0.3">
      <c r="B8" s="284"/>
      <c r="C8" s="99">
        <v>1</v>
      </c>
      <c r="D8" s="191">
        <v>38</v>
      </c>
      <c r="E8" s="160">
        <v>562</v>
      </c>
      <c r="F8" s="160">
        <v>417</v>
      </c>
      <c r="G8" s="160">
        <v>517</v>
      </c>
      <c r="H8" s="160">
        <v>9999</v>
      </c>
      <c r="I8" s="160">
        <v>477</v>
      </c>
      <c r="J8" s="160">
        <v>390</v>
      </c>
      <c r="K8" s="160">
        <v>1428</v>
      </c>
      <c r="L8" s="160">
        <v>1026</v>
      </c>
      <c r="M8" s="160">
        <v>1030</v>
      </c>
      <c r="N8" s="160">
        <v>1009</v>
      </c>
      <c r="O8" s="160">
        <v>785</v>
      </c>
      <c r="P8" s="160">
        <v>1384</v>
      </c>
      <c r="Q8" s="160">
        <v>658</v>
      </c>
      <c r="R8" s="160">
        <v>1754</v>
      </c>
      <c r="S8" s="160">
        <v>1267</v>
      </c>
      <c r="T8" s="160">
        <v>1648</v>
      </c>
      <c r="U8" s="160">
        <v>318</v>
      </c>
      <c r="V8" s="180">
        <v>816</v>
      </c>
      <c r="Y8" s="277" t="s">
        <v>24</v>
      </c>
      <c r="Z8" s="278"/>
      <c r="AA8" s="279"/>
      <c r="AE8" s="284"/>
      <c r="AF8" s="36" t="s">
        <v>15</v>
      </c>
      <c r="AG8" s="183">
        <v>9999</v>
      </c>
      <c r="AH8" s="183">
        <v>9999</v>
      </c>
      <c r="AI8" s="183">
        <v>9999</v>
      </c>
      <c r="AJ8" s="183">
        <v>9999</v>
      </c>
      <c r="AK8" s="183">
        <v>9999</v>
      </c>
      <c r="AL8" s="183">
        <v>9999</v>
      </c>
      <c r="AM8" s="183">
        <v>9999</v>
      </c>
      <c r="AN8" s="183">
        <v>9999</v>
      </c>
      <c r="AO8" s="183">
        <v>9999</v>
      </c>
      <c r="AP8" s="183">
        <v>9999</v>
      </c>
      <c r="AQ8" s="183">
        <v>9999</v>
      </c>
      <c r="AR8" s="183">
        <v>9999</v>
      </c>
      <c r="AS8" s="160">
        <v>517</v>
      </c>
      <c r="AT8" s="160">
        <v>517</v>
      </c>
      <c r="AU8" s="160">
        <v>517</v>
      </c>
      <c r="AV8" s="160">
        <v>869</v>
      </c>
      <c r="AW8" s="160">
        <v>869</v>
      </c>
      <c r="AX8" s="160">
        <v>869</v>
      </c>
      <c r="AY8" s="160">
        <v>330</v>
      </c>
      <c r="AZ8" s="160">
        <v>330</v>
      </c>
      <c r="BA8" s="160">
        <v>330</v>
      </c>
      <c r="BB8" s="160">
        <v>933</v>
      </c>
      <c r="BC8" s="160">
        <v>933</v>
      </c>
      <c r="BD8" s="160">
        <v>933</v>
      </c>
      <c r="BE8" s="160">
        <v>589</v>
      </c>
      <c r="BF8" s="160">
        <v>589</v>
      </c>
      <c r="BG8" s="160">
        <v>589</v>
      </c>
      <c r="BH8" s="160">
        <v>519</v>
      </c>
      <c r="BI8" s="160">
        <v>519</v>
      </c>
      <c r="BJ8" s="160">
        <v>519</v>
      </c>
      <c r="BK8" s="160">
        <v>498</v>
      </c>
      <c r="BL8" s="160">
        <v>498</v>
      </c>
      <c r="BM8" s="160">
        <v>498</v>
      </c>
      <c r="BN8" s="160">
        <v>359</v>
      </c>
      <c r="BO8" s="160">
        <v>359</v>
      </c>
      <c r="BP8" s="160">
        <v>359</v>
      </c>
      <c r="BQ8" s="160">
        <v>887</v>
      </c>
      <c r="BR8" s="160">
        <v>887</v>
      </c>
      <c r="BS8" s="160">
        <v>887</v>
      </c>
      <c r="BT8" s="160">
        <v>534</v>
      </c>
      <c r="BU8" s="160">
        <v>534</v>
      </c>
      <c r="BV8" s="160">
        <v>534</v>
      </c>
      <c r="BW8" s="160">
        <v>1263</v>
      </c>
      <c r="BX8" s="160">
        <v>1263</v>
      </c>
      <c r="BY8" s="160">
        <v>1263</v>
      </c>
      <c r="BZ8" s="160">
        <v>702</v>
      </c>
      <c r="CA8" s="160">
        <v>702</v>
      </c>
      <c r="CB8" s="160">
        <v>702</v>
      </c>
      <c r="CC8" s="160">
        <v>1135</v>
      </c>
      <c r="CD8" s="160">
        <v>1135</v>
      </c>
      <c r="CE8" s="160">
        <v>1135</v>
      </c>
      <c r="CF8" s="160">
        <v>763</v>
      </c>
      <c r="CG8" s="160">
        <v>763</v>
      </c>
      <c r="CH8" s="160">
        <v>763</v>
      </c>
      <c r="CI8" s="180">
        <v>304</v>
      </c>
      <c r="CJ8" s="180">
        <v>304</v>
      </c>
      <c r="CK8" s="180">
        <v>304</v>
      </c>
    </row>
    <row r="9" spans="2:89" ht="15.75" thickBot="1" x14ac:dyDescent="0.3">
      <c r="B9" s="284"/>
      <c r="C9" s="99">
        <v>2</v>
      </c>
      <c r="D9" s="191">
        <v>516</v>
      </c>
      <c r="E9" s="160">
        <v>687</v>
      </c>
      <c r="F9" s="160">
        <v>239</v>
      </c>
      <c r="G9" s="160">
        <v>869</v>
      </c>
      <c r="H9" s="160">
        <v>477</v>
      </c>
      <c r="I9" s="160">
        <v>9999</v>
      </c>
      <c r="J9" s="160">
        <v>559</v>
      </c>
      <c r="K9" s="160">
        <v>1472</v>
      </c>
      <c r="L9" s="160">
        <v>974</v>
      </c>
      <c r="M9" s="160">
        <v>1343</v>
      </c>
      <c r="N9" s="160">
        <v>1122</v>
      </c>
      <c r="O9" s="160">
        <v>898</v>
      </c>
      <c r="P9" s="160">
        <v>1300</v>
      </c>
      <c r="Q9" s="160">
        <v>565</v>
      </c>
      <c r="R9" s="160">
        <v>1810</v>
      </c>
      <c r="S9" s="160">
        <v>1527</v>
      </c>
      <c r="T9" s="160">
        <v>1673</v>
      </c>
      <c r="U9" s="160">
        <v>228</v>
      </c>
      <c r="V9" s="180">
        <v>1000</v>
      </c>
      <c r="Y9" s="101" t="s">
        <v>38</v>
      </c>
      <c r="Z9" s="102" t="s">
        <v>26</v>
      </c>
      <c r="AA9" s="103" t="s">
        <v>27</v>
      </c>
      <c r="AE9" s="284"/>
      <c r="AF9" s="36">
        <v>1</v>
      </c>
      <c r="AG9" s="181">
        <v>38</v>
      </c>
      <c r="AH9" s="181">
        <v>38</v>
      </c>
      <c r="AI9" s="181">
        <v>38</v>
      </c>
      <c r="AJ9" s="91">
        <v>562</v>
      </c>
      <c r="AK9" s="91">
        <v>562</v>
      </c>
      <c r="AL9" s="91">
        <v>562</v>
      </c>
      <c r="AM9" s="91">
        <v>417</v>
      </c>
      <c r="AN9" s="91">
        <v>417</v>
      </c>
      <c r="AO9" s="91">
        <v>417</v>
      </c>
      <c r="AP9" s="91">
        <v>517</v>
      </c>
      <c r="AQ9" s="91">
        <v>517</v>
      </c>
      <c r="AR9" s="91">
        <v>517</v>
      </c>
      <c r="AS9" s="91">
        <v>9999</v>
      </c>
      <c r="AT9" s="91">
        <v>9999</v>
      </c>
      <c r="AU9" s="91">
        <v>9999</v>
      </c>
      <c r="AV9" s="91">
        <v>477</v>
      </c>
      <c r="AW9" s="91">
        <v>477</v>
      </c>
      <c r="AX9" s="91">
        <v>477</v>
      </c>
      <c r="AY9" s="91">
        <v>390</v>
      </c>
      <c r="AZ9" s="91">
        <v>390</v>
      </c>
      <c r="BA9" s="91">
        <v>390</v>
      </c>
      <c r="BB9" s="91">
        <v>1428</v>
      </c>
      <c r="BC9" s="91">
        <v>1428</v>
      </c>
      <c r="BD9" s="91">
        <v>1428</v>
      </c>
      <c r="BE9" s="91">
        <v>1026</v>
      </c>
      <c r="BF9" s="91">
        <v>1026</v>
      </c>
      <c r="BG9" s="91">
        <v>1026</v>
      </c>
      <c r="BH9" s="91">
        <v>1030</v>
      </c>
      <c r="BI9" s="91">
        <v>1030</v>
      </c>
      <c r="BJ9" s="91">
        <v>1030</v>
      </c>
      <c r="BK9" s="91">
        <v>1009</v>
      </c>
      <c r="BL9" s="91">
        <v>1009</v>
      </c>
      <c r="BM9" s="91">
        <v>1009</v>
      </c>
      <c r="BN9" s="91">
        <v>785</v>
      </c>
      <c r="BO9" s="91">
        <v>785</v>
      </c>
      <c r="BP9" s="91">
        <v>785</v>
      </c>
      <c r="BQ9" s="91">
        <v>1384</v>
      </c>
      <c r="BR9" s="91">
        <v>1384</v>
      </c>
      <c r="BS9" s="91">
        <v>1384</v>
      </c>
      <c r="BT9" s="91">
        <v>658</v>
      </c>
      <c r="BU9" s="91">
        <v>658</v>
      </c>
      <c r="BV9" s="91">
        <v>658</v>
      </c>
      <c r="BW9" s="91">
        <v>1754</v>
      </c>
      <c r="BX9" s="91">
        <v>1754</v>
      </c>
      <c r="BY9" s="91">
        <v>1754</v>
      </c>
      <c r="BZ9" s="91">
        <v>1267</v>
      </c>
      <c r="CA9" s="91">
        <v>1267</v>
      </c>
      <c r="CB9" s="91">
        <v>1267</v>
      </c>
      <c r="CC9" s="91">
        <v>1648</v>
      </c>
      <c r="CD9" s="91">
        <v>1648</v>
      </c>
      <c r="CE9" s="91">
        <v>1648</v>
      </c>
      <c r="CF9" s="91">
        <v>318</v>
      </c>
      <c r="CG9" s="91">
        <v>318</v>
      </c>
      <c r="CH9" s="91">
        <v>318</v>
      </c>
      <c r="CI9" s="92">
        <v>816</v>
      </c>
      <c r="CJ9" s="92">
        <v>816</v>
      </c>
      <c r="CK9" s="92">
        <v>816</v>
      </c>
    </row>
    <row r="10" spans="2:89" ht="15.75" thickBot="1" x14ac:dyDescent="0.3">
      <c r="B10" s="284"/>
      <c r="C10" s="99">
        <v>3</v>
      </c>
      <c r="D10" s="191">
        <v>412</v>
      </c>
      <c r="E10" s="160">
        <v>233</v>
      </c>
      <c r="F10" s="160">
        <v>302</v>
      </c>
      <c r="G10" s="160">
        <v>330</v>
      </c>
      <c r="H10" s="160">
        <v>390</v>
      </c>
      <c r="I10" s="160">
        <v>559</v>
      </c>
      <c r="J10" s="160">
        <v>9999</v>
      </c>
      <c r="K10" s="160">
        <v>1116</v>
      </c>
      <c r="L10" s="160">
        <v>649</v>
      </c>
      <c r="M10" s="160">
        <v>836</v>
      </c>
      <c r="N10" s="160">
        <v>680</v>
      </c>
      <c r="O10" s="160">
        <v>456</v>
      </c>
      <c r="P10" s="160">
        <v>975</v>
      </c>
      <c r="Q10" s="160">
        <v>387</v>
      </c>
      <c r="R10" s="160">
        <v>1545</v>
      </c>
      <c r="S10" s="160">
        <v>1055</v>
      </c>
      <c r="T10" s="160">
        <v>1318</v>
      </c>
      <c r="U10" s="160">
        <v>439</v>
      </c>
      <c r="V10" s="180">
        <v>539</v>
      </c>
      <c r="X10" s="142" t="s">
        <v>39</v>
      </c>
      <c r="Y10" s="104">
        <v>2300</v>
      </c>
      <c r="Z10" s="105">
        <v>2500</v>
      </c>
      <c r="AA10" s="106">
        <v>2700</v>
      </c>
      <c r="AE10" s="284"/>
      <c r="AF10" s="36">
        <v>2</v>
      </c>
      <c r="AG10" s="181">
        <v>516</v>
      </c>
      <c r="AH10" s="181">
        <v>516</v>
      </c>
      <c r="AI10" s="181">
        <v>516</v>
      </c>
      <c r="AJ10" s="91">
        <v>687</v>
      </c>
      <c r="AK10" s="91">
        <v>687</v>
      </c>
      <c r="AL10" s="91">
        <v>687</v>
      </c>
      <c r="AM10" s="91">
        <v>239</v>
      </c>
      <c r="AN10" s="91">
        <v>239</v>
      </c>
      <c r="AO10" s="91">
        <v>239</v>
      </c>
      <c r="AP10" s="91">
        <v>869</v>
      </c>
      <c r="AQ10" s="91">
        <v>869</v>
      </c>
      <c r="AR10" s="91">
        <v>869</v>
      </c>
      <c r="AS10" s="91">
        <v>477</v>
      </c>
      <c r="AT10" s="91">
        <v>477</v>
      </c>
      <c r="AU10" s="91">
        <v>477</v>
      </c>
      <c r="AV10" s="91">
        <v>9999</v>
      </c>
      <c r="AW10" s="91">
        <v>9999</v>
      </c>
      <c r="AX10" s="91">
        <v>9999</v>
      </c>
      <c r="AY10" s="91">
        <v>559</v>
      </c>
      <c r="AZ10" s="91">
        <v>559</v>
      </c>
      <c r="BA10" s="91">
        <v>559</v>
      </c>
      <c r="BB10" s="91">
        <v>1472</v>
      </c>
      <c r="BC10" s="91">
        <v>1472</v>
      </c>
      <c r="BD10" s="91">
        <v>1472</v>
      </c>
      <c r="BE10" s="91">
        <v>974</v>
      </c>
      <c r="BF10" s="91">
        <v>974</v>
      </c>
      <c r="BG10" s="91">
        <v>974</v>
      </c>
      <c r="BH10" s="91">
        <v>1343</v>
      </c>
      <c r="BI10" s="91">
        <v>1343</v>
      </c>
      <c r="BJ10" s="91">
        <v>1343</v>
      </c>
      <c r="BK10" s="91">
        <v>1122</v>
      </c>
      <c r="BL10" s="91">
        <v>1122</v>
      </c>
      <c r="BM10" s="91">
        <v>1122</v>
      </c>
      <c r="BN10" s="91">
        <v>898</v>
      </c>
      <c r="BO10" s="91">
        <v>898</v>
      </c>
      <c r="BP10" s="91">
        <v>898</v>
      </c>
      <c r="BQ10" s="91">
        <v>1300</v>
      </c>
      <c r="BR10" s="91">
        <v>1300</v>
      </c>
      <c r="BS10" s="91">
        <v>1300</v>
      </c>
      <c r="BT10" s="91">
        <v>565</v>
      </c>
      <c r="BU10" s="91">
        <v>565</v>
      </c>
      <c r="BV10" s="91">
        <v>565</v>
      </c>
      <c r="BW10" s="91">
        <v>1810</v>
      </c>
      <c r="BX10" s="91">
        <v>1810</v>
      </c>
      <c r="BY10" s="91">
        <v>1810</v>
      </c>
      <c r="BZ10" s="91">
        <v>1527</v>
      </c>
      <c r="CA10" s="91">
        <v>1527</v>
      </c>
      <c r="CB10" s="91">
        <v>1527</v>
      </c>
      <c r="CC10" s="91">
        <v>1673</v>
      </c>
      <c r="CD10" s="91">
        <v>1673</v>
      </c>
      <c r="CE10" s="91">
        <v>1673</v>
      </c>
      <c r="CF10" s="91">
        <v>228</v>
      </c>
      <c r="CG10" s="91">
        <v>228</v>
      </c>
      <c r="CH10" s="91">
        <v>228</v>
      </c>
      <c r="CI10" s="92">
        <v>1000</v>
      </c>
      <c r="CJ10" s="92">
        <v>1000</v>
      </c>
      <c r="CK10" s="92">
        <v>1000</v>
      </c>
    </row>
    <row r="11" spans="2:89" x14ac:dyDescent="0.25">
      <c r="B11" s="284"/>
      <c r="C11" s="99">
        <v>4</v>
      </c>
      <c r="D11" s="191">
        <v>1467</v>
      </c>
      <c r="E11" s="160">
        <v>870</v>
      </c>
      <c r="F11" s="160">
        <v>1234</v>
      </c>
      <c r="G11" s="160">
        <v>933</v>
      </c>
      <c r="H11" s="160">
        <v>1428</v>
      </c>
      <c r="I11" s="160">
        <v>1472</v>
      </c>
      <c r="J11" s="160">
        <v>1116</v>
      </c>
      <c r="K11" s="160">
        <v>9999</v>
      </c>
      <c r="L11" s="160">
        <v>555</v>
      </c>
      <c r="M11" s="160">
        <v>800</v>
      </c>
      <c r="N11" s="160">
        <v>438</v>
      </c>
      <c r="O11" s="160">
        <v>661</v>
      </c>
      <c r="P11" s="160">
        <v>268</v>
      </c>
      <c r="Q11" s="160">
        <v>1026</v>
      </c>
      <c r="R11" s="160">
        <v>462</v>
      </c>
      <c r="S11" s="160">
        <v>454</v>
      </c>
      <c r="T11" s="160">
        <v>205</v>
      </c>
      <c r="U11" s="160">
        <v>1521</v>
      </c>
      <c r="V11" s="180">
        <v>632</v>
      </c>
      <c r="AE11" s="284"/>
      <c r="AF11" s="36">
        <v>3</v>
      </c>
      <c r="AG11" s="181">
        <v>412</v>
      </c>
      <c r="AH11" s="181">
        <v>412</v>
      </c>
      <c r="AI11" s="181">
        <v>412</v>
      </c>
      <c r="AJ11" s="91">
        <v>233</v>
      </c>
      <c r="AK11" s="91">
        <v>233</v>
      </c>
      <c r="AL11" s="91">
        <v>233</v>
      </c>
      <c r="AM11" s="91">
        <v>302</v>
      </c>
      <c r="AN11" s="91">
        <v>302</v>
      </c>
      <c r="AO11" s="91">
        <v>302</v>
      </c>
      <c r="AP11" s="91">
        <v>330</v>
      </c>
      <c r="AQ11" s="91">
        <v>330</v>
      </c>
      <c r="AR11" s="91">
        <v>330</v>
      </c>
      <c r="AS11" s="91">
        <v>390</v>
      </c>
      <c r="AT11" s="91">
        <v>390</v>
      </c>
      <c r="AU11" s="91">
        <v>390</v>
      </c>
      <c r="AV11" s="91">
        <v>559</v>
      </c>
      <c r="AW11" s="91">
        <v>559</v>
      </c>
      <c r="AX11" s="91">
        <v>559</v>
      </c>
      <c r="AY11" s="91">
        <v>9999</v>
      </c>
      <c r="AZ11" s="91">
        <v>9999</v>
      </c>
      <c r="BA11" s="91">
        <v>9999</v>
      </c>
      <c r="BB11" s="91">
        <v>1116</v>
      </c>
      <c r="BC11" s="91">
        <v>1116</v>
      </c>
      <c r="BD11" s="91">
        <v>1116</v>
      </c>
      <c r="BE11" s="91">
        <v>649</v>
      </c>
      <c r="BF11" s="91">
        <v>649</v>
      </c>
      <c r="BG11" s="91">
        <v>649</v>
      </c>
      <c r="BH11" s="91">
        <v>836</v>
      </c>
      <c r="BI11" s="91">
        <v>836</v>
      </c>
      <c r="BJ11" s="91">
        <v>836</v>
      </c>
      <c r="BK11" s="91">
        <v>680</v>
      </c>
      <c r="BL11" s="91">
        <v>680</v>
      </c>
      <c r="BM11" s="91">
        <v>680</v>
      </c>
      <c r="BN11" s="91">
        <v>456</v>
      </c>
      <c r="BO11" s="91">
        <v>456</v>
      </c>
      <c r="BP11" s="91">
        <v>456</v>
      </c>
      <c r="BQ11" s="91">
        <v>975</v>
      </c>
      <c r="BR11" s="91">
        <v>975</v>
      </c>
      <c r="BS11" s="91">
        <v>975</v>
      </c>
      <c r="BT11" s="91">
        <v>387</v>
      </c>
      <c r="BU11" s="91">
        <v>387</v>
      </c>
      <c r="BV11" s="91">
        <v>387</v>
      </c>
      <c r="BW11" s="91">
        <v>1545</v>
      </c>
      <c r="BX11" s="91">
        <v>1545</v>
      </c>
      <c r="BY11" s="91">
        <v>1545</v>
      </c>
      <c r="BZ11" s="91">
        <v>1055</v>
      </c>
      <c r="CA11" s="91">
        <v>1055</v>
      </c>
      <c r="CB11" s="91">
        <v>1055</v>
      </c>
      <c r="CC11" s="91">
        <v>1318</v>
      </c>
      <c r="CD11" s="91">
        <v>1318</v>
      </c>
      <c r="CE11" s="91">
        <v>1318</v>
      </c>
      <c r="CF11" s="91">
        <v>439</v>
      </c>
      <c r="CG11" s="91">
        <v>439</v>
      </c>
      <c r="CH11" s="91">
        <v>439</v>
      </c>
      <c r="CI11" s="92">
        <v>539</v>
      </c>
      <c r="CJ11" s="92">
        <v>539</v>
      </c>
      <c r="CK11" s="92">
        <v>539</v>
      </c>
    </row>
    <row r="12" spans="2:89" x14ac:dyDescent="0.25">
      <c r="B12" s="284"/>
      <c r="C12" s="99">
        <v>5</v>
      </c>
      <c r="D12" s="191">
        <v>1081</v>
      </c>
      <c r="E12" s="160">
        <v>403</v>
      </c>
      <c r="F12" s="160">
        <v>737</v>
      </c>
      <c r="G12" s="160">
        <v>589</v>
      </c>
      <c r="H12" s="160">
        <v>1026</v>
      </c>
      <c r="I12" s="160">
        <v>974</v>
      </c>
      <c r="J12" s="160">
        <v>649</v>
      </c>
      <c r="K12" s="160">
        <v>555</v>
      </c>
      <c r="L12" s="160">
        <v>9999</v>
      </c>
      <c r="M12" s="160">
        <v>765</v>
      </c>
      <c r="N12" s="160">
        <v>334</v>
      </c>
      <c r="O12" s="160">
        <v>276</v>
      </c>
      <c r="P12" s="160">
        <v>325</v>
      </c>
      <c r="Q12" s="160">
        <v>528</v>
      </c>
      <c r="R12" s="160">
        <v>1009</v>
      </c>
      <c r="S12" s="160">
        <v>840</v>
      </c>
      <c r="T12" s="160">
        <v>835</v>
      </c>
      <c r="U12" s="160">
        <v>1030</v>
      </c>
      <c r="V12" s="180">
        <v>451</v>
      </c>
      <c r="AE12" s="284"/>
      <c r="AF12" s="36">
        <v>4</v>
      </c>
      <c r="AG12" s="181">
        <v>1467</v>
      </c>
      <c r="AH12" s="181">
        <v>1467</v>
      </c>
      <c r="AI12" s="181">
        <v>1467</v>
      </c>
      <c r="AJ12" s="91">
        <v>870</v>
      </c>
      <c r="AK12" s="91">
        <v>870</v>
      </c>
      <c r="AL12" s="91">
        <v>870</v>
      </c>
      <c r="AM12" s="91">
        <v>1234</v>
      </c>
      <c r="AN12" s="91">
        <v>1234</v>
      </c>
      <c r="AO12" s="91">
        <v>1234</v>
      </c>
      <c r="AP12" s="91">
        <v>933</v>
      </c>
      <c r="AQ12" s="91">
        <v>933</v>
      </c>
      <c r="AR12" s="91">
        <v>933</v>
      </c>
      <c r="AS12" s="91">
        <v>1428</v>
      </c>
      <c r="AT12" s="91">
        <v>1428</v>
      </c>
      <c r="AU12" s="91">
        <v>1428</v>
      </c>
      <c r="AV12" s="91">
        <v>1472</v>
      </c>
      <c r="AW12" s="91">
        <v>1472</v>
      </c>
      <c r="AX12" s="91">
        <v>1472</v>
      </c>
      <c r="AY12" s="91">
        <v>1116</v>
      </c>
      <c r="AZ12" s="91">
        <v>1116</v>
      </c>
      <c r="BA12" s="91">
        <v>1116</v>
      </c>
      <c r="BB12" s="91">
        <v>9999</v>
      </c>
      <c r="BC12" s="91">
        <v>9999</v>
      </c>
      <c r="BD12" s="91">
        <v>9999</v>
      </c>
      <c r="BE12" s="91">
        <v>555</v>
      </c>
      <c r="BF12" s="91">
        <v>555</v>
      </c>
      <c r="BG12" s="91">
        <v>555</v>
      </c>
      <c r="BH12" s="91">
        <v>800</v>
      </c>
      <c r="BI12" s="91">
        <v>800</v>
      </c>
      <c r="BJ12" s="91">
        <v>800</v>
      </c>
      <c r="BK12" s="91">
        <v>438</v>
      </c>
      <c r="BL12" s="91">
        <v>438</v>
      </c>
      <c r="BM12" s="91">
        <v>438</v>
      </c>
      <c r="BN12" s="91">
        <v>661</v>
      </c>
      <c r="BO12" s="91">
        <v>661</v>
      </c>
      <c r="BP12" s="91">
        <v>661</v>
      </c>
      <c r="BQ12" s="91">
        <v>268</v>
      </c>
      <c r="BR12" s="91">
        <v>268</v>
      </c>
      <c r="BS12" s="91">
        <v>268</v>
      </c>
      <c r="BT12" s="91">
        <v>1026</v>
      </c>
      <c r="BU12" s="91">
        <v>1026</v>
      </c>
      <c r="BV12" s="91">
        <v>1026</v>
      </c>
      <c r="BW12" s="91">
        <v>462</v>
      </c>
      <c r="BX12" s="91">
        <v>462</v>
      </c>
      <c r="BY12" s="91">
        <v>462</v>
      </c>
      <c r="BZ12" s="91">
        <v>454</v>
      </c>
      <c r="CA12" s="91">
        <v>454</v>
      </c>
      <c r="CB12" s="91">
        <v>454</v>
      </c>
      <c r="CC12" s="91">
        <v>205</v>
      </c>
      <c r="CD12" s="91">
        <v>205</v>
      </c>
      <c r="CE12" s="91">
        <v>205</v>
      </c>
      <c r="CF12" s="91">
        <v>1521</v>
      </c>
      <c r="CG12" s="91">
        <v>1521</v>
      </c>
      <c r="CH12" s="91">
        <v>1521</v>
      </c>
      <c r="CI12" s="92">
        <v>632</v>
      </c>
      <c r="CJ12" s="92">
        <v>632</v>
      </c>
      <c r="CK12" s="92">
        <v>632</v>
      </c>
    </row>
    <row r="13" spans="2:89" x14ac:dyDescent="0.25">
      <c r="B13" s="284"/>
      <c r="C13" s="99">
        <v>6</v>
      </c>
      <c r="D13" s="191">
        <v>1069</v>
      </c>
      <c r="E13" s="160">
        <v>660</v>
      </c>
      <c r="F13" s="160">
        <v>1108</v>
      </c>
      <c r="G13" s="160">
        <v>519</v>
      </c>
      <c r="H13" s="160">
        <v>1030</v>
      </c>
      <c r="I13" s="160">
        <v>1343</v>
      </c>
      <c r="J13" s="160">
        <v>836</v>
      </c>
      <c r="K13" s="160">
        <v>800</v>
      </c>
      <c r="L13" s="160">
        <v>765</v>
      </c>
      <c r="M13" s="160">
        <v>9999</v>
      </c>
      <c r="N13" s="160">
        <v>478</v>
      </c>
      <c r="O13" s="160">
        <v>627</v>
      </c>
      <c r="P13" s="160">
        <v>864</v>
      </c>
      <c r="Q13" s="160">
        <v>926</v>
      </c>
      <c r="R13" s="160">
        <v>873</v>
      </c>
      <c r="S13" s="160">
        <v>359</v>
      </c>
      <c r="T13" s="160">
        <v>1006</v>
      </c>
      <c r="U13" s="160">
        <v>1262</v>
      </c>
      <c r="V13" s="180">
        <v>408</v>
      </c>
      <c r="AE13" s="284"/>
      <c r="AF13" s="36">
        <v>5</v>
      </c>
      <c r="AG13" s="181">
        <v>1081</v>
      </c>
      <c r="AH13" s="181">
        <v>1081</v>
      </c>
      <c r="AI13" s="181">
        <v>1081</v>
      </c>
      <c r="AJ13" s="91">
        <v>403</v>
      </c>
      <c r="AK13" s="91">
        <v>403</v>
      </c>
      <c r="AL13" s="91">
        <v>403</v>
      </c>
      <c r="AM13" s="91">
        <v>737</v>
      </c>
      <c r="AN13" s="91">
        <v>737</v>
      </c>
      <c r="AO13" s="91">
        <v>737</v>
      </c>
      <c r="AP13" s="91">
        <v>589</v>
      </c>
      <c r="AQ13" s="91">
        <v>589</v>
      </c>
      <c r="AR13" s="91">
        <v>589</v>
      </c>
      <c r="AS13" s="91">
        <v>1026</v>
      </c>
      <c r="AT13" s="91">
        <v>1026</v>
      </c>
      <c r="AU13" s="91">
        <v>1026</v>
      </c>
      <c r="AV13" s="91">
        <v>974</v>
      </c>
      <c r="AW13" s="91">
        <v>974</v>
      </c>
      <c r="AX13" s="91">
        <v>974</v>
      </c>
      <c r="AY13" s="91">
        <v>649</v>
      </c>
      <c r="AZ13" s="91">
        <v>649</v>
      </c>
      <c r="BA13" s="91">
        <v>649</v>
      </c>
      <c r="BB13" s="91">
        <v>555</v>
      </c>
      <c r="BC13" s="91">
        <v>555</v>
      </c>
      <c r="BD13" s="91">
        <v>555</v>
      </c>
      <c r="BE13" s="91">
        <v>9999</v>
      </c>
      <c r="BF13" s="91">
        <v>9999</v>
      </c>
      <c r="BG13" s="91">
        <v>9999</v>
      </c>
      <c r="BH13" s="91">
        <v>765</v>
      </c>
      <c r="BI13" s="91">
        <v>765</v>
      </c>
      <c r="BJ13" s="91">
        <v>765</v>
      </c>
      <c r="BK13" s="91">
        <v>334</v>
      </c>
      <c r="BL13" s="91">
        <v>334</v>
      </c>
      <c r="BM13" s="91">
        <v>334</v>
      </c>
      <c r="BN13" s="91">
        <v>276</v>
      </c>
      <c r="BO13" s="91">
        <v>276</v>
      </c>
      <c r="BP13" s="91">
        <v>276</v>
      </c>
      <c r="BQ13" s="91">
        <v>325</v>
      </c>
      <c r="BR13" s="91">
        <v>325</v>
      </c>
      <c r="BS13" s="91">
        <v>325</v>
      </c>
      <c r="BT13" s="91">
        <v>528</v>
      </c>
      <c r="BU13" s="91">
        <v>528</v>
      </c>
      <c r="BV13" s="91">
        <v>528</v>
      </c>
      <c r="BW13" s="91">
        <v>1009</v>
      </c>
      <c r="BX13" s="91">
        <v>1009</v>
      </c>
      <c r="BY13" s="91">
        <v>1009</v>
      </c>
      <c r="BZ13" s="91">
        <v>840</v>
      </c>
      <c r="CA13" s="91">
        <v>840</v>
      </c>
      <c r="CB13" s="91">
        <v>840</v>
      </c>
      <c r="CC13" s="91">
        <v>835</v>
      </c>
      <c r="CD13" s="91">
        <v>835</v>
      </c>
      <c r="CE13" s="91">
        <v>835</v>
      </c>
      <c r="CF13" s="91">
        <v>1030</v>
      </c>
      <c r="CG13" s="91">
        <v>1030</v>
      </c>
      <c r="CH13" s="91">
        <v>1030</v>
      </c>
      <c r="CI13" s="92">
        <v>451</v>
      </c>
      <c r="CJ13" s="92">
        <v>451</v>
      </c>
      <c r="CK13" s="92">
        <v>451</v>
      </c>
    </row>
    <row r="14" spans="2:89" x14ac:dyDescent="0.25">
      <c r="B14" s="284"/>
      <c r="C14" s="99">
        <v>7</v>
      </c>
      <c r="D14" s="191">
        <v>1030</v>
      </c>
      <c r="E14" s="160">
        <v>440</v>
      </c>
      <c r="F14" s="160">
        <v>886</v>
      </c>
      <c r="G14" s="160">
        <v>498</v>
      </c>
      <c r="H14" s="160">
        <v>1009</v>
      </c>
      <c r="I14" s="160">
        <v>1122</v>
      </c>
      <c r="J14" s="160">
        <v>680</v>
      </c>
      <c r="K14" s="160">
        <v>438</v>
      </c>
      <c r="L14" s="160">
        <v>334</v>
      </c>
      <c r="M14" s="160">
        <v>478</v>
      </c>
      <c r="N14" s="160">
        <v>9999</v>
      </c>
      <c r="O14" s="160">
        <v>224</v>
      </c>
      <c r="P14" s="160">
        <v>390</v>
      </c>
      <c r="Q14" s="160">
        <v>710</v>
      </c>
      <c r="R14" s="160">
        <v>833</v>
      </c>
      <c r="S14" s="160">
        <v>463</v>
      </c>
      <c r="T14" s="160">
        <v>638</v>
      </c>
      <c r="U14" s="160">
        <v>1173</v>
      </c>
      <c r="V14" s="180">
        <v>197</v>
      </c>
      <c r="AE14" s="284"/>
      <c r="AF14" s="36">
        <v>6</v>
      </c>
      <c r="AG14" s="181">
        <v>1069</v>
      </c>
      <c r="AH14" s="181">
        <v>1069</v>
      </c>
      <c r="AI14" s="181">
        <v>1069</v>
      </c>
      <c r="AJ14" s="91">
        <v>660</v>
      </c>
      <c r="AK14" s="91">
        <v>660</v>
      </c>
      <c r="AL14" s="91">
        <v>660</v>
      </c>
      <c r="AM14" s="91">
        <v>1108</v>
      </c>
      <c r="AN14" s="91">
        <v>1108</v>
      </c>
      <c r="AO14" s="91">
        <v>1108</v>
      </c>
      <c r="AP14" s="91">
        <v>519</v>
      </c>
      <c r="AQ14" s="91">
        <v>519</v>
      </c>
      <c r="AR14" s="91">
        <v>519</v>
      </c>
      <c r="AS14" s="91">
        <v>1030</v>
      </c>
      <c r="AT14" s="91">
        <v>1030</v>
      </c>
      <c r="AU14" s="91">
        <v>1030</v>
      </c>
      <c r="AV14" s="91">
        <v>1343</v>
      </c>
      <c r="AW14" s="91">
        <v>1343</v>
      </c>
      <c r="AX14" s="91">
        <v>1343</v>
      </c>
      <c r="AY14" s="91">
        <v>836</v>
      </c>
      <c r="AZ14" s="91">
        <v>836</v>
      </c>
      <c r="BA14" s="91">
        <v>836</v>
      </c>
      <c r="BB14" s="91">
        <v>800</v>
      </c>
      <c r="BC14" s="91">
        <v>800</v>
      </c>
      <c r="BD14" s="91">
        <v>800</v>
      </c>
      <c r="BE14" s="91">
        <v>765</v>
      </c>
      <c r="BF14" s="91">
        <v>765</v>
      </c>
      <c r="BG14" s="91">
        <v>765</v>
      </c>
      <c r="BH14" s="91">
        <v>9999</v>
      </c>
      <c r="BI14" s="91">
        <v>9999</v>
      </c>
      <c r="BJ14" s="91">
        <v>9999</v>
      </c>
      <c r="BK14" s="91">
        <v>478</v>
      </c>
      <c r="BL14" s="91">
        <v>478</v>
      </c>
      <c r="BM14" s="91">
        <v>478</v>
      </c>
      <c r="BN14" s="91">
        <v>627</v>
      </c>
      <c r="BO14" s="91">
        <v>627</v>
      </c>
      <c r="BP14" s="91">
        <v>627</v>
      </c>
      <c r="BQ14" s="91">
        <v>864</v>
      </c>
      <c r="BR14" s="91">
        <v>864</v>
      </c>
      <c r="BS14" s="91">
        <v>864</v>
      </c>
      <c r="BT14" s="91">
        <v>926</v>
      </c>
      <c r="BU14" s="91">
        <v>926</v>
      </c>
      <c r="BV14" s="91">
        <v>926</v>
      </c>
      <c r="BW14" s="91">
        <v>873</v>
      </c>
      <c r="BX14" s="91">
        <v>873</v>
      </c>
      <c r="BY14" s="91">
        <v>873</v>
      </c>
      <c r="BZ14" s="91">
        <v>359</v>
      </c>
      <c r="CA14" s="91">
        <v>359</v>
      </c>
      <c r="CB14" s="91">
        <v>359</v>
      </c>
      <c r="CC14" s="91">
        <v>1006</v>
      </c>
      <c r="CD14" s="91">
        <v>1006</v>
      </c>
      <c r="CE14" s="91">
        <v>1006</v>
      </c>
      <c r="CF14" s="91">
        <v>1262</v>
      </c>
      <c r="CG14" s="91">
        <v>1262</v>
      </c>
      <c r="CH14" s="91">
        <v>1262</v>
      </c>
      <c r="CI14" s="92">
        <v>408</v>
      </c>
      <c r="CJ14" s="92">
        <v>408</v>
      </c>
      <c r="CK14" s="92">
        <v>408</v>
      </c>
    </row>
    <row r="15" spans="2:89" x14ac:dyDescent="0.25">
      <c r="B15" s="284"/>
      <c r="C15" s="99">
        <v>8</v>
      </c>
      <c r="D15" s="191">
        <v>806</v>
      </c>
      <c r="E15" s="160">
        <v>210</v>
      </c>
      <c r="F15" s="160">
        <v>662</v>
      </c>
      <c r="G15" s="160">
        <v>359</v>
      </c>
      <c r="H15" s="160">
        <v>785</v>
      </c>
      <c r="I15" s="160">
        <v>898</v>
      </c>
      <c r="J15" s="160">
        <v>456</v>
      </c>
      <c r="K15" s="160">
        <v>661</v>
      </c>
      <c r="L15" s="160">
        <v>276</v>
      </c>
      <c r="M15" s="160">
        <v>627</v>
      </c>
      <c r="N15" s="160">
        <v>224</v>
      </c>
      <c r="O15" s="160">
        <v>9999</v>
      </c>
      <c r="P15" s="160">
        <v>602</v>
      </c>
      <c r="Q15" s="160">
        <v>486</v>
      </c>
      <c r="R15" s="160">
        <v>1035</v>
      </c>
      <c r="S15" s="160">
        <v>691</v>
      </c>
      <c r="T15" s="160">
        <v>863</v>
      </c>
      <c r="U15" s="160">
        <v>949</v>
      </c>
      <c r="V15" s="180">
        <v>175</v>
      </c>
      <c r="AE15" s="284"/>
      <c r="AF15" s="36">
        <v>7</v>
      </c>
      <c r="AG15" s="181">
        <v>1030</v>
      </c>
      <c r="AH15" s="181">
        <v>1030</v>
      </c>
      <c r="AI15" s="181">
        <v>1030</v>
      </c>
      <c r="AJ15" s="91">
        <v>440</v>
      </c>
      <c r="AK15" s="91">
        <v>440</v>
      </c>
      <c r="AL15" s="91">
        <v>440</v>
      </c>
      <c r="AM15" s="91">
        <v>886</v>
      </c>
      <c r="AN15" s="91">
        <v>886</v>
      </c>
      <c r="AO15" s="91">
        <v>886</v>
      </c>
      <c r="AP15" s="91">
        <v>498</v>
      </c>
      <c r="AQ15" s="91">
        <v>498</v>
      </c>
      <c r="AR15" s="91">
        <v>498</v>
      </c>
      <c r="AS15" s="91">
        <v>1009</v>
      </c>
      <c r="AT15" s="91">
        <v>1009</v>
      </c>
      <c r="AU15" s="91">
        <v>1009</v>
      </c>
      <c r="AV15" s="91">
        <v>1122</v>
      </c>
      <c r="AW15" s="91">
        <v>1122</v>
      </c>
      <c r="AX15" s="91">
        <v>1122</v>
      </c>
      <c r="AY15" s="91">
        <v>680</v>
      </c>
      <c r="AZ15" s="91">
        <v>680</v>
      </c>
      <c r="BA15" s="91">
        <v>680</v>
      </c>
      <c r="BB15" s="91">
        <v>438</v>
      </c>
      <c r="BC15" s="91">
        <v>438</v>
      </c>
      <c r="BD15" s="91">
        <v>438</v>
      </c>
      <c r="BE15" s="91">
        <v>334</v>
      </c>
      <c r="BF15" s="91">
        <v>334</v>
      </c>
      <c r="BG15" s="91">
        <v>334</v>
      </c>
      <c r="BH15" s="91">
        <v>478</v>
      </c>
      <c r="BI15" s="91">
        <v>478</v>
      </c>
      <c r="BJ15" s="91">
        <v>478</v>
      </c>
      <c r="BK15" s="91">
        <v>9999</v>
      </c>
      <c r="BL15" s="91">
        <v>9999</v>
      </c>
      <c r="BM15" s="91">
        <v>9999</v>
      </c>
      <c r="BN15" s="91">
        <v>224</v>
      </c>
      <c r="BO15" s="91">
        <v>224</v>
      </c>
      <c r="BP15" s="91">
        <v>224</v>
      </c>
      <c r="BQ15" s="91">
        <v>390</v>
      </c>
      <c r="BR15" s="91">
        <v>390</v>
      </c>
      <c r="BS15" s="91">
        <v>390</v>
      </c>
      <c r="BT15" s="91">
        <v>710</v>
      </c>
      <c r="BU15" s="91">
        <v>710</v>
      </c>
      <c r="BV15" s="91">
        <v>710</v>
      </c>
      <c r="BW15" s="91">
        <v>833</v>
      </c>
      <c r="BX15" s="91">
        <v>833</v>
      </c>
      <c r="BY15" s="91">
        <v>833</v>
      </c>
      <c r="BZ15" s="91">
        <v>463</v>
      </c>
      <c r="CA15" s="91">
        <v>463</v>
      </c>
      <c r="CB15" s="91">
        <v>463</v>
      </c>
      <c r="CC15" s="91">
        <v>638</v>
      </c>
      <c r="CD15" s="91">
        <v>638</v>
      </c>
      <c r="CE15" s="91">
        <v>638</v>
      </c>
      <c r="CF15" s="91">
        <v>1173</v>
      </c>
      <c r="CG15" s="91">
        <v>1173</v>
      </c>
      <c r="CH15" s="91">
        <v>1173</v>
      </c>
      <c r="CI15" s="92">
        <v>197</v>
      </c>
      <c r="CJ15" s="92">
        <v>197</v>
      </c>
      <c r="CK15" s="92">
        <v>197</v>
      </c>
    </row>
    <row r="16" spans="2:89" x14ac:dyDescent="0.25">
      <c r="B16" s="284"/>
      <c r="C16" s="99">
        <v>9</v>
      </c>
      <c r="D16" s="191">
        <v>1408</v>
      </c>
      <c r="E16" s="160">
        <v>729</v>
      </c>
      <c r="F16" s="160">
        <v>1064</v>
      </c>
      <c r="G16" s="160">
        <v>887</v>
      </c>
      <c r="H16" s="160">
        <v>1384</v>
      </c>
      <c r="I16" s="160">
        <v>1300</v>
      </c>
      <c r="J16" s="160">
        <v>975</v>
      </c>
      <c r="K16" s="160">
        <v>268</v>
      </c>
      <c r="L16" s="160">
        <v>325</v>
      </c>
      <c r="M16" s="160">
        <v>864</v>
      </c>
      <c r="N16" s="160">
        <v>390</v>
      </c>
      <c r="O16" s="160">
        <v>602</v>
      </c>
      <c r="P16" s="160">
        <v>9999</v>
      </c>
      <c r="Q16" s="160">
        <v>858</v>
      </c>
      <c r="R16" s="160">
        <v>644</v>
      </c>
      <c r="S16" s="160">
        <v>668</v>
      </c>
      <c r="T16" s="160">
        <v>479</v>
      </c>
      <c r="U16" s="160">
        <v>1353</v>
      </c>
      <c r="V16" s="180">
        <v>583</v>
      </c>
      <c r="AE16" s="284"/>
      <c r="AF16" s="36">
        <v>8</v>
      </c>
      <c r="AG16" s="181">
        <v>806</v>
      </c>
      <c r="AH16" s="181">
        <v>806</v>
      </c>
      <c r="AI16" s="181">
        <v>806</v>
      </c>
      <c r="AJ16" s="91">
        <v>210</v>
      </c>
      <c r="AK16" s="91">
        <v>210</v>
      </c>
      <c r="AL16" s="91">
        <v>210</v>
      </c>
      <c r="AM16" s="91">
        <v>662</v>
      </c>
      <c r="AN16" s="91">
        <v>662</v>
      </c>
      <c r="AO16" s="91">
        <v>662</v>
      </c>
      <c r="AP16" s="91">
        <v>359</v>
      </c>
      <c r="AQ16" s="91">
        <v>359</v>
      </c>
      <c r="AR16" s="91">
        <v>359</v>
      </c>
      <c r="AS16" s="91">
        <v>785</v>
      </c>
      <c r="AT16" s="91">
        <v>785</v>
      </c>
      <c r="AU16" s="91">
        <v>785</v>
      </c>
      <c r="AV16" s="91">
        <v>898</v>
      </c>
      <c r="AW16" s="91">
        <v>898</v>
      </c>
      <c r="AX16" s="91">
        <v>898</v>
      </c>
      <c r="AY16" s="91">
        <v>456</v>
      </c>
      <c r="AZ16" s="91">
        <v>456</v>
      </c>
      <c r="BA16" s="91">
        <v>456</v>
      </c>
      <c r="BB16" s="91">
        <v>661</v>
      </c>
      <c r="BC16" s="91">
        <v>661</v>
      </c>
      <c r="BD16" s="91">
        <v>661</v>
      </c>
      <c r="BE16" s="91">
        <v>276</v>
      </c>
      <c r="BF16" s="91">
        <v>276</v>
      </c>
      <c r="BG16" s="91">
        <v>276</v>
      </c>
      <c r="BH16" s="91">
        <v>627</v>
      </c>
      <c r="BI16" s="91">
        <v>627</v>
      </c>
      <c r="BJ16" s="91">
        <v>627</v>
      </c>
      <c r="BK16" s="91">
        <v>224</v>
      </c>
      <c r="BL16" s="91">
        <v>224</v>
      </c>
      <c r="BM16" s="91">
        <v>224</v>
      </c>
      <c r="BN16" s="91">
        <v>9999</v>
      </c>
      <c r="BO16" s="91">
        <v>9999</v>
      </c>
      <c r="BP16" s="91">
        <v>9999</v>
      </c>
      <c r="BQ16" s="91">
        <v>602</v>
      </c>
      <c r="BR16" s="91">
        <v>602</v>
      </c>
      <c r="BS16" s="91">
        <v>602</v>
      </c>
      <c r="BT16" s="91">
        <v>486</v>
      </c>
      <c r="BU16" s="91">
        <v>486</v>
      </c>
      <c r="BV16" s="91">
        <v>486</v>
      </c>
      <c r="BW16" s="91">
        <v>1035</v>
      </c>
      <c r="BX16" s="91">
        <v>1035</v>
      </c>
      <c r="BY16" s="91">
        <v>1035</v>
      </c>
      <c r="BZ16" s="91">
        <v>691</v>
      </c>
      <c r="CA16" s="91">
        <v>691</v>
      </c>
      <c r="CB16" s="91">
        <v>691</v>
      </c>
      <c r="CC16" s="91">
        <v>863</v>
      </c>
      <c r="CD16" s="91">
        <v>863</v>
      </c>
      <c r="CE16" s="91">
        <v>863</v>
      </c>
      <c r="CF16" s="91">
        <v>949</v>
      </c>
      <c r="CG16" s="91">
        <v>949</v>
      </c>
      <c r="CH16" s="91">
        <v>949</v>
      </c>
      <c r="CI16" s="92">
        <v>175</v>
      </c>
      <c r="CJ16" s="92">
        <v>175</v>
      </c>
      <c r="CK16" s="92">
        <v>175</v>
      </c>
    </row>
    <row r="17" spans="2:89" x14ac:dyDescent="0.25">
      <c r="B17" s="284"/>
      <c r="C17" s="99">
        <v>10</v>
      </c>
      <c r="D17" s="191">
        <v>681</v>
      </c>
      <c r="E17" s="160">
        <v>273</v>
      </c>
      <c r="F17" s="160">
        <v>352</v>
      </c>
      <c r="G17" s="160">
        <v>534</v>
      </c>
      <c r="H17" s="160">
        <v>658</v>
      </c>
      <c r="I17" s="160">
        <v>565</v>
      </c>
      <c r="J17" s="160">
        <v>387</v>
      </c>
      <c r="K17" s="160">
        <v>1026</v>
      </c>
      <c r="L17" s="160">
        <v>528</v>
      </c>
      <c r="M17" s="160">
        <v>926</v>
      </c>
      <c r="N17" s="160">
        <v>710</v>
      </c>
      <c r="O17" s="160">
        <v>486</v>
      </c>
      <c r="P17" s="160">
        <v>858</v>
      </c>
      <c r="Q17" s="160">
        <v>9999</v>
      </c>
      <c r="R17" s="160">
        <v>1365</v>
      </c>
      <c r="S17" s="160">
        <v>1115</v>
      </c>
      <c r="T17" s="160">
        <v>1229</v>
      </c>
      <c r="U17" s="160">
        <v>641</v>
      </c>
      <c r="V17" s="180">
        <v>591</v>
      </c>
      <c r="AE17" s="284"/>
      <c r="AF17" s="36">
        <v>9</v>
      </c>
      <c r="AG17" s="181">
        <v>1408</v>
      </c>
      <c r="AH17" s="181">
        <v>1408</v>
      </c>
      <c r="AI17" s="181">
        <v>1408</v>
      </c>
      <c r="AJ17" s="91">
        <v>729</v>
      </c>
      <c r="AK17" s="91">
        <v>729</v>
      </c>
      <c r="AL17" s="91">
        <v>729</v>
      </c>
      <c r="AM17" s="91">
        <v>1064</v>
      </c>
      <c r="AN17" s="91">
        <v>1064</v>
      </c>
      <c r="AO17" s="91">
        <v>1064</v>
      </c>
      <c r="AP17" s="91">
        <v>887</v>
      </c>
      <c r="AQ17" s="91">
        <v>887</v>
      </c>
      <c r="AR17" s="91">
        <v>887</v>
      </c>
      <c r="AS17" s="91">
        <v>1384</v>
      </c>
      <c r="AT17" s="91">
        <v>1384</v>
      </c>
      <c r="AU17" s="91">
        <v>1384</v>
      </c>
      <c r="AV17" s="91">
        <v>1300</v>
      </c>
      <c r="AW17" s="91">
        <v>1300</v>
      </c>
      <c r="AX17" s="91">
        <v>1300</v>
      </c>
      <c r="AY17" s="91">
        <v>975</v>
      </c>
      <c r="AZ17" s="91">
        <v>975</v>
      </c>
      <c r="BA17" s="91">
        <v>975</v>
      </c>
      <c r="BB17" s="91">
        <v>268</v>
      </c>
      <c r="BC17" s="91">
        <v>268</v>
      </c>
      <c r="BD17" s="91">
        <v>268</v>
      </c>
      <c r="BE17" s="91">
        <v>325</v>
      </c>
      <c r="BF17" s="91">
        <v>325</v>
      </c>
      <c r="BG17" s="91">
        <v>325</v>
      </c>
      <c r="BH17" s="91">
        <v>864</v>
      </c>
      <c r="BI17" s="91">
        <v>864</v>
      </c>
      <c r="BJ17" s="91">
        <v>864</v>
      </c>
      <c r="BK17" s="91">
        <v>390</v>
      </c>
      <c r="BL17" s="91">
        <v>390</v>
      </c>
      <c r="BM17" s="91">
        <v>390</v>
      </c>
      <c r="BN17" s="91">
        <v>602</v>
      </c>
      <c r="BO17" s="91">
        <v>602</v>
      </c>
      <c r="BP17" s="91">
        <v>602</v>
      </c>
      <c r="BQ17" s="91">
        <v>9999</v>
      </c>
      <c r="BR17" s="91">
        <v>9999</v>
      </c>
      <c r="BS17" s="91">
        <v>9999</v>
      </c>
      <c r="BT17" s="91">
        <v>858</v>
      </c>
      <c r="BU17" s="91">
        <v>858</v>
      </c>
      <c r="BV17" s="91">
        <v>858</v>
      </c>
      <c r="BW17" s="91">
        <v>644</v>
      </c>
      <c r="BX17" s="91">
        <v>644</v>
      </c>
      <c r="BY17" s="91">
        <v>644</v>
      </c>
      <c r="BZ17" s="91">
        <v>668</v>
      </c>
      <c r="CA17" s="91">
        <v>668</v>
      </c>
      <c r="CB17" s="91">
        <v>668</v>
      </c>
      <c r="CC17" s="91">
        <v>479</v>
      </c>
      <c r="CD17" s="91">
        <v>479</v>
      </c>
      <c r="CE17" s="91">
        <v>479</v>
      </c>
      <c r="CF17" s="91">
        <v>1353</v>
      </c>
      <c r="CG17" s="91">
        <v>1353</v>
      </c>
      <c r="CH17" s="91">
        <v>1353</v>
      </c>
      <c r="CI17" s="92">
        <v>583</v>
      </c>
      <c r="CJ17" s="92">
        <v>583</v>
      </c>
      <c r="CK17" s="92">
        <v>583</v>
      </c>
    </row>
    <row r="18" spans="2:89" x14ac:dyDescent="0.25">
      <c r="B18" s="284"/>
      <c r="C18" s="99">
        <v>11</v>
      </c>
      <c r="D18" s="191">
        <v>1815</v>
      </c>
      <c r="E18" s="160">
        <v>1249</v>
      </c>
      <c r="F18" s="160">
        <v>1573</v>
      </c>
      <c r="G18" s="160">
        <v>1263</v>
      </c>
      <c r="H18" s="160">
        <v>1754</v>
      </c>
      <c r="I18" s="160">
        <v>1810</v>
      </c>
      <c r="J18" s="160">
        <v>1545</v>
      </c>
      <c r="K18" s="160">
        <v>462</v>
      </c>
      <c r="L18" s="160">
        <v>1009</v>
      </c>
      <c r="M18" s="160">
        <v>873</v>
      </c>
      <c r="N18" s="160">
        <v>833</v>
      </c>
      <c r="O18" s="160">
        <v>1035</v>
      </c>
      <c r="P18" s="160">
        <v>644</v>
      </c>
      <c r="Q18" s="160">
        <v>1365</v>
      </c>
      <c r="R18" s="160">
        <v>9999</v>
      </c>
      <c r="S18" s="160">
        <v>582</v>
      </c>
      <c r="T18" s="160">
        <v>431</v>
      </c>
      <c r="U18" s="160">
        <v>1869</v>
      </c>
      <c r="V18" s="180">
        <v>936</v>
      </c>
      <c r="AE18" s="284"/>
      <c r="AF18" s="36">
        <v>10</v>
      </c>
      <c r="AG18" s="181">
        <v>681</v>
      </c>
      <c r="AH18" s="181">
        <v>681</v>
      </c>
      <c r="AI18" s="181">
        <v>681</v>
      </c>
      <c r="AJ18" s="91">
        <v>273</v>
      </c>
      <c r="AK18" s="91">
        <v>273</v>
      </c>
      <c r="AL18" s="91">
        <v>273</v>
      </c>
      <c r="AM18" s="91">
        <v>352</v>
      </c>
      <c r="AN18" s="91">
        <v>352</v>
      </c>
      <c r="AO18" s="91">
        <v>352</v>
      </c>
      <c r="AP18" s="91">
        <v>534</v>
      </c>
      <c r="AQ18" s="91">
        <v>534</v>
      </c>
      <c r="AR18" s="91">
        <v>534</v>
      </c>
      <c r="AS18" s="91">
        <v>658</v>
      </c>
      <c r="AT18" s="91">
        <v>658</v>
      </c>
      <c r="AU18" s="91">
        <v>658</v>
      </c>
      <c r="AV18" s="91">
        <v>565</v>
      </c>
      <c r="AW18" s="91">
        <v>565</v>
      </c>
      <c r="AX18" s="91">
        <v>565</v>
      </c>
      <c r="AY18" s="91">
        <v>387</v>
      </c>
      <c r="AZ18" s="91">
        <v>387</v>
      </c>
      <c r="BA18" s="91">
        <v>387</v>
      </c>
      <c r="BB18" s="91">
        <v>1026</v>
      </c>
      <c r="BC18" s="91">
        <v>1026</v>
      </c>
      <c r="BD18" s="91">
        <v>1026</v>
      </c>
      <c r="BE18" s="91">
        <v>528</v>
      </c>
      <c r="BF18" s="91">
        <v>528</v>
      </c>
      <c r="BG18" s="91">
        <v>528</v>
      </c>
      <c r="BH18" s="91">
        <v>926</v>
      </c>
      <c r="BI18" s="91">
        <v>926</v>
      </c>
      <c r="BJ18" s="91">
        <v>926</v>
      </c>
      <c r="BK18" s="91">
        <v>710</v>
      </c>
      <c r="BL18" s="91">
        <v>710</v>
      </c>
      <c r="BM18" s="91">
        <v>710</v>
      </c>
      <c r="BN18" s="91">
        <v>486</v>
      </c>
      <c r="BO18" s="91">
        <v>486</v>
      </c>
      <c r="BP18" s="91">
        <v>486</v>
      </c>
      <c r="BQ18" s="91">
        <v>858</v>
      </c>
      <c r="BR18" s="91">
        <v>858</v>
      </c>
      <c r="BS18" s="91">
        <v>858</v>
      </c>
      <c r="BT18" s="91">
        <v>9999</v>
      </c>
      <c r="BU18" s="91">
        <v>9999</v>
      </c>
      <c r="BV18" s="91">
        <v>9999</v>
      </c>
      <c r="BW18" s="91">
        <v>1365</v>
      </c>
      <c r="BX18" s="91">
        <v>1365</v>
      </c>
      <c r="BY18" s="91">
        <v>1365</v>
      </c>
      <c r="BZ18" s="91">
        <v>1115</v>
      </c>
      <c r="CA18" s="91">
        <v>1115</v>
      </c>
      <c r="CB18" s="91">
        <v>1115</v>
      </c>
      <c r="CC18" s="91">
        <v>1229</v>
      </c>
      <c r="CD18" s="91">
        <v>1229</v>
      </c>
      <c r="CE18" s="91">
        <v>1229</v>
      </c>
      <c r="CF18" s="91">
        <v>641</v>
      </c>
      <c r="CG18" s="91">
        <v>641</v>
      </c>
      <c r="CH18" s="91">
        <v>641</v>
      </c>
      <c r="CI18" s="92">
        <v>591</v>
      </c>
      <c r="CJ18" s="92">
        <v>591</v>
      </c>
      <c r="CK18" s="92">
        <v>591</v>
      </c>
    </row>
    <row r="19" spans="2:89" x14ac:dyDescent="0.25">
      <c r="B19" s="284"/>
      <c r="C19" s="99">
        <v>12</v>
      </c>
      <c r="D19" s="191">
        <v>1254</v>
      </c>
      <c r="E19" s="160">
        <v>878</v>
      </c>
      <c r="F19" s="160">
        <v>1290</v>
      </c>
      <c r="G19" s="160">
        <v>702</v>
      </c>
      <c r="H19" s="160">
        <v>1267</v>
      </c>
      <c r="I19" s="160">
        <v>1527</v>
      </c>
      <c r="J19" s="160">
        <v>1055</v>
      </c>
      <c r="K19" s="160">
        <v>454</v>
      </c>
      <c r="L19" s="160">
        <v>840</v>
      </c>
      <c r="M19" s="160">
        <v>359</v>
      </c>
      <c r="N19" s="160">
        <v>463</v>
      </c>
      <c r="O19" s="160">
        <v>691</v>
      </c>
      <c r="P19" s="160">
        <v>668</v>
      </c>
      <c r="Q19" s="160">
        <v>1115</v>
      </c>
      <c r="R19" s="160">
        <v>582</v>
      </c>
      <c r="S19" s="160">
        <v>9999</v>
      </c>
      <c r="T19" s="160">
        <v>704</v>
      </c>
      <c r="U19" s="160">
        <v>1459</v>
      </c>
      <c r="V19" s="180">
        <v>517</v>
      </c>
      <c r="AE19" s="284"/>
      <c r="AF19" s="36">
        <v>11</v>
      </c>
      <c r="AG19" s="181">
        <v>1815</v>
      </c>
      <c r="AH19" s="181">
        <v>1815</v>
      </c>
      <c r="AI19" s="181">
        <v>1815</v>
      </c>
      <c r="AJ19" s="91">
        <v>1249</v>
      </c>
      <c r="AK19" s="91">
        <v>1249</v>
      </c>
      <c r="AL19" s="91">
        <v>1249</v>
      </c>
      <c r="AM19" s="91">
        <v>1573</v>
      </c>
      <c r="AN19" s="91">
        <v>1573</v>
      </c>
      <c r="AO19" s="91">
        <v>1573</v>
      </c>
      <c r="AP19" s="91">
        <v>1263</v>
      </c>
      <c r="AQ19" s="91">
        <v>1263</v>
      </c>
      <c r="AR19" s="91">
        <v>1263</v>
      </c>
      <c r="AS19" s="91">
        <v>1754</v>
      </c>
      <c r="AT19" s="91">
        <v>1754</v>
      </c>
      <c r="AU19" s="91">
        <v>1754</v>
      </c>
      <c r="AV19" s="91">
        <v>1810</v>
      </c>
      <c r="AW19" s="91">
        <v>1810</v>
      </c>
      <c r="AX19" s="91">
        <v>1810</v>
      </c>
      <c r="AY19" s="91">
        <v>1545</v>
      </c>
      <c r="AZ19" s="91">
        <v>1545</v>
      </c>
      <c r="BA19" s="91">
        <v>1545</v>
      </c>
      <c r="BB19" s="91">
        <v>462</v>
      </c>
      <c r="BC19" s="91">
        <v>462</v>
      </c>
      <c r="BD19" s="91">
        <v>462</v>
      </c>
      <c r="BE19" s="91">
        <v>1009</v>
      </c>
      <c r="BF19" s="91">
        <v>1009</v>
      </c>
      <c r="BG19" s="91">
        <v>1009</v>
      </c>
      <c r="BH19" s="91">
        <v>873</v>
      </c>
      <c r="BI19" s="91">
        <v>873</v>
      </c>
      <c r="BJ19" s="91">
        <v>873</v>
      </c>
      <c r="BK19" s="91">
        <v>833</v>
      </c>
      <c r="BL19" s="91">
        <v>833</v>
      </c>
      <c r="BM19" s="91">
        <v>833</v>
      </c>
      <c r="BN19" s="91">
        <v>1035</v>
      </c>
      <c r="BO19" s="91">
        <v>1035</v>
      </c>
      <c r="BP19" s="91">
        <v>1035</v>
      </c>
      <c r="BQ19" s="91">
        <v>644</v>
      </c>
      <c r="BR19" s="91">
        <v>644</v>
      </c>
      <c r="BS19" s="91">
        <v>644</v>
      </c>
      <c r="BT19" s="91">
        <v>1365</v>
      </c>
      <c r="BU19" s="91">
        <v>1365</v>
      </c>
      <c r="BV19" s="91">
        <v>1365</v>
      </c>
      <c r="BW19" s="91">
        <v>9999</v>
      </c>
      <c r="BX19" s="91">
        <v>9999</v>
      </c>
      <c r="BY19" s="91">
        <v>9999</v>
      </c>
      <c r="BZ19" s="91">
        <v>582</v>
      </c>
      <c r="CA19" s="91">
        <v>582</v>
      </c>
      <c r="CB19" s="91">
        <v>582</v>
      </c>
      <c r="CC19" s="91">
        <v>431</v>
      </c>
      <c r="CD19" s="91">
        <v>431</v>
      </c>
      <c r="CE19" s="91">
        <v>431</v>
      </c>
      <c r="CF19" s="91">
        <v>1869</v>
      </c>
      <c r="CG19" s="91">
        <v>1869</v>
      </c>
      <c r="CH19" s="91">
        <v>1869</v>
      </c>
      <c r="CI19" s="92">
        <v>936</v>
      </c>
      <c r="CJ19" s="92">
        <v>936</v>
      </c>
      <c r="CK19" s="92">
        <v>936</v>
      </c>
    </row>
    <row r="20" spans="2:89" x14ac:dyDescent="0.25">
      <c r="B20" s="284"/>
      <c r="C20" s="99">
        <v>13</v>
      </c>
      <c r="D20" s="191">
        <v>1669</v>
      </c>
      <c r="E20" s="160">
        <v>1082</v>
      </c>
      <c r="F20" s="160">
        <v>1436</v>
      </c>
      <c r="G20" s="160">
        <v>1135</v>
      </c>
      <c r="H20" s="160">
        <v>1648</v>
      </c>
      <c r="I20" s="160">
        <v>1673</v>
      </c>
      <c r="J20" s="160">
        <v>1318</v>
      </c>
      <c r="K20" s="160">
        <v>205</v>
      </c>
      <c r="L20" s="160">
        <v>835</v>
      </c>
      <c r="M20" s="160">
        <v>1006</v>
      </c>
      <c r="N20" s="160">
        <v>638</v>
      </c>
      <c r="O20" s="160">
        <v>863</v>
      </c>
      <c r="P20" s="160">
        <v>479</v>
      </c>
      <c r="Q20" s="160">
        <v>1229</v>
      </c>
      <c r="R20" s="160">
        <v>431</v>
      </c>
      <c r="S20" s="160">
        <v>704</v>
      </c>
      <c r="T20" s="160">
        <v>9999</v>
      </c>
      <c r="U20" s="160">
        <v>1723</v>
      </c>
      <c r="V20" s="180">
        <v>833</v>
      </c>
      <c r="AE20" s="284"/>
      <c r="AF20" s="36">
        <v>12</v>
      </c>
      <c r="AG20" s="181">
        <v>1254</v>
      </c>
      <c r="AH20" s="181">
        <v>1254</v>
      </c>
      <c r="AI20" s="181">
        <v>1254</v>
      </c>
      <c r="AJ20" s="91">
        <v>878</v>
      </c>
      <c r="AK20" s="91">
        <v>878</v>
      </c>
      <c r="AL20" s="91">
        <v>878</v>
      </c>
      <c r="AM20" s="91">
        <v>1290</v>
      </c>
      <c r="AN20" s="91">
        <v>1290</v>
      </c>
      <c r="AO20" s="91">
        <v>1290</v>
      </c>
      <c r="AP20" s="91">
        <v>702</v>
      </c>
      <c r="AQ20" s="91">
        <v>702</v>
      </c>
      <c r="AR20" s="91">
        <v>702</v>
      </c>
      <c r="AS20" s="91">
        <v>1267</v>
      </c>
      <c r="AT20" s="91">
        <v>1267</v>
      </c>
      <c r="AU20" s="91">
        <v>1267</v>
      </c>
      <c r="AV20" s="91">
        <v>1527</v>
      </c>
      <c r="AW20" s="91">
        <v>1527</v>
      </c>
      <c r="AX20" s="91">
        <v>1527</v>
      </c>
      <c r="AY20" s="91">
        <v>1055</v>
      </c>
      <c r="AZ20" s="91">
        <v>1055</v>
      </c>
      <c r="BA20" s="91">
        <v>1055</v>
      </c>
      <c r="BB20" s="91">
        <v>454</v>
      </c>
      <c r="BC20" s="91">
        <v>454</v>
      </c>
      <c r="BD20" s="91">
        <v>454</v>
      </c>
      <c r="BE20" s="91">
        <v>840</v>
      </c>
      <c r="BF20" s="91">
        <v>840</v>
      </c>
      <c r="BG20" s="91">
        <v>840</v>
      </c>
      <c r="BH20" s="91">
        <v>359</v>
      </c>
      <c r="BI20" s="91">
        <v>359</v>
      </c>
      <c r="BJ20" s="91">
        <v>359</v>
      </c>
      <c r="BK20" s="91">
        <v>463</v>
      </c>
      <c r="BL20" s="91">
        <v>463</v>
      </c>
      <c r="BM20" s="91">
        <v>463</v>
      </c>
      <c r="BN20" s="91">
        <v>691</v>
      </c>
      <c r="BO20" s="91">
        <v>691</v>
      </c>
      <c r="BP20" s="91">
        <v>691</v>
      </c>
      <c r="BQ20" s="91">
        <v>668</v>
      </c>
      <c r="BR20" s="91">
        <v>668</v>
      </c>
      <c r="BS20" s="91">
        <v>668</v>
      </c>
      <c r="BT20" s="91">
        <v>1115</v>
      </c>
      <c r="BU20" s="91">
        <v>1115</v>
      </c>
      <c r="BV20" s="91">
        <v>1115</v>
      </c>
      <c r="BW20" s="91">
        <v>582</v>
      </c>
      <c r="BX20" s="91">
        <v>582</v>
      </c>
      <c r="BY20" s="91">
        <v>582</v>
      </c>
      <c r="BZ20" s="91">
        <v>9999</v>
      </c>
      <c r="CA20" s="91">
        <v>9999</v>
      </c>
      <c r="CB20" s="91">
        <v>9999</v>
      </c>
      <c r="CC20" s="91">
        <v>704</v>
      </c>
      <c r="CD20" s="91">
        <v>704</v>
      </c>
      <c r="CE20" s="91">
        <v>704</v>
      </c>
      <c r="CF20" s="91">
        <v>1459</v>
      </c>
      <c r="CG20" s="91">
        <v>1459</v>
      </c>
      <c r="CH20" s="91">
        <v>1459</v>
      </c>
      <c r="CI20" s="92">
        <v>517</v>
      </c>
      <c r="CJ20" s="92">
        <v>517</v>
      </c>
      <c r="CK20" s="92">
        <v>517</v>
      </c>
    </row>
    <row r="21" spans="2:89" x14ac:dyDescent="0.25">
      <c r="B21" s="284"/>
      <c r="C21" s="99">
        <v>14</v>
      </c>
      <c r="D21" s="191">
        <v>318</v>
      </c>
      <c r="E21" s="160">
        <v>687</v>
      </c>
      <c r="F21" s="160">
        <v>318</v>
      </c>
      <c r="G21" s="160">
        <v>763</v>
      </c>
      <c r="H21" s="160">
        <v>318</v>
      </c>
      <c r="I21" s="160">
        <v>228</v>
      </c>
      <c r="J21" s="160">
        <v>439</v>
      </c>
      <c r="K21" s="160">
        <v>1521</v>
      </c>
      <c r="L21" s="160">
        <v>1030</v>
      </c>
      <c r="M21" s="160">
        <v>1262</v>
      </c>
      <c r="N21" s="160">
        <v>1173</v>
      </c>
      <c r="O21" s="160">
        <v>949</v>
      </c>
      <c r="P21" s="160">
        <v>1353</v>
      </c>
      <c r="Q21" s="160">
        <v>641</v>
      </c>
      <c r="R21" s="160">
        <v>1869</v>
      </c>
      <c r="S21" s="160">
        <v>1459</v>
      </c>
      <c r="T21" s="160">
        <v>1723</v>
      </c>
      <c r="U21" s="160">
        <v>9999</v>
      </c>
      <c r="V21" s="180">
        <v>971</v>
      </c>
      <c r="AE21" s="284"/>
      <c r="AF21" s="36">
        <v>13</v>
      </c>
      <c r="AG21" s="181">
        <v>1669</v>
      </c>
      <c r="AH21" s="181">
        <v>1669</v>
      </c>
      <c r="AI21" s="181">
        <v>1669</v>
      </c>
      <c r="AJ21" s="91">
        <v>1082</v>
      </c>
      <c r="AK21" s="91">
        <v>1082</v>
      </c>
      <c r="AL21" s="91">
        <v>1082</v>
      </c>
      <c r="AM21" s="91">
        <v>1436</v>
      </c>
      <c r="AN21" s="91">
        <v>1436</v>
      </c>
      <c r="AO21" s="91">
        <v>1436</v>
      </c>
      <c r="AP21" s="91">
        <v>1135</v>
      </c>
      <c r="AQ21" s="91">
        <v>1135</v>
      </c>
      <c r="AR21" s="91">
        <v>1135</v>
      </c>
      <c r="AS21" s="91">
        <v>1648</v>
      </c>
      <c r="AT21" s="91">
        <v>1648</v>
      </c>
      <c r="AU21" s="91">
        <v>1648</v>
      </c>
      <c r="AV21" s="91">
        <v>1673</v>
      </c>
      <c r="AW21" s="91">
        <v>1673</v>
      </c>
      <c r="AX21" s="91">
        <v>1673</v>
      </c>
      <c r="AY21" s="91">
        <v>1318</v>
      </c>
      <c r="AZ21" s="91">
        <v>1318</v>
      </c>
      <c r="BA21" s="91">
        <v>1318</v>
      </c>
      <c r="BB21" s="91">
        <v>205</v>
      </c>
      <c r="BC21" s="91">
        <v>205</v>
      </c>
      <c r="BD21" s="91">
        <v>205</v>
      </c>
      <c r="BE21" s="91">
        <v>835</v>
      </c>
      <c r="BF21" s="91">
        <v>835</v>
      </c>
      <c r="BG21" s="91">
        <v>835</v>
      </c>
      <c r="BH21" s="91">
        <v>1006</v>
      </c>
      <c r="BI21" s="91">
        <v>1006</v>
      </c>
      <c r="BJ21" s="91">
        <v>1006</v>
      </c>
      <c r="BK21" s="91">
        <v>638</v>
      </c>
      <c r="BL21" s="91">
        <v>638</v>
      </c>
      <c r="BM21" s="91">
        <v>638</v>
      </c>
      <c r="BN21" s="91">
        <v>863</v>
      </c>
      <c r="BO21" s="91">
        <v>863</v>
      </c>
      <c r="BP21" s="91">
        <v>863</v>
      </c>
      <c r="BQ21" s="91">
        <v>479</v>
      </c>
      <c r="BR21" s="91">
        <v>479</v>
      </c>
      <c r="BS21" s="91">
        <v>479</v>
      </c>
      <c r="BT21" s="91">
        <v>1229</v>
      </c>
      <c r="BU21" s="91">
        <v>1229</v>
      </c>
      <c r="BV21" s="91">
        <v>1229</v>
      </c>
      <c r="BW21" s="91">
        <v>431</v>
      </c>
      <c r="BX21" s="91">
        <v>431</v>
      </c>
      <c r="BY21" s="91">
        <v>431</v>
      </c>
      <c r="BZ21" s="91">
        <v>704</v>
      </c>
      <c r="CA21" s="91">
        <v>704</v>
      </c>
      <c r="CB21" s="91">
        <v>704</v>
      </c>
      <c r="CC21" s="91">
        <v>9999</v>
      </c>
      <c r="CD21" s="91">
        <v>9999</v>
      </c>
      <c r="CE21" s="91">
        <v>9999</v>
      </c>
      <c r="CF21" s="91">
        <v>1723</v>
      </c>
      <c r="CG21" s="91">
        <v>1723</v>
      </c>
      <c r="CH21" s="91">
        <v>1723</v>
      </c>
      <c r="CI21" s="92">
        <v>833</v>
      </c>
      <c r="CJ21" s="92">
        <v>833</v>
      </c>
      <c r="CK21" s="92">
        <v>833</v>
      </c>
    </row>
    <row r="22" spans="2:89" ht="15.75" thickBot="1" x14ac:dyDescent="0.3">
      <c r="B22" s="285"/>
      <c r="C22" s="68">
        <v>15</v>
      </c>
      <c r="D22" s="192">
        <v>838</v>
      </c>
      <c r="E22" s="193">
        <v>325</v>
      </c>
      <c r="F22" s="193">
        <v>767</v>
      </c>
      <c r="G22" s="193">
        <v>304</v>
      </c>
      <c r="H22" s="193">
        <v>816</v>
      </c>
      <c r="I22" s="193">
        <v>1000</v>
      </c>
      <c r="J22" s="193">
        <v>539</v>
      </c>
      <c r="K22" s="193">
        <v>632</v>
      </c>
      <c r="L22" s="193">
        <v>451</v>
      </c>
      <c r="M22" s="193">
        <v>408</v>
      </c>
      <c r="N22" s="193">
        <v>197</v>
      </c>
      <c r="O22" s="193">
        <v>175</v>
      </c>
      <c r="P22" s="193">
        <v>583</v>
      </c>
      <c r="Q22" s="193">
        <v>591</v>
      </c>
      <c r="R22" s="193">
        <v>936</v>
      </c>
      <c r="S22" s="193">
        <v>517</v>
      </c>
      <c r="T22" s="193">
        <v>833</v>
      </c>
      <c r="U22" s="193">
        <v>971</v>
      </c>
      <c r="V22" s="194">
        <v>9999</v>
      </c>
      <c r="AE22" s="284"/>
      <c r="AF22" s="36">
        <v>14</v>
      </c>
      <c r="AG22" s="181">
        <v>318</v>
      </c>
      <c r="AH22" s="181">
        <v>318</v>
      </c>
      <c r="AI22" s="181">
        <v>318</v>
      </c>
      <c r="AJ22" s="91">
        <v>687</v>
      </c>
      <c r="AK22" s="91">
        <v>687</v>
      </c>
      <c r="AL22" s="91">
        <v>687</v>
      </c>
      <c r="AM22" s="91">
        <v>318</v>
      </c>
      <c r="AN22" s="91">
        <v>318</v>
      </c>
      <c r="AO22" s="91">
        <v>318</v>
      </c>
      <c r="AP22" s="91">
        <v>763</v>
      </c>
      <c r="AQ22" s="91">
        <v>763</v>
      </c>
      <c r="AR22" s="91">
        <v>763</v>
      </c>
      <c r="AS22" s="91">
        <v>318</v>
      </c>
      <c r="AT22" s="91">
        <v>318</v>
      </c>
      <c r="AU22" s="91">
        <v>318</v>
      </c>
      <c r="AV22" s="91">
        <v>228</v>
      </c>
      <c r="AW22" s="91">
        <v>228</v>
      </c>
      <c r="AX22" s="91">
        <v>228</v>
      </c>
      <c r="AY22" s="91">
        <v>439</v>
      </c>
      <c r="AZ22" s="91">
        <v>439</v>
      </c>
      <c r="BA22" s="91">
        <v>439</v>
      </c>
      <c r="BB22" s="91">
        <v>1521</v>
      </c>
      <c r="BC22" s="91">
        <v>1521</v>
      </c>
      <c r="BD22" s="91">
        <v>1521</v>
      </c>
      <c r="BE22" s="91">
        <v>1030</v>
      </c>
      <c r="BF22" s="91">
        <v>1030</v>
      </c>
      <c r="BG22" s="91">
        <v>1030</v>
      </c>
      <c r="BH22" s="91">
        <v>1262</v>
      </c>
      <c r="BI22" s="91">
        <v>1262</v>
      </c>
      <c r="BJ22" s="91">
        <v>1262</v>
      </c>
      <c r="BK22" s="91">
        <v>1173</v>
      </c>
      <c r="BL22" s="91">
        <v>1173</v>
      </c>
      <c r="BM22" s="91">
        <v>1173</v>
      </c>
      <c r="BN22" s="91">
        <v>949</v>
      </c>
      <c r="BO22" s="91">
        <v>949</v>
      </c>
      <c r="BP22" s="91">
        <v>949</v>
      </c>
      <c r="BQ22" s="91">
        <v>1353</v>
      </c>
      <c r="BR22" s="91">
        <v>1353</v>
      </c>
      <c r="BS22" s="91">
        <v>1353</v>
      </c>
      <c r="BT22" s="91">
        <v>641</v>
      </c>
      <c r="BU22" s="91">
        <v>641</v>
      </c>
      <c r="BV22" s="91">
        <v>641</v>
      </c>
      <c r="BW22" s="91">
        <v>1869</v>
      </c>
      <c r="BX22" s="91">
        <v>1869</v>
      </c>
      <c r="BY22" s="91">
        <v>1869</v>
      </c>
      <c r="BZ22" s="91">
        <v>1459</v>
      </c>
      <c r="CA22" s="91">
        <v>1459</v>
      </c>
      <c r="CB22" s="91">
        <v>1459</v>
      </c>
      <c r="CC22" s="91">
        <v>1723</v>
      </c>
      <c r="CD22" s="91">
        <v>1723</v>
      </c>
      <c r="CE22" s="91">
        <v>1723</v>
      </c>
      <c r="CF22" s="91">
        <v>9999</v>
      </c>
      <c r="CG22" s="91">
        <v>9999</v>
      </c>
      <c r="CH22" s="91">
        <v>9999</v>
      </c>
      <c r="CI22" s="92">
        <v>971</v>
      </c>
      <c r="CJ22" s="92">
        <v>971</v>
      </c>
      <c r="CK22" s="92">
        <v>971</v>
      </c>
    </row>
    <row r="23" spans="2:89" ht="15.75" thickBot="1" x14ac:dyDescent="0.3">
      <c r="AE23" s="285"/>
      <c r="AF23" s="74">
        <v>15</v>
      </c>
      <c r="AG23" s="182">
        <v>838</v>
      </c>
      <c r="AH23" s="182">
        <v>838</v>
      </c>
      <c r="AI23" s="182">
        <v>838</v>
      </c>
      <c r="AJ23" s="95">
        <v>325</v>
      </c>
      <c r="AK23" s="95">
        <v>325</v>
      </c>
      <c r="AL23" s="95">
        <v>325</v>
      </c>
      <c r="AM23" s="95">
        <v>767</v>
      </c>
      <c r="AN23" s="95">
        <v>767</v>
      </c>
      <c r="AO23" s="95">
        <v>767</v>
      </c>
      <c r="AP23" s="95">
        <v>304</v>
      </c>
      <c r="AQ23" s="95">
        <v>304</v>
      </c>
      <c r="AR23" s="95">
        <v>304</v>
      </c>
      <c r="AS23" s="95">
        <v>816</v>
      </c>
      <c r="AT23" s="95">
        <v>816</v>
      </c>
      <c r="AU23" s="95">
        <v>816</v>
      </c>
      <c r="AV23" s="95">
        <v>1000</v>
      </c>
      <c r="AW23" s="95">
        <v>1000</v>
      </c>
      <c r="AX23" s="95">
        <v>1000</v>
      </c>
      <c r="AY23" s="95">
        <v>539</v>
      </c>
      <c r="AZ23" s="95">
        <v>539</v>
      </c>
      <c r="BA23" s="95">
        <v>539</v>
      </c>
      <c r="BB23" s="95">
        <v>632</v>
      </c>
      <c r="BC23" s="95">
        <v>632</v>
      </c>
      <c r="BD23" s="95">
        <v>632</v>
      </c>
      <c r="BE23" s="95">
        <v>451</v>
      </c>
      <c r="BF23" s="95">
        <v>451</v>
      </c>
      <c r="BG23" s="95">
        <v>451</v>
      </c>
      <c r="BH23" s="95">
        <v>408</v>
      </c>
      <c r="BI23" s="95">
        <v>408</v>
      </c>
      <c r="BJ23" s="95">
        <v>408</v>
      </c>
      <c r="BK23" s="95">
        <v>197</v>
      </c>
      <c r="BL23" s="95">
        <v>197</v>
      </c>
      <c r="BM23" s="95">
        <v>197</v>
      </c>
      <c r="BN23" s="95">
        <v>175</v>
      </c>
      <c r="BO23" s="95">
        <v>175</v>
      </c>
      <c r="BP23" s="95">
        <v>175</v>
      </c>
      <c r="BQ23" s="95">
        <v>583</v>
      </c>
      <c r="BR23" s="95">
        <v>583</v>
      </c>
      <c r="BS23" s="95">
        <v>583</v>
      </c>
      <c r="BT23" s="95">
        <v>591</v>
      </c>
      <c r="BU23" s="95">
        <v>591</v>
      </c>
      <c r="BV23" s="95">
        <v>591</v>
      </c>
      <c r="BW23" s="95">
        <v>936</v>
      </c>
      <c r="BX23" s="95">
        <v>936</v>
      </c>
      <c r="BY23" s="95">
        <v>936</v>
      </c>
      <c r="BZ23" s="95">
        <v>517</v>
      </c>
      <c r="CA23" s="95">
        <v>517</v>
      </c>
      <c r="CB23" s="95">
        <v>517</v>
      </c>
      <c r="CC23" s="95">
        <v>833</v>
      </c>
      <c r="CD23" s="95">
        <v>833</v>
      </c>
      <c r="CE23" s="95">
        <v>833</v>
      </c>
      <c r="CF23" s="95">
        <v>971</v>
      </c>
      <c r="CG23" s="95">
        <v>971</v>
      </c>
      <c r="CH23" s="95">
        <v>971</v>
      </c>
      <c r="CI23" s="96">
        <v>9999</v>
      </c>
      <c r="CJ23" s="96">
        <v>9999</v>
      </c>
      <c r="CK23" s="96">
        <v>9999</v>
      </c>
    </row>
    <row r="24" spans="2:89" ht="15.75" thickBot="1" x14ac:dyDescent="0.3">
      <c r="B24" s="36"/>
      <c r="C24" s="139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</row>
    <row r="25" spans="2:89" ht="15.75" thickBot="1" x14ac:dyDescent="0.3">
      <c r="B25" s="36"/>
      <c r="C25" s="54"/>
      <c r="D25" s="54"/>
      <c r="E25" s="204"/>
      <c r="F25" s="204"/>
      <c r="G25" s="204"/>
      <c r="H25" s="204"/>
      <c r="I25" s="204"/>
      <c r="J25" s="204"/>
      <c r="K25" s="204"/>
      <c r="L25" s="204"/>
      <c r="M25" s="204"/>
      <c r="N25" s="204"/>
      <c r="O25" s="204"/>
      <c r="P25" s="204"/>
      <c r="Q25" s="204"/>
      <c r="R25" s="204"/>
      <c r="S25" s="204"/>
      <c r="T25" s="204"/>
      <c r="U25" s="204"/>
      <c r="V25" s="204"/>
      <c r="AE25" s="286" t="s">
        <v>136</v>
      </c>
      <c r="AF25" s="287"/>
      <c r="AG25" s="256" t="s">
        <v>29</v>
      </c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7"/>
      <c r="BG25" s="257"/>
      <c r="BH25" s="257"/>
      <c r="BI25" s="257"/>
      <c r="BJ25" s="257"/>
      <c r="BK25" s="257"/>
      <c r="BL25" s="257"/>
      <c r="BM25" s="257"/>
      <c r="BN25" s="257"/>
      <c r="BO25" s="257"/>
      <c r="BP25" s="257"/>
      <c r="BQ25" s="257"/>
      <c r="BR25" s="257"/>
      <c r="BS25" s="257"/>
      <c r="BT25" s="257"/>
      <c r="BU25" s="257"/>
      <c r="BV25" s="257"/>
      <c r="BW25" s="257"/>
      <c r="BX25" s="257"/>
      <c r="BY25" s="257"/>
      <c r="BZ25" s="257"/>
      <c r="CA25" s="257"/>
      <c r="CB25" s="257"/>
      <c r="CC25" s="257"/>
      <c r="CD25" s="257"/>
      <c r="CE25" s="257"/>
      <c r="CF25" s="257"/>
      <c r="CG25" s="257"/>
      <c r="CH25" s="257"/>
      <c r="CI25" s="257"/>
      <c r="CJ25" s="257"/>
      <c r="CK25" s="258"/>
    </row>
    <row r="26" spans="2:89" x14ac:dyDescent="0.25">
      <c r="B26" s="141"/>
      <c r="C26" s="5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04"/>
      <c r="S26" s="204"/>
      <c r="T26" s="204"/>
      <c r="U26" s="204"/>
      <c r="V26" s="204"/>
      <c r="AE26" s="288"/>
      <c r="AF26" s="289"/>
      <c r="AG26" s="274" t="s">
        <v>15</v>
      </c>
      <c r="AH26" s="275"/>
      <c r="AI26" s="276"/>
      <c r="AJ26" s="274" t="s">
        <v>15</v>
      </c>
      <c r="AK26" s="275"/>
      <c r="AL26" s="276"/>
      <c r="AM26" s="274" t="s">
        <v>15</v>
      </c>
      <c r="AN26" s="275"/>
      <c r="AO26" s="276"/>
      <c r="AP26" s="274" t="s">
        <v>15</v>
      </c>
      <c r="AQ26" s="275"/>
      <c r="AR26" s="276"/>
      <c r="AS26" s="274">
        <v>1</v>
      </c>
      <c r="AT26" s="275"/>
      <c r="AU26" s="276"/>
      <c r="AV26" s="274">
        <v>2</v>
      </c>
      <c r="AW26" s="275"/>
      <c r="AX26" s="276"/>
      <c r="AY26" s="274">
        <v>3</v>
      </c>
      <c r="AZ26" s="275"/>
      <c r="BA26" s="276"/>
      <c r="BB26" s="274">
        <v>4</v>
      </c>
      <c r="BC26" s="275"/>
      <c r="BD26" s="276"/>
      <c r="BE26" s="274">
        <v>5</v>
      </c>
      <c r="BF26" s="275"/>
      <c r="BG26" s="276"/>
      <c r="BH26" s="274">
        <v>6</v>
      </c>
      <c r="BI26" s="275"/>
      <c r="BJ26" s="276"/>
      <c r="BK26" s="274">
        <v>7</v>
      </c>
      <c r="BL26" s="275"/>
      <c r="BM26" s="276"/>
      <c r="BN26" s="274">
        <v>8</v>
      </c>
      <c r="BO26" s="275"/>
      <c r="BP26" s="276"/>
      <c r="BQ26" s="274">
        <v>9</v>
      </c>
      <c r="BR26" s="275"/>
      <c r="BS26" s="276"/>
      <c r="BT26" s="274">
        <v>10</v>
      </c>
      <c r="BU26" s="275"/>
      <c r="BV26" s="276"/>
      <c r="BW26" s="274">
        <v>11</v>
      </c>
      <c r="BX26" s="275"/>
      <c r="BY26" s="276"/>
      <c r="BZ26" s="274">
        <v>12</v>
      </c>
      <c r="CA26" s="275"/>
      <c r="CB26" s="276"/>
      <c r="CC26" s="274">
        <v>13</v>
      </c>
      <c r="CD26" s="275"/>
      <c r="CE26" s="276"/>
      <c r="CF26" s="274">
        <v>14</v>
      </c>
      <c r="CG26" s="275"/>
      <c r="CH26" s="276"/>
      <c r="CI26" s="274">
        <v>15</v>
      </c>
      <c r="CJ26" s="275"/>
      <c r="CK26" s="276"/>
    </row>
    <row r="27" spans="2:89" ht="15.75" thickBot="1" x14ac:dyDescent="0.3">
      <c r="B27" s="141"/>
      <c r="C27" s="54"/>
      <c r="D27" s="204"/>
      <c r="E27" s="204"/>
      <c r="F27" s="204"/>
      <c r="G27" s="204"/>
      <c r="H27" s="204"/>
      <c r="I27" s="204"/>
      <c r="J27" s="204"/>
      <c r="K27" s="204"/>
      <c r="L27" s="204"/>
      <c r="M27" s="204"/>
      <c r="N27" s="204"/>
      <c r="O27" s="204"/>
      <c r="P27" s="204"/>
      <c r="Q27" s="204"/>
      <c r="R27" s="204"/>
      <c r="S27" s="204"/>
      <c r="T27" s="204"/>
      <c r="U27" s="204"/>
      <c r="V27" s="204"/>
      <c r="AE27" s="290"/>
      <c r="AF27" s="291"/>
      <c r="AG27" s="80" t="s">
        <v>30</v>
      </c>
      <c r="AH27" s="36" t="s">
        <v>31</v>
      </c>
      <c r="AI27" s="79" t="s">
        <v>32</v>
      </c>
      <c r="AJ27" s="80" t="s">
        <v>30</v>
      </c>
      <c r="AK27" s="36" t="s">
        <v>31</v>
      </c>
      <c r="AL27" s="79" t="s">
        <v>32</v>
      </c>
      <c r="AM27" s="80" t="s">
        <v>30</v>
      </c>
      <c r="AN27" s="36" t="s">
        <v>31</v>
      </c>
      <c r="AO27" s="79" t="s">
        <v>32</v>
      </c>
      <c r="AP27" s="80" t="s">
        <v>30</v>
      </c>
      <c r="AQ27" s="36" t="s">
        <v>31</v>
      </c>
      <c r="AR27" s="79" t="s">
        <v>32</v>
      </c>
      <c r="AS27" s="80" t="s">
        <v>30</v>
      </c>
      <c r="AT27" s="36" t="s">
        <v>31</v>
      </c>
      <c r="AU27" s="79" t="s">
        <v>32</v>
      </c>
      <c r="AV27" s="80" t="s">
        <v>30</v>
      </c>
      <c r="AW27" s="36" t="s">
        <v>31</v>
      </c>
      <c r="AX27" s="79" t="s">
        <v>32</v>
      </c>
      <c r="AY27" s="80" t="s">
        <v>30</v>
      </c>
      <c r="AZ27" s="36" t="s">
        <v>31</v>
      </c>
      <c r="BA27" s="79" t="s">
        <v>32</v>
      </c>
      <c r="BB27" s="80" t="s">
        <v>30</v>
      </c>
      <c r="BC27" s="36" t="s">
        <v>31</v>
      </c>
      <c r="BD27" s="79" t="s">
        <v>32</v>
      </c>
      <c r="BE27" s="80" t="s">
        <v>30</v>
      </c>
      <c r="BF27" s="36" t="s">
        <v>31</v>
      </c>
      <c r="BG27" s="79" t="s">
        <v>32</v>
      </c>
      <c r="BH27" s="80" t="s">
        <v>30</v>
      </c>
      <c r="BI27" s="36" t="s">
        <v>31</v>
      </c>
      <c r="BJ27" s="79" t="s">
        <v>32</v>
      </c>
      <c r="BK27" s="80" t="s">
        <v>30</v>
      </c>
      <c r="BL27" s="36" t="s">
        <v>31</v>
      </c>
      <c r="BM27" s="79" t="s">
        <v>32</v>
      </c>
      <c r="BN27" s="80" t="s">
        <v>30</v>
      </c>
      <c r="BO27" s="36" t="s">
        <v>31</v>
      </c>
      <c r="BP27" s="79" t="s">
        <v>32</v>
      </c>
      <c r="BQ27" s="80" t="s">
        <v>30</v>
      </c>
      <c r="BR27" s="36" t="s">
        <v>31</v>
      </c>
      <c r="BS27" s="79" t="s">
        <v>32</v>
      </c>
      <c r="BT27" s="80" t="s">
        <v>30</v>
      </c>
      <c r="BU27" s="36" t="s">
        <v>31</v>
      </c>
      <c r="BV27" s="79" t="s">
        <v>32</v>
      </c>
      <c r="BW27" s="80" t="s">
        <v>30</v>
      </c>
      <c r="BX27" s="36" t="s">
        <v>31</v>
      </c>
      <c r="BY27" s="79" t="s">
        <v>32</v>
      </c>
      <c r="BZ27" s="80" t="s">
        <v>30</v>
      </c>
      <c r="CA27" s="36" t="s">
        <v>31</v>
      </c>
      <c r="CB27" s="79" t="s">
        <v>32</v>
      </c>
      <c r="CC27" s="80" t="s">
        <v>30</v>
      </c>
      <c r="CD27" s="36" t="s">
        <v>31</v>
      </c>
      <c r="CE27" s="79" t="s">
        <v>32</v>
      </c>
      <c r="CF27" s="80" t="s">
        <v>30</v>
      </c>
      <c r="CG27" s="36" t="s">
        <v>31</v>
      </c>
      <c r="CH27" s="79" t="s">
        <v>32</v>
      </c>
      <c r="CI27" s="80" t="s">
        <v>30</v>
      </c>
      <c r="CJ27" s="36" t="s">
        <v>31</v>
      </c>
      <c r="CK27" s="79" t="s">
        <v>32</v>
      </c>
    </row>
    <row r="28" spans="2:89" ht="15.75" thickBot="1" x14ac:dyDescent="0.3">
      <c r="B28" s="141"/>
      <c r="C28" s="5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204"/>
      <c r="O28" s="204"/>
      <c r="P28" s="204"/>
      <c r="Q28" s="204"/>
      <c r="R28" s="204"/>
      <c r="S28" s="204"/>
      <c r="T28" s="204"/>
      <c r="U28" s="204"/>
      <c r="V28" s="204"/>
      <c r="AE28" s="292" t="s">
        <v>29</v>
      </c>
      <c r="AF28" s="78" t="s">
        <v>15</v>
      </c>
      <c r="AG28" s="183">
        <f>AG5*$Y$4</f>
        <v>19998</v>
      </c>
      <c r="AH28" s="183">
        <f>AH5*$Z$4</f>
        <v>29997</v>
      </c>
      <c r="AI28" s="183">
        <f>AI5*$AA$4</f>
        <v>39996</v>
      </c>
      <c r="AJ28" s="183">
        <f>AJ5*$Y$4</f>
        <v>19998</v>
      </c>
      <c r="AK28" s="183">
        <f>AK5*$Z$4</f>
        <v>29997</v>
      </c>
      <c r="AL28" s="183">
        <f>AL5*$AA$4</f>
        <v>39996</v>
      </c>
      <c r="AM28" s="183">
        <f>AM5*$Y$4</f>
        <v>19998</v>
      </c>
      <c r="AN28" s="183">
        <f>AN5*$Z$4</f>
        <v>29997</v>
      </c>
      <c r="AO28" s="183">
        <f>AO5*$AA$4</f>
        <v>39996</v>
      </c>
      <c r="AP28" s="183">
        <f>AP5*$Y$4</f>
        <v>19998</v>
      </c>
      <c r="AQ28" s="183">
        <f>AQ5*$Z$4</f>
        <v>29997</v>
      </c>
      <c r="AR28" s="183">
        <f>AR5*$AA$4</f>
        <v>39996</v>
      </c>
      <c r="AS28" s="178">
        <f>AS5*$Y$4</f>
        <v>76</v>
      </c>
      <c r="AT28" s="178">
        <f>AT5*$Z$4</f>
        <v>114</v>
      </c>
      <c r="AU28" s="178">
        <f>AU5*$AA$4</f>
        <v>152</v>
      </c>
      <c r="AV28" s="178">
        <f>AV5*$Y$4</f>
        <v>1032</v>
      </c>
      <c r="AW28" s="178">
        <f>AW5*$Z$4</f>
        <v>1548</v>
      </c>
      <c r="AX28" s="178">
        <f>AX5*$AA$4</f>
        <v>2064</v>
      </c>
      <c r="AY28" s="178">
        <f>AY5*$Y$4</f>
        <v>824</v>
      </c>
      <c r="AZ28" s="178">
        <f>AZ5*$Z$4</f>
        <v>1236</v>
      </c>
      <c r="BA28" s="178">
        <f>BA5*$AA$4</f>
        <v>1648</v>
      </c>
      <c r="BB28" s="178">
        <f>BB5*$Y$4</f>
        <v>2934</v>
      </c>
      <c r="BC28" s="178">
        <f>BC5*$Z$4</f>
        <v>4401</v>
      </c>
      <c r="BD28" s="178">
        <f>BD5*$AA$4</f>
        <v>5868</v>
      </c>
      <c r="BE28" s="178">
        <f>BE5*$Y$4</f>
        <v>2162</v>
      </c>
      <c r="BF28" s="178">
        <f>BF5*$Z$4</f>
        <v>3243</v>
      </c>
      <c r="BG28" s="178">
        <f>BG5*$AA$4</f>
        <v>4324</v>
      </c>
      <c r="BH28" s="178">
        <f>BH5*$Y$4</f>
        <v>2138</v>
      </c>
      <c r="BI28" s="178">
        <f>BI5*$Z$4</f>
        <v>3207</v>
      </c>
      <c r="BJ28" s="178">
        <f>BJ5*$AA$4</f>
        <v>4276</v>
      </c>
      <c r="BK28" s="178">
        <f>BK5*$Y$4</f>
        <v>2060</v>
      </c>
      <c r="BL28" s="178">
        <f>BL5*$Z$4</f>
        <v>3090</v>
      </c>
      <c r="BM28" s="178">
        <f>BM5*$AA$4</f>
        <v>4120</v>
      </c>
      <c r="BN28" s="178">
        <f>BN5*$Y$4</f>
        <v>1612</v>
      </c>
      <c r="BO28" s="178">
        <f>BO5*$Z$4</f>
        <v>2418</v>
      </c>
      <c r="BP28" s="178">
        <f>BP5*$AA$4</f>
        <v>3224</v>
      </c>
      <c r="BQ28" s="178">
        <f>BQ5*$Y$4</f>
        <v>2816</v>
      </c>
      <c r="BR28" s="178">
        <f>BR5*$Z$4</f>
        <v>4224</v>
      </c>
      <c r="BS28" s="178">
        <f>BS5*$AA$4</f>
        <v>5632</v>
      </c>
      <c r="BT28" s="178">
        <f>BT5*$Y$4</f>
        <v>1362</v>
      </c>
      <c r="BU28" s="178">
        <f>BU5*$Z$4</f>
        <v>2043</v>
      </c>
      <c r="BV28" s="178">
        <f>BV5*$AA$4</f>
        <v>2724</v>
      </c>
      <c r="BW28" s="178">
        <f>BW5*$Y$4</f>
        <v>3630</v>
      </c>
      <c r="BX28" s="178">
        <f>BX5*$Z$4</f>
        <v>5445</v>
      </c>
      <c r="BY28" s="178">
        <f>BY5*$AA$4</f>
        <v>7260</v>
      </c>
      <c r="BZ28" s="178">
        <f>BZ5*$Y$4</f>
        <v>2508</v>
      </c>
      <c r="CA28" s="178">
        <f>CA5*$Z$4</f>
        <v>3762</v>
      </c>
      <c r="CB28" s="178">
        <f>CB5*$AA$4</f>
        <v>5016</v>
      </c>
      <c r="CC28" s="178">
        <f>CC5*$Y$4</f>
        <v>3338</v>
      </c>
      <c r="CD28" s="178">
        <f>CD5*$Z$4</f>
        <v>5007</v>
      </c>
      <c r="CE28" s="178">
        <f>CE5*$AA$4</f>
        <v>6676</v>
      </c>
      <c r="CF28" s="178">
        <f>CF5*$Y$4</f>
        <v>636</v>
      </c>
      <c r="CG28" s="178">
        <f>CG5*$Z$4</f>
        <v>954</v>
      </c>
      <c r="CH28" s="178">
        <f>CH5*$AA$4</f>
        <v>1272</v>
      </c>
      <c r="CI28" s="179">
        <f>CI5*$Y$4</f>
        <v>1676</v>
      </c>
      <c r="CJ28" s="179">
        <f>CJ5*$Z$4</f>
        <v>2514</v>
      </c>
      <c r="CK28" s="179">
        <f>CK5*$AA$4</f>
        <v>3352</v>
      </c>
    </row>
    <row r="29" spans="2:89" ht="15.75" thickBot="1" x14ac:dyDescent="0.3">
      <c r="B29" s="141"/>
      <c r="C29" s="54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AE29" s="284"/>
      <c r="AF29" s="36" t="s">
        <v>15</v>
      </c>
      <c r="AG29" s="183">
        <f t="shared" ref="AG29:AG46" si="0">AG6*$Y$4</f>
        <v>19998</v>
      </c>
      <c r="AH29" s="183">
        <f t="shared" ref="AH29:AH46" si="1">AH6*$Z$4</f>
        <v>29997</v>
      </c>
      <c r="AI29" s="183">
        <f t="shared" ref="AI29:AI46" si="2">AI6*$AA$4</f>
        <v>39996</v>
      </c>
      <c r="AJ29" s="183">
        <f t="shared" ref="AJ29:AJ46" si="3">AJ6*$Y$4</f>
        <v>19998</v>
      </c>
      <c r="AK29" s="183">
        <f t="shared" ref="AK29:AK46" si="4">AK6*$Z$4</f>
        <v>29997</v>
      </c>
      <c r="AL29" s="183">
        <f t="shared" ref="AL29:AL46" si="5">AL6*$AA$4</f>
        <v>39996</v>
      </c>
      <c r="AM29" s="183">
        <f t="shared" ref="AM29:AM46" si="6">AM6*$Y$4</f>
        <v>19998</v>
      </c>
      <c r="AN29" s="183">
        <f t="shared" ref="AN29:AN46" si="7">AN6*$Z$4</f>
        <v>29997</v>
      </c>
      <c r="AO29" s="183">
        <f t="shared" ref="AO29:AO46" si="8">AO6*$AA$4</f>
        <v>39996</v>
      </c>
      <c r="AP29" s="183">
        <f t="shared" ref="AP29:AP46" si="9">AP6*$Y$4</f>
        <v>19998</v>
      </c>
      <c r="AQ29" s="183">
        <f t="shared" ref="AQ29:AQ46" si="10">AQ6*$Z$4</f>
        <v>29997</v>
      </c>
      <c r="AR29" s="183">
        <f t="shared" ref="AR29:AR46" si="11">AR6*$AA$4</f>
        <v>39996</v>
      </c>
      <c r="AS29" s="178">
        <f t="shared" ref="AS29:AS46" si="12">AS6*$Y$4</f>
        <v>1124</v>
      </c>
      <c r="AT29" s="178">
        <f t="shared" ref="AT29:AT46" si="13">AT6*$Z$4</f>
        <v>1686</v>
      </c>
      <c r="AU29" s="178">
        <f t="shared" ref="AU29:AU46" si="14">AU6*$AA$4</f>
        <v>2248</v>
      </c>
      <c r="AV29" s="178">
        <f t="shared" ref="AV29:AV46" si="15">AV6*$Y$4</f>
        <v>1374</v>
      </c>
      <c r="AW29" s="178">
        <f t="shared" ref="AW29:AW46" si="16">AW6*$Z$4</f>
        <v>2061</v>
      </c>
      <c r="AX29" s="178">
        <f t="shared" ref="AX29:AX46" si="17">AX6*$AA$4</f>
        <v>2748</v>
      </c>
      <c r="AY29" s="178">
        <f t="shared" ref="AY29:AY46" si="18">AY6*$Y$4</f>
        <v>466</v>
      </c>
      <c r="AZ29" s="178">
        <f t="shared" ref="AZ29:AZ46" si="19">AZ6*$Z$4</f>
        <v>699</v>
      </c>
      <c r="BA29" s="178">
        <f t="shared" ref="BA29:BA46" si="20">BA6*$AA$4</f>
        <v>932</v>
      </c>
      <c r="BB29" s="178">
        <f t="shared" ref="BB29:BB46" si="21">BB6*$Y$4</f>
        <v>1740</v>
      </c>
      <c r="BC29" s="178">
        <f t="shared" ref="BC29:BC46" si="22">BC6*$Z$4</f>
        <v>2610</v>
      </c>
      <c r="BD29" s="178">
        <f t="shared" ref="BD29:BD46" si="23">BD6*$AA$4</f>
        <v>3480</v>
      </c>
      <c r="BE29" s="178">
        <f t="shared" ref="BE29:BE46" si="24">BE6*$Y$4</f>
        <v>806</v>
      </c>
      <c r="BF29" s="178">
        <f t="shared" ref="BF29:BF46" si="25">BF6*$Z$4</f>
        <v>1209</v>
      </c>
      <c r="BG29" s="178">
        <f t="shared" ref="BG29:BG46" si="26">BG6*$AA$4</f>
        <v>1612</v>
      </c>
      <c r="BH29" s="178">
        <f t="shared" ref="BH29:BH46" si="27">BH6*$Y$4</f>
        <v>1320</v>
      </c>
      <c r="BI29" s="178">
        <f t="shared" ref="BI29:BI46" si="28">BI6*$Z$4</f>
        <v>1980</v>
      </c>
      <c r="BJ29" s="178">
        <f t="shared" ref="BJ29:BJ46" si="29">BJ6*$AA$4</f>
        <v>2640</v>
      </c>
      <c r="BK29" s="178">
        <f t="shared" ref="BK29:BK46" si="30">BK6*$Y$4</f>
        <v>880</v>
      </c>
      <c r="BL29" s="178">
        <f t="shared" ref="BL29:BL46" si="31">BL6*$Z$4</f>
        <v>1320</v>
      </c>
      <c r="BM29" s="178">
        <f t="shared" ref="BM29:BM46" si="32">BM6*$AA$4</f>
        <v>1760</v>
      </c>
      <c r="BN29" s="178">
        <f t="shared" ref="BN29:BN46" si="33">BN6*$Y$4</f>
        <v>420</v>
      </c>
      <c r="BO29" s="178">
        <f t="shared" ref="BO29:BO46" si="34">BO6*$Z$4</f>
        <v>630</v>
      </c>
      <c r="BP29" s="178">
        <f t="shared" ref="BP29:BP46" si="35">BP6*$AA$4</f>
        <v>840</v>
      </c>
      <c r="BQ29" s="178">
        <f t="shared" ref="BQ29:BQ46" si="36">BQ6*$Y$4</f>
        <v>1458</v>
      </c>
      <c r="BR29" s="178">
        <f t="shared" ref="BR29:BR46" si="37">BR6*$Z$4</f>
        <v>2187</v>
      </c>
      <c r="BS29" s="178">
        <f t="shared" ref="BS29:BS46" si="38">BS6*$AA$4</f>
        <v>2916</v>
      </c>
      <c r="BT29" s="178">
        <f t="shared" ref="BT29:BT46" si="39">BT6*$Y$4</f>
        <v>546</v>
      </c>
      <c r="BU29" s="178">
        <f t="shared" ref="BU29:BU46" si="40">BU6*$Z$4</f>
        <v>819</v>
      </c>
      <c r="BV29" s="178">
        <f t="shared" ref="BV29:BV46" si="41">BV6*$AA$4</f>
        <v>1092</v>
      </c>
      <c r="BW29" s="178">
        <f t="shared" ref="BW29:BW46" si="42">BW6*$Y$4</f>
        <v>2498</v>
      </c>
      <c r="BX29" s="178">
        <f t="shared" ref="BX29:BX46" si="43">BX6*$Z$4</f>
        <v>3747</v>
      </c>
      <c r="BY29" s="178">
        <f t="shared" ref="BY29:BY46" si="44">BY6*$AA$4</f>
        <v>4996</v>
      </c>
      <c r="BZ29" s="178">
        <f t="shared" ref="BZ29:BZ46" si="45">BZ6*$Y$4</f>
        <v>1756</v>
      </c>
      <c r="CA29" s="178">
        <f t="shared" ref="CA29:CA46" si="46">CA6*$Z$4</f>
        <v>2634</v>
      </c>
      <c r="CB29" s="178">
        <f t="shared" ref="CB29:CB46" si="47">CB6*$AA$4</f>
        <v>3512</v>
      </c>
      <c r="CC29" s="178">
        <f t="shared" ref="CC29:CC46" si="48">CC6*$Y$4</f>
        <v>2164</v>
      </c>
      <c r="CD29" s="178">
        <f t="shared" ref="CD29:CD46" si="49">CD6*$Z$4</f>
        <v>3246</v>
      </c>
      <c r="CE29" s="178">
        <f t="shared" ref="CE29:CE46" si="50">CE6*$AA$4</f>
        <v>4328</v>
      </c>
      <c r="CF29" s="178">
        <f t="shared" ref="CF29:CF46" si="51">CF6*$Y$4</f>
        <v>1374</v>
      </c>
      <c r="CG29" s="178">
        <f t="shared" ref="CG29:CG46" si="52">CG6*$Z$4</f>
        <v>2061</v>
      </c>
      <c r="CH29" s="178">
        <f t="shared" ref="CH29:CH46" si="53">CH6*$AA$4</f>
        <v>2748</v>
      </c>
      <c r="CI29" s="179">
        <f t="shared" ref="CI29:CI46" si="54">CI6*$Y$4</f>
        <v>650</v>
      </c>
      <c r="CJ29" s="179">
        <f t="shared" ref="CJ29:CJ46" si="55">CJ6*$Z$4</f>
        <v>975</v>
      </c>
      <c r="CK29" s="179">
        <f t="shared" ref="CK29:CK46" si="56">CK6*$AA$4</f>
        <v>1300</v>
      </c>
    </row>
    <row r="30" spans="2:89" ht="15.75" thickBot="1" x14ac:dyDescent="0.3">
      <c r="B30" s="141"/>
      <c r="C30" s="54"/>
      <c r="D30" s="130"/>
      <c r="E30" s="130"/>
      <c r="F30" s="130"/>
      <c r="G30" s="130"/>
      <c r="H30" s="130"/>
      <c r="I30" s="130"/>
      <c r="J30" s="130"/>
      <c r="K30" s="130"/>
      <c r="L30" s="130"/>
      <c r="M30" s="130"/>
      <c r="N30" s="130"/>
      <c r="O30" s="130"/>
      <c r="P30" s="130"/>
      <c r="Q30" s="130"/>
      <c r="R30" s="130"/>
      <c r="S30" s="130"/>
      <c r="T30" s="130"/>
      <c r="U30" s="130"/>
      <c r="V30" s="130"/>
      <c r="AE30" s="284"/>
      <c r="AF30" s="36" t="s">
        <v>15</v>
      </c>
      <c r="AG30" s="183">
        <f t="shared" si="0"/>
        <v>19998</v>
      </c>
      <c r="AH30" s="183">
        <f t="shared" si="1"/>
        <v>29997</v>
      </c>
      <c r="AI30" s="183">
        <f t="shared" si="2"/>
        <v>39996</v>
      </c>
      <c r="AJ30" s="183">
        <f t="shared" si="3"/>
        <v>19998</v>
      </c>
      <c r="AK30" s="183">
        <f t="shared" si="4"/>
        <v>29997</v>
      </c>
      <c r="AL30" s="183">
        <f t="shared" si="5"/>
        <v>39996</v>
      </c>
      <c r="AM30" s="183">
        <f t="shared" si="6"/>
        <v>19998</v>
      </c>
      <c r="AN30" s="183">
        <f t="shared" si="7"/>
        <v>29997</v>
      </c>
      <c r="AO30" s="183">
        <f t="shared" si="8"/>
        <v>39996</v>
      </c>
      <c r="AP30" s="183">
        <f t="shared" si="9"/>
        <v>19998</v>
      </c>
      <c r="AQ30" s="183">
        <f t="shared" si="10"/>
        <v>29997</v>
      </c>
      <c r="AR30" s="183">
        <f t="shared" si="11"/>
        <v>39996</v>
      </c>
      <c r="AS30" s="178">
        <f t="shared" si="12"/>
        <v>834</v>
      </c>
      <c r="AT30" s="178">
        <f t="shared" si="13"/>
        <v>1251</v>
      </c>
      <c r="AU30" s="178">
        <f t="shared" si="14"/>
        <v>1668</v>
      </c>
      <c r="AV30" s="178">
        <f t="shared" si="15"/>
        <v>478</v>
      </c>
      <c r="AW30" s="178">
        <f t="shared" si="16"/>
        <v>717</v>
      </c>
      <c r="AX30" s="178">
        <f t="shared" si="17"/>
        <v>956</v>
      </c>
      <c r="AY30" s="178">
        <f t="shared" si="18"/>
        <v>604</v>
      </c>
      <c r="AZ30" s="178">
        <f t="shared" si="19"/>
        <v>906</v>
      </c>
      <c r="BA30" s="178">
        <f t="shared" si="20"/>
        <v>1208</v>
      </c>
      <c r="BB30" s="178">
        <f t="shared" si="21"/>
        <v>2468</v>
      </c>
      <c r="BC30" s="178">
        <f t="shared" si="22"/>
        <v>3702</v>
      </c>
      <c r="BD30" s="178">
        <f t="shared" si="23"/>
        <v>4936</v>
      </c>
      <c r="BE30" s="178">
        <f t="shared" si="24"/>
        <v>1474</v>
      </c>
      <c r="BF30" s="178">
        <f t="shared" si="25"/>
        <v>2211</v>
      </c>
      <c r="BG30" s="178">
        <f t="shared" si="26"/>
        <v>2948</v>
      </c>
      <c r="BH30" s="178">
        <f t="shared" si="27"/>
        <v>2216</v>
      </c>
      <c r="BI30" s="178">
        <f t="shared" si="28"/>
        <v>3324</v>
      </c>
      <c r="BJ30" s="178">
        <f t="shared" si="29"/>
        <v>4432</v>
      </c>
      <c r="BK30" s="178">
        <f t="shared" si="30"/>
        <v>1772</v>
      </c>
      <c r="BL30" s="178">
        <f t="shared" si="31"/>
        <v>2658</v>
      </c>
      <c r="BM30" s="178">
        <f t="shared" si="32"/>
        <v>3544</v>
      </c>
      <c r="BN30" s="178">
        <f t="shared" si="33"/>
        <v>1324</v>
      </c>
      <c r="BO30" s="178">
        <f t="shared" si="34"/>
        <v>1986</v>
      </c>
      <c r="BP30" s="178">
        <f t="shared" si="35"/>
        <v>2648</v>
      </c>
      <c r="BQ30" s="178">
        <f t="shared" si="36"/>
        <v>2128</v>
      </c>
      <c r="BR30" s="178">
        <f t="shared" si="37"/>
        <v>3192</v>
      </c>
      <c r="BS30" s="178">
        <f t="shared" si="38"/>
        <v>4256</v>
      </c>
      <c r="BT30" s="178">
        <f t="shared" si="39"/>
        <v>704</v>
      </c>
      <c r="BU30" s="178">
        <f t="shared" si="40"/>
        <v>1056</v>
      </c>
      <c r="BV30" s="178">
        <f t="shared" si="41"/>
        <v>1408</v>
      </c>
      <c r="BW30" s="178">
        <f t="shared" si="42"/>
        <v>3146</v>
      </c>
      <c r="BX30" s="178">
        <f t="shared" si="43"/>
        <v>4719</v>
      </c>
      <c r="BY30" s="178">
        <f t="shared" si="44"/>
        <v>6292</v>
      </c>
      <c r="BZ30" s="178">
        <f t="shared" si="45"/>
        <v>2580</v>
      </c>
      <c r="CA30" s="178">
        <f t="shared" si="46"/>
        <v>3870</v>
      </c>
      <c r="CB30" s="178">
        <f t="shared" si="47"/>
        <v>5160</v>
      </c>
      <c r="CC30" s="178">
        <f t="shared" si="48"/>
        <v>2872</v>
      </c>
      <c r="CD30" s="178">
        <f t="shared" si="49"/>
        <v>4308</v>
      </c>
      <c r="CE30" s="178">
        <f t="shared" si="50"/>
        <v>5744</v>
      </c>
      <c r="CF30" s="178">
        <f t="shared" si="51"/>
        <v>636</v>
      </c>
      <c r="CG30" s="178">
        <f t="shared" si="52"/>
        <v>954</v>
      </c>
      <c r="CH30" s="178">
        <f t="shared" si="53"/>
        <v>1272</v>
      </c>
      <c r="CI30" s="179">
        <f t="shared" si="54"/>
        <v>1534</v>
      </c>
      <c r="CJ30" s="179">
        <f t="shared" si="55"/>
        <v>2301</v>
      </c>
      <c r="CK30" s="179">
        <f t="shared" si="56"/>
        <v>3068</v>
      </c>
    </row>
    <row r="31" spans="2:89" ht="15.75" thickBot="1" x14ac:dyDescent="0.3">
      <c r="B31" s="141"/>
      <c r="C31" s="54"/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AE31" s="284"/>
      <c r="AF31" s="36" t="s">
        <v>15</v>
      </c>
      <c r="AG31" s="183">
        <f t="shared" si="0"/>
        <v>19998</v>
      </c>
      <c r="AH31" s="183">
        <f t="shared" si="1"/>
        <v>29997</v>
      </c>
      <c r="AI31" s="183">
        <f t="shared" si="2"/>
        <v>39996</v>
      </c>
      <c r="AJ31" s="183">
        <f t="shared" si="3"/>
        <v>19998</v>
      </c>
      <c r="AK31" s="183">
        <f t="shared" si="4"/>
        <v>29997</v>
      </c>
      <c r="AL31" s="183">
        <f t="shared" si="5"/>
        <v>39996</v>
      </c>
      <c r="AM31" s="183">
        <f t="shared" si="6"/>
        <v>19998</v>
      </c>
      <c r="AN31" s="183">
        <f t="shared" si="7"/>
        <v>29997</v>
      </c>
      <c r="AO31" s="183">
        <f t="shared" si="8"/>
        <v>39996</v>
      </c>
      <c r="AP31" s="183">
        <f t="shared" si="9"/>
        <v>19998</v>
      </c>
      <c r="AQ31" s="183">
        <f t="shared" si="10"/>
        <v>29997</v>
      </c>
      <c r="AR31" s="183">
        <f t="shared" si="11"/>
        <v>39996</v>
      </c>
      <c r="AS31" s="178">
        <f t="shared" si="12"/>
        <v>1034</v>
      </c>
      <c r="AT31" s="178">
        <f t="shared" si="13"/>
        <v>1551</v>
      </c>
      <c r="AU31" s="178">
        <f t="shared" si="14"/>
        <v>2068</v>
      </c>
      <c r="AV31" s="178">
        <f t="shared" si="15"/>
        <v>1738</v>
      </c>
      <c r="AW31" s="178">
        <f t="shared" si="16"/>
        <v>2607</v>
      </c>
      <c r="AX31" s="178">
        <f t="shared" si="17"/>
        <v>3476</v>
      </c>
      <c r="AY31" s="178">
        <f t="shared" si="18"/>
        <v>660</v>
      </c>
      <c r="AZ31" s="178">
        <f t="shared" si="19"/>
        <v>990</v>
      </c>
      <c r="BA31" s="178">
        <f t="shared" si="20"/>
        <v>1320</v>
      </c>
      <c r="BB31" s="178">
        <f t="shared" si="21"/>
        <v>1866</v>
      </c>
      <c r="BC31" s="178">
        <f t="shared" si="22"/>
        <v>2799</v>
      </c>
      <c r="BD31" s="178">
        <f t="shared" si="23"/>
        <v>3732</v>
      </c>
      <c r="BE31" s="178">
        <f t="shared" si="24"/>
        <v>1178</v>
      </c>
      <c r="BF31" s="178">
        <f t="shared" si="25"/>
        <v>1767</v>
      </c>
      <c r="BG31" s="178">
        <f t="shared" si="26"/>
        <v>2356</v>
      </c>
      <c r="BH31" s="178">
        <f t="shared" si="27"/>
        <v>1038</v>
      </c>
      <c r="BI31" s="178">
        <f t="shared" si="28"/>
        <v>1557</v>
      </c>
      <c r="BJ31" s="178">
        <f t="shared" si="29"/>
        <v>2076</v>
      </c>
      <c r="BK31" s="178">
        <f t="shared" si="30"/>
        <v>996</v>
      </c>
      <c r="BL31" s="178">
        <f t="shared" si="31"/>
        <v>1494</v>
      </c>
      <c r="BM31" s="178">
        <f t="shared" si="32"/>
        <v>1992</v>
      </c>
      <c r="BN31" s="178">
        <f t="shared" si="33"/>
        <v>718</v>
      </c>
      <c r="BO31" s="178">
        <f t="shared" si="34"/>
        <v>1077</v>
      </c>
      <c r="BP31" s="178">
        <f t="shared" si="35"/>
        <v>1436</v>
      </c>
      <c r="BQ31" s="178">
        <f t="shared" si="36"/>
        <v>1774</v>
      </c>
      <c r="BR31" s="178">
        <f t="shared" si="37"/>
        <v>2661</v>
      </c>
      <c r="BS31" s="178">
        <f t="shared" si="38"/>
        <v>3548</v>
      </c>
      <c r="BT31" s="178">
        <f t="shared" si="39"/>
        <v>1068</v>
      </c>
      <c r="BU31" s="178">
        <f t="shared" si="40"/>
        <v>1602</v>
      </c>
      <c r="BV31" s="178">
        <f t="shared" si="41"/>
        <v>2136</v>
      </c>
      <c r="BW31" s="178">
        <f t="shared" si="42"/>
        <v>2526</v>
      </c>
      <c r="BX31" s="178">
        <f t="shared" si="43"/>
        <v>3789</v>
      </c>
      <c r="BY31" s="178">
        <f t="shared" si="44"/>
        <v>5052</v>
      </c>
      <c r="BZ31" s="178">
        <f t="shared" si="45"/>
        <v>1404</v>
      </c>
      <c r="CA31" s="178">
        <f t="shared" si="46"/>
        <v>2106</v>
      </c>
      <c r="CB31" s="178">
        <f t="shared" si="47"/>
        <v>2808</v>
      </c>
      <c r="CC31" s="178">
        <f t="shared" si="48"/>
        <v>2270</v>
      </c>
      <c r="CD31" s="178">
        <f t="shared" si="49"/>
        <v>3405</v>
      </c>
      <c r="CE31" s="178">
        <f t="shared" si="50"/>
        <v>4540</v>
      </c>
      <c r="CF31" s="178">
        <f t="shared" si="51"/>
        <v>1526</v>
      </c>
      <c r="CG31" s="178">
        <f t="shared" si="52"/>
        <v>2289</v>
      </c>
      <c r="CH31" s="178">
        <f t="shared" si="53"/>
        <v>3052</v>
      </c>
      <c r="CI31" s="179">
        <f t="shared" si="54"/>
        <v>608</v>
      </c>
      <c r="CJ31" s="179">
        <f t="shared" si="55"/>
        <v>912</v>
      </c>
      <c r="CK31" s="179">
        <f t="shared" si="56"/>
        <v>1216</v>
      </c>
    </row>
    <row r="32" spans="2:89" ht="15.75" thickBot="1" x14ac:dyDescent="0.3">
      <c r="B32" s="141"/>
      <c r="C32" s="54"/>
      <c r="D32" s="130"/>
      <c r="E32" s="130"/>
      <c r="F32" s="130"/>
      <c r="G32" s="130"/>
      <c r="H32" s="130"/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30"/>
      <c r="AE32" s="284"/>
      <c r="AF32" s="36">
        <v>1</v>
      </c>
      <c r="AG32" s="183">
        <f t="shared" si="0"/>
        <v>76</v>
      </c>
      <c r="AH32" s="183">
        <f t="shared" si="1"/>
        <v>114</v>
      </c>
      <c r="AI32" s="183">
        <f t="shared" si="2"/>
        <v>152</v>
      </c>
      <c r="AJ32" s="183">
        <f t="shared" si="3"/>
        <v>1124</v>
      </c>
      <c r="AK32" s="183">
        <f t="shared" si="4"/>
        <v>1686</v>
      </c>
      <c r="AL32" s="183">
        <f t="shared" si="5"/>
        <v>2248</v>
      </c>
      <c r="AM32" s="183">
        <f t="shared" si="6"/>
        <v>834</v>
      </c>
      <c r="AN32" s="183">
        <f t="shared" si="7"/>
        <v>1251</v>
      </c>
      <c r="AO32" s="183">
        <f t="shared" si="8"/>
        <v>1668</v>
      </c>
      <c r="AP32" s="183">
        <f t="shared" si="9"/>
        <v>1034</v>
      </c>
      <c r="AQ32" s="183">
        <f t="shared" si="10"/>
        <v>1551</v>
      </c>
      <c r="AR32" s="183">
        <f t="shared" si="11"/>
        <v>2068</v>
      </c>
      <c r="AS32" s="178">
        <f t="shared" si="12"/>
        <v>19998</v>
      </c>
      <c r="AT32" s="178">
        <f t="shared" si="13"/>
        <v>29997</v>
      </c>
      <c r="AU32" s="178">
        <f t="shared" si="14"/>
        <v>39996</v>
      </c>
      <c r="AV32" s="178">
        <f t="shared" si="15"/>
        <v>954</v>
      </c>
      <c r="AW32" s="178">
        <f t="shared" si="16"/>
        <v>1431</v>
      </c>
      <c r="AX32" s="178">
        <f t="shared" si="17"/>
        <v>1908</v>
      </c>
      <c r="AY32" s="178">
        <f t="shared" si="18"/>
        <v>780</v>
      </c>
      <c r="AZ32" s="178">
        <f t="shared" si="19"/>
        <v>1170</v>
      </c>
      <c r="BA32" s="178">
        <f t="shared" si="20"/>
        <v>1560</v>
      </c>
      <c r="BB32" s="178">
        <f t="shared" si="21"/>
        <v>2856</v>
      </c>
      <c r="BC32" s="178">
        <f t="shared" si="22"/>
        <v>4284</v>
      </c>
      <c r="BD32" s="178">
        <f t="shared" si="23"/>
        <v>5712</v>
      </c>
      <c r="BE32" s="178">
        <f t="shared" si="24"/>
        <v>2052</v>
      </c>
      <c r="BF32" s="178">
        <f t="shared" si="25"/>
        <v>3078</v>
      </c>
      <c r="BG32" s="178">
        <f t="shared" si="26"/>
        <v>4104</v>
      </c>
      <c r="BH32" s="178">
        <f t="shared" si="27"/>
        <v>2060</v>
      </c>
      <c r="BI32" s="178">
        <f t="shared" si="28"/>
        <v>3090</v>
      </c>
      <c r="BJ32" s="178">
        <f t="shared" si="29"/>
        <v>4120</v>
      </c>
      <c r="BK32" s="178">
        <f t="shared" si="30"/>
        <v>2018</v>
      </c>
      <c r="BL32" s="178">
        <f t="shared" si="31"/>
        <v>3027</v>
      </c>
      <c r="BM32" s="178">
        <f t="shared" si="32"/>
        <v>4036</v>
      </c>
      <c r="BN32" s="178">
        <f t="shared" si="33"/>
        <v>1570</v>
      </c>
      <c r="BO32" s="178">
        <f t="shared" si="34"/>
        <v>2355</v>
      </c>
      <c r="BP32" s="178">
        <f t="shared" si="35"/>
        <v>3140</v>
      </c>
      <c r="BQ32" s="178">
        <f t="shared" si="36"/>
        <v>2768</v>
      </c>
      <c r="BR32" s="178">
        <f t="shared" si="37"/>
        <v>4152</v>
      </c>
      <c r="BS32" s="178">
        <f t="shared" si="38"/>
        <v>5536</v>
      </c>
      <c r="BT32" s="178">
        <f t="shared" si="39"/>
        <v>1316</v>
      </c>
      <c r="BU32" s="178">
        <f t="shared" si="40"/>
        <v>1974</v>
      </c>
      <c r="BV32" s="178">
        <f t="shared" si="41"/>
        <v>2632</v>
      </c>
      <c r="BW32" s="178">
        <f t="shared" si="42"/>
        <v>3508</v>
      </c>
      <c r="BX32" s="178">
        <f t="shared" si="43"/>
        <v>5262</v>
      </c>
      <c r="BY32" s="178">
        <f t="shared" si="44"/>
        <v>7016</v>
      </c>
      <c r="BZ32" s="178">
        <f t="shared" si="45"/>
        <v>2534</v>
      </c>
      <c r="CA32" s="178">
        <f t="shared" si="46"/>
        <v>3801</v>
      </c>
      <c r="CB32" s="178">
        <f t="shared" si="47"/>
        <v>5068</v>
      </c>
      <c r="CC32" s="178">
        <f t="shared" si="48"/>
        <v>3296</v>
      </c>
      <c r="CD32" s="178">
        <f t="shared" si="49"/>
        <v>4944</v>
      </c>
      <c r="CE32" s="178">
        <f t="shared" si="50"/>
        <v>6592</v>
      </c>
      <c r="CF32" s="178">
        <f t="shared" si="51"/>
        <v>636</v>
      </c>
      <c r="CG32" s="178">
        <f t="shared" si="52"/>
        <v>954</v>
      </c>
      <c r="CH32" s="178">
        <f t="shared" si="53"/>
        <v>1272</v>
      </c>
      <c r="CI32" s="179">
        <f t="shared" si="54"/>
        <v>1632</v>
      </c>
      <c r="CJ32" s="179">
        <f t="shared" si="55"/>
        <v>2448</v>
      </c>
      <c r="CK32" s="179">
        <f t="shared" si="56"/>
        <v>3264</v>
      </c>
    </row>
    <row r="33" spans="2:89" ht="15.75" thickBot="1" x14ac:dyDescent="0.3">
      <c r="B33" s="141"/>
      <c r="C33" s="54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30"/>
      <c r="AE33" s="284"/>
      <c r="AF33" s="36">
        <v>2</v>
      </c>
      <c r="AG33" s="183">
        <f t="shared" si="0"/>
        <v>1032</v>
      </c>
      <c r="AH33" s="183">
        <f t="shared" si="1"/>
        <v>1548</v>
      </c>
      <c r="AI33" s="183">
        <f t="shared" si="2"/>
        <v>2064</v>
      </c>
      <c r="AJ33" s="183">
        <f t="shared" si="3"/>
        <v>1374</v>
      </c>
      <c r="AK33" s="183">
        <f t="shared" si="4"/>
        <v>2061</v>
      </c>
      <c r="AL33" s="183">
        <f t="shared" si="5"/>
        <v>2748</v>
      </c>
      <c r="AM33" s="183">
        <f t="shared" si="6"/>
        <v>478</v>
      </c>
      <c r="AN33" s="183">
        <f t="shared" si="7"/>
        <v>717</v>
      </c>
      <c r="AO33" s="183">
        <f t="shared" si="8"/>
        <v>956</v>
      </c>
      <c r="AP33" s="183">
        <f t="shared" si="9"/>
        <v>1738</v>
      </c>
      <c r="AQ33" s="183">
        <f t="shared" si="10"/>
        <v>2607</v>
      </c>
      <c r="AR33" s="183">
        <f t="shared" si="11"/>
        <v>3476</v>
      </c>
      <c r="AS33" s="178">
        <f t="shared" si="12"/>
        <v>954</v>
      </c>
      <c r="AT33" s="178">
        <f t="shared" si="13"/>
        <v>1431</v>
      </c>
      <c r="AU33" s="178">
        <f t="shared" si="14"/>
        <v>1908</v>
      </c>
      <c r="AV33" s="178">
        <f t="shared" si="15"/>
        <v>19998</v>
      </c>
      <c r="AW33" s="178">
        <f t="shared" si="16"/>
        <v>29997</v>
      </c>
      <c r="AX33" s="178">
        <f t="shared" si="17"/>
        <v>39996</v>
      </c>
      <c r="AY33" s="178">
        <f t="shared" si="18"/>
        <v>1118</v>
      </c>
      <c r="AZ33" s="178">
        <f t="shared" si="19"/>
        <v>1677</v>
      </c>
      <c r="BA33" s="178">
        <f t="shared" si="20"/>
        <v>2236</v>
      </c>
      <c r="BB33" s="178">
        <f t="shared" si="21"/>
        <v>2944</v>
      </c>
      <c r="BC33" s="178">
        <f t="shared" si="22"/>
        <v>4416</v>
      </c>
      <c r="BD33" s="178">
        <f t="shared" si="23"/>
        <v>5888</v>
      </c>
      <c r="BE33" s="178">
        <f t="shared" si="24"/>
        <v>1948</v>
      </c>
      <c r="BF33" s="178">
        <f t="shared" si="25"/>
        <v>2922</v>
      </c>
      <c r="BG33" s="178">
        <f t="shared" si="26"/>
        <v>3896</v>
      </c>
      <c r="BH33" s="178">
        <f t="shared" si="27"/>
        <v>2686</v>
      </c>
      <c r="BI33" s="178">
        <f t="shared" si="28"/>
        <v>4029</v>
      </c>
      <c r="BJ33" s="178">
        <f t="shared" si="29"/>
        <v>5372</v>
      </c>
      <c r="BK33" s="178">
        <f t="shared" si="30"/>
        <v>2244</v>
      </c>
      <c r="BL33" s="178">
        <f t="shared" si="31"/>
        <v>3366</v>
      </c>
      <c r="BM33" s="178">
        <f t="shared" si="32"/>
        <v>4488</v>
      </c>
      <c r="BN33" s="178">
        <f t="shared" si="33"/>
        <v>1796</v>
      </c>
      <c r="BO33" s="178">
        <f t="shared" si="34"/>
        <v>2694</v>
      </c>
      <c r="BP33" s="178">
        <f t="shared" si="35"/>
        <v>3592</v>
      </c>
      <c r="BQ33" s="178">
        <f t="shared" si="36"/>
        <v>2600</v>
      </c>
      <c r="BR33" s="178">
        <f t="shared" si="37"/>
        <v>3900</v>
      </c>
      <c r="BS33" s="178">
        <f t="shared" si="38"/>
        <v>5200</v>
      </c>
      <c r="BT33" s="178">
        <f t="shared" si="39"/>
        <v>1130</v>
      </c>
      <c r="BU33" s="178">
        <f t="shared" si="40"/>
        <v>1695</v>
      </c>
      <c r="BV33" s="178">
        <f t="shared" si="41"/>
        <v>2260</v>
      </c>
      <c r="BW33" s="178">
        <f t="shared" si="42"/>
        <v>3620</v>
      </c>
      <c r="BX33" s="178">
        <f t="shared" si="43"/>
        <v>5430</v>
      </c>
      <c r="BY33" s="178">
        <f t="shared" si="44"/>
        <v>7240</v>
      </c>
      <c r="BZ33" s="178">
        <f t="shared" si="45"/>
        <v>3054</v>
      </c>
      <c r="CA33" s="178">
        <f t="shared" si="46"/>
        <v>4581</v>
      </c>
      <c r="CB33" s="178">
        <f t="shared" si="47"/>
        <v>6108</v>
      </c>
      <c r="CC33" s="178">
        <f t="shared" si="48"/>
        <v>3346</v>
      </c>
      <c r="CD33" s="178">
        <f t="shared" si="49"/>
        <v>5019</v>
      </c>
      <c r="CE33" s="178">
        <f t="shared" si="50"/>
        <v>6692</v>
      </c>
      <c r="CF33" s="178">
        <f t="shared" si="51"/>
        <v>456</v>
      </c>
      <c r="CG33" s="178">
        <f t="shared" si="52"/>
        <v>684</v>
      </c>
      <c r="CH33" s="178">
        <f t="shared" si="53"/>
        <v>912</v>
      </c>
      <c r="CI33" s="179">
        <f t="shared" si="54"/>
        <v>2000</v>
      </c>
      <c r="CJ33" s="179">
        <f t="shared" si="55"/>
        <v>3000</v>
      </c>
      <c r="CK33" s="179">
        <f t="shared" si="56"/>
        <v>4000</v>
      </c>
    </row>
    <row r="34" spans="2:89" ht="15.75" thickBot="1" x14ac:dyDescent="0.3">
      <c r="B34" s="141"/>
      <c r="C34" s="54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30"/>
      <c r="AE34" s="284"/>
      <c r="AF34" s="36">
        <v>3</v>
      </c>
      <c r="AG34" s="183">
        <f t="shared" si="0"/>
        <v>824</v>
      </c>
      <c r="AH34" s="183">
        <f t="shared" si="1"/>
        <v>1236</v>
      </c>
      <c r="AI34" s="183">
        <f t="shared" si="2"/>
        <v>1648</v>
      </c>
      <c r="AJ34" s="183">
        <f t="shared" si="3"/>
        <v>466</v>
      </c>
      <c r="AK34" s="183">
        <f t="shared" si="4"/>
        <v>699</v>
      </c>
      <c r="AL34" s="183">
        <f t="shared" si="5"/>
        <v>932</v>
      </c>
      <c r="AM34" s="183">
        <f t="shared" si="6"/>
        <v>604</v>
      </c>
      <c r="AN34" s="183">
        <f t="shared" si="7"/>
        <v>906</v>
      </c>
      <c r="AO34" s="183">
        <f t="shared" si="8"/>
        <v>1208</v>
      </c>
      <c r="AP34" s="183">
        <f t="shared" si="9"/>
        <v>660</v>
      </c>
      <c r="AQ34" s="183">
        <f t="shared" si="10"/>
        <v>990</v>
      </c>
      <c r="AR34" s="183">
        <f t="shared" si="11"/>
        <v>1320</v>
      </c>
      <c r="AS34" s="178">
        <f t="shared" si="12"/>
        <v>780</v>
      </c>
      <c r="AT34" s="178">
        <f t="shared" si="13"/>
        <v>1170</v>
      </c>
      <c r="AU34" s="178">
        <f t="shared" si="14"/>
        <v>1560</v>
      </c>
      <c r="AV34" s="178">
        <f t="shared" si="15"/>
        <v>1118</v>
      </c>
      <c r="AW34" s="178">
        <f t="shared" si="16"/>
        <v>1677</v>
      </c>
      <c r="AX34" s="178">
        <f t="shared" si="17"/>
        <v>2236</v>
      </c>
      <c r="AY34" s="178">
        <f t="shared" si="18"/>
        <v>19998</v>
      </c>
      <c r="AZ34" s="178">
        <f t="shared" si="19"/>
        <v>29997</v>
      </c>
      <c r="BA34" s="178">
        <f t="shared" si="20"/>
        <v>39996</v>
      </c>
      <c r="BB34" s="178">
        <f t="shared" si="21"/>
        <v>2232</v>
      </c>
      <c r="BC34" s="178">
        <f t="shared" si="22"/>
        <v>3348</v>
      </c>
      <c r="BD34" s="178">
        <f t="shared" si="23"/>
        <v>4464</v>
      </c>
      <c r="BE34" s="178">
        <f t="shared" si="24"/>
        <v>1298</v>
      </c>
      <c r="BF34" s="178">
        <f t="shared" si="25"/>
        <v>1947</v>
      </c>
      <c r="BG34" s="178">
        <f t="shared" si="26"/>
        <v>2596</v>
      </c>
      <c r="BH34" s="178">
        <f t="shared" si="27"/>
        <v>1672</v>
      </c>
      <c r="BI34" s="178">
        <f t="shared" si="28"/>
        <v>2508</v>
      </c>
      <c r="BJ34" s="178">
        <f t="shared" si="29"/>
        <v>3344</v>
      </c>
      <c r="BK34" s="178">
        <f t="shared" si="30"/>
        <v>1360</v>
      </c>
      <c r="BL34" s="178">
        <f t="shared" si="31"/>
        <v>2040</v>
      </c>
      <c r="BM34" s="178">
        <f t="shared" si="32"/>
        <v>2720</v>
      </c>
      <c r="BN34" s="178">
        <f t="shared" si="33"/>
        <v>912</v>
      </c>
      <c r="BO34" s="178">
        <f t="shared" si="34"/>
        <v>1368</v>
      </c>
      <c r="BP34" s="178">
        <f t="shared" si="35"/>
        <v>1824</v>
      </c>
      <c r="BQ34" s="178">
        <f t="shared" si="36"/>
        <v>1950</v>
      </c>
      <c r="BR34" s="178">
        <f t="shared" si="37"/>
        <v>2925</v>
      </c>
      <c r="BS34" s="178">
        <f t="shared" si="38"/>
        <v>3900</v>
      </c>
      <c r="BT34" s="178">
        <f t="shared" si="39"/>
        <v>774</v>
      </c>
      <c r="BU34" s="178">
        <f t="shared" si="40"/>
        <v>1161</v>
      </c>
      <c r="BV34" s="178">
        <f t="shared" si="41"/>
        <v>1548</v>
      </c>
      <c r="BW34" s="178">
        <f t="shared" si="42"/>
        <v>3090</v>
      </c>
      <c r="BX34" s="178">
        <f t="shared" si="43"/>
        <v>4635</v>
      </c>
      <c r="BY34" s="178">
        <f t="shared" si="44"/>
        <v>6180</v>
      </c>
      <c r="BZ34" s="178">
        <f t="shared" si="45"/>
        <v>2110</v>
      </c>
      <c r="CA34" s="178">
        <f t="shared" si="46"/>
        <v>3165</v>
      </c>
      <c r="CB34" s="178">
        <f t="shared" si="47"/>
        <v>4220</v>
      </c>
      <c r="CC34" s="178">
        <f t="shared" si="48"/>
        <v>2636</v>
      </c>
      <c r="CD34" s="178">
        <f t="shared" si="49"/>
        <v>3954</v>
      </c>
      <c r="CE34" s="178">
        <f t="shared" si="50"/>
        <v>5272</v>
      </c>
      <c r="CF34" s="178">
        <f t="shared" si="51"/>
        <v>878</v>
      </c>
      <c r="CG34" s="178">
        <f t="shared" si="52"/>
        <v>1317</v>
      </c>
      <c r="CH34" s="178">
        <f t="shared" si="53"/>
        <v>1756</v>
      </c>
      <c r="CI34" s="179">
        <f t="shared" si="54"/>
        <v>1078</v>
      </c>
      <c r="CJ34" s="179">
        <f t="shared" si="55"/>
        <v>1617</v>
      </c>
      <c r="CK34" s="179">
        <f t="shared" si="56"/>
        <v>2156</v>
      </c>
    </row>
    <row r="35" spans="2:89" ht="15.75" thickBot="1" x14ac:dyDescent="0.3">
      <c r="B35" s="141"/>
      <c r="C35" s="54"/>
      <c r="D35" s="130"/>
      <c r="E35" s="130"/>
      <c r="F35" s="130"/>
      <c r="G35" s="130"/>
      <c r="H35" s="130"/>
      <c r="I35" s="130"/>
      <c r="J35" s="130"/>
      <c r="K35" s="130"/>
      <c r="L35" s="130"/>
      <c r="M35" s="130"/>
      <c r="N35" s="130"/>
      <c r="O35" s="130"/>
      <c r="P35" s="130"/>
      <c r="Q35" s="130"/>
      <c r="R35" s="130"/>
      <c r="S35" s="130"/>
      <c r="T35" s="130"/>
      <c r="U35" s="130"/>
      <c r="V35" s="130"/>
      <c r="AE35" s="284"/>
      <c r="AF35" s="36">
        <v>4</v>
      </c>
      <c r="AG35" s="183">
        <f t="shared" si="0"/>
        <v>2934</v>
      </c>
      <c r="AH35" s="183">
        <f t="shared" si="1"/>
        <v>4401</v>
      </c>
      <c r="AI35" s="183">
        <f t="shared" si="2"/>
        <v>5868</v>
      </c>
      <c r="AJ35" s="183">
        <f t="shared" si="3"/>
        <v>1740</v>
      </c>
      <c r="AK35" s="183">
        <f t="shared" si="4"/>
        <v>2610</v>
      </c>
      <c r="AL35" s="183">
        <f t="shared" si="5"/>
        <v>3480</v>
      </c>
      <c r="AM35" s="183">
        <f t="shared" si="6"/>
        <v>2468</v>
      </c>
      <c r="AN35" s="183">
        <f t="shared" si="7"/>
        <v>3702</v>
      </c>
      <c r="AO35" s="183">
        <f t="shared" si="8"/>
        <v>4936</v>
      </c>
      <c r="AP35" s="183">
        <f t="shared" si="9"/>
        <v>1866</v>
      </c>
      <c r="AQ35" s="183">
        <f t="shared" si="10"/>
        <v>2799</v>
      </c>
      <c r="AR35" s="183">
        <f t="shared" si="11"/>
        <v>3732</v>
      </c>
      <c r="AS35" s="178">
        <f t="shared" si="12"/>
        <v>2856</v>
      </c>
      <c r="AT35" s="178">
        <f t="shared" si="13"/>
        <v>4284</v>
      </c>
      <c r="AU35" s="178">
        <f t="shared" si="14"/>
        <v>5712</v>
      </c>
      <c r="AV35" s="178">
        <f t="shared" si="15"/>
        <v>2944</v>
      </c>
      <c r="AW35" s="178">
        <f t="shared" si="16"/>
        <v>4416</v>
      </c>
      <c r="AX35" s="178">
        <f t="shared" si="17"/>
        <v>5888</v>
      </c>
      <c r="AY35" s="178">
        <f t="shared" si="18"/>
        <v>2232</v>
      </c>
      <c r="AZ35" s="178">
        <f t="shared" si="19"/>
        <v>3348</v>
      </c>
      <c r="BA35" s="178">
        <f t="shared" si="20"/>
        <v>4464</v>
      </c>
      <c r="BB35" s="178">
        <f t="shared" si="21"/>
        <v>19998</v>
      </c>
      <c r="BC35" s="178">
        <f t="shared" si="22"/>
        <v>29997</v>
      </c>
      <c r="BD35" s="178">
        <f t="shared" si="23"/>
        <v>39996</v>
      </c>
      <c r="BE35" s="178">
        <f t="shared" si="24"/>
        <v>1110</v>
      </c>
      <c r="BF35" s="178">
        <f t="shared" si="25"/>
        <v>1665</v>
      </c>
      <c r="BG35" s="178">
        <f t="shared" si="26"/>
        <v>2220</v>
      </c>
      <c r="BH35" s="178">
        <f t="shared" si="27"/>
        <v>1600</v>
      </c>
      <c r="BI35" s="178">
        <f t="shared" si="28"/>
        <v>2400</v>
      </c>
      <c r="BJ35" s="178">
        <f t="shared" si="29"/>
        <v>3200</v>
      </c>
      <c r="BK35" s="178">
        <f t="shared" si="30"/>
        <v>876</v>
      </c>
      <c r="BL35" s="178">
        <f t="shared" si="31"/>
        <v>1314</v>
      </c>
      <c r="BM35" s="178">
        <f t="shared" si="32"/>
        <v>1752</v>
      </c>
      <c r="BN35" s="178">
        <f t="shared" si="33"/>
        <v>1322</v>
      </c>
      <c r="BO35" s="178">
        <f t="shared" si="34"/>
        <v>1983</v>
      </c>
      <c r="BP35" s="178">
        <f t="shared" si="35"/>
        <v>2644</v>
      </c>
      <c r="BQ35" s="178">
        <f t="shared" si="36"/>
        <v>536</v>
      </c>
      <c r="BR35" s="178">
        <f t="shared" si="37"/>
        <v>804</v>
      </c>
      <c r="BS35" s="178">
        <f t="shared" si="38"/>
        <v>1072</v>
      </c>
      <c r="BT35" s="178">
        <f t="shared" si="39"/>
        <v>2052</v>
      </c>
      <c r="BU35" s="178">
        <f t="shared" si="40"/>
        <v>3078</v>
      </c>
      <c r="BV35" s="178">
        <f t="shared" si="41"/>
        <v>4104</v>
      </c>
      <c r="BW35" s="178">
        <f t="shared" si="42"/>
        <v>924</v>
      </c>
      <c r="BX35" s="178">
        <f t="shared" si="43"/>
        <v>1386</v>
      </c>
      <c r="BY35" s="178">
        <f t="shared" si="44"/>
        <v>1848</v>
      </c>
      <c r="BZ35" s="178">
        <f t="shared" si="45"/>
        <v>908</v>
      </c>
      <c r="CA35" s="178">
        <f t="shared" si="46"/>
        <v>1362</v>
      </c>
      <c r="CB35" s="178">
        <f t="shared" si="47"/>
        <v>1816</v>
      </c>
      <c r="CC35" s="178">
        <f t="shared" si="48"/>
        <v>410</v>
      </c>
      <c r="CD35" s="178">
        <f t="shared" si="49"/>
        <v>615</v>
      </c>
      <c r="CE35" s="178">
        <f t="shared" si="50"/>
        <v>820</v>
      </c>
      <c r="CF35" s="178">
        <f t="shared" si="51"/>
        <v>3042</v>
      </c>
      <c r="CG35" s="178">
        <f t="shared" si="52"/>
        <v>4563</v>
      </c>
      <c r="CH35" s="178">
        <f t="shared" si="53"/>
        <v>6084</v>
      </c>
      <c r="CI35" s="179">
        <f t="shared" si="54"/>
        <v>1264</v>
      </c>
      <c r="CJ35" s="179">
        <f t="shared" si="55"/>
        <v>1896</v>
      </c>
      <c r="CK35" s="179">
        <f t="shared" si="56"/>
        <v>2528</v>
      </c>
    </row>
    <row r="36" spans="2:89" ht="15.75" thickBot="1" x14ac:dyDescent="0.3">
      <c r="B36" s="141"/>
      <c r="C36" s="54"/>
      <c r="D36" s="130"/>
      <c r="E36" s="130"/>
      <c r="F36" s="130"/>
      <c r="G36" s="130"/>
      <c r="H36" s="130"/>
      <c r="I36" s="130"/>
      <c r="J36" s="130"/>
      <c r="K36" s="130"/>
      <c r="L36" s="130"/>
      <c r="M36" s="130"/>
      <c r="N36" s="130"/>
      <c r="O36" s="130"/>
      <c r="P36" s="130"/>
      <c r="Q36" s="130"/>
      <c r="R36" s="130"/>
      <c r="S36" s="130"/>
      <c r="T36" s="130"/>
      <c r="U36" s="130"/>
      <c r="V36" s="130"/>
      <c r="AE36" s="284"/>
      <c r="AF36" s="36">
        <v>5</v>
      </c>
      <c r="AG36" s="183">
        <f t="shared" si="0"/>
        <v>2162</v>
      </c>
      <c r="AH36" s="183">
        <f t="shared" si="1"/>
        <v>3243</v>
      </c>
      <c r="AI36" s="183">
        <f t="shared" si="2"/>
        <v>4324</v>
      </c>
      <c r="AJ36" s="183">
        <f t="shared" si="3"/>
        <v>806</v>
      </c>
      <c r="AK36" s="183">
        <f t="shared" si="4"/>
        <v>1209</v>
      </c>
      <c r="AL36" s="183">
        <f t="shared" si="5"/>
        <v>1612</v>
      </c>
      <c r="AM36" s="183">
        <f t="shared" si="6"/>
        <v>1474</v>
      </c>
      <c r="AN36" s="183">
        <f t="shared" si="7"/>
        <v>2211</v>
      </c>
      <c r="AO36" s="183">
        <f t="shared" si="8"/>
        <v>2948</v>
      </c>
      <c r="AP36" s="183">
        <f t="shared" si="9"/>
        <v>1178</v>
      </c>
      <c r="AQ36" s="183">
        <f t="shared" si="10"/>
        <v>1767</v>
      </c>
      <c r="AR36" s="183">
        <f t="shared" si="11"/>
        <v>2356</v>
      </c>
      <c r="AS36" s="178">
        <f t="shared" si="12"/>
        <v>2052</v>
      </c>
      <c r="AT36" s="178">
        <f t="shared" si="13"/>
        <v>3078</v>
      </c>
      <c r="AU36" s="178">
        <f t="shared" si="14"/>
        <v>4104</v>
      </c>
      <c r="AV36" s="178">
        <f t="shared" si="15"/>
        <v>1948</v>
      </c>
      <c r="AW36" s="178">
        <f t="shared" si="16"/>
        <v>2922</v>
      </c>
      <c r="AX36" s="178">
        <f t="shared" si="17"/>
        <v>3896</v>
      </c>
      <c r="AY36" s="178">
        <f t="shared" si="18"/>
        <v>1298</v>
      </c>
      <c r="AZ36" s="178">
        <f t="shared" si="19"/>
        <v>1947</v>
      </c>
      <c r="BA36" s="178">
        <f t="shared" si="20"/>
        <v>2596</v>
      </c>
      <c r="BB36" s="178">
        <f t="shared" si="21"/>
        <v>1110</v>
      </c>
      <c r="BC36" s="178">
        <f t="shared" si="22"/>
        <v>1665</v>
      </c>
      <c r="BD36" s="178">
        <f t="shared" si="23"/>
        <v>2220</v>
      </c>
      <c r="BE36" s="178">
        <f t="shared" si="24"/>
        <v>19998</v>
      </c>
      <c r="BF36" s="178">
        <f t="shared" si="25"/>
        <v>29997</v>
      </c>
      <c r="BG36" s="178">
        <f t="shared" si="26"/>
        <v>39996</v>
      </c>
      <c r="BH36" s="178">
        <f t="shared" si="27"/>
        <v>1530</v>
      </c>
      <c r="BI36" s="178">
        <f t="shared" si="28"/>
        <v>2295</v>
      </c>
      <c r="BJ36" s="178">
        <f t="shared" si="29"/>
        <v>3060</v>
      </c>
      <c r="BK36" s="178">
        <f t="shared" si="30"/>
        <v>668</v>
      </c>
      <c r="BL36" s="178">
        <f t="shared" si="31"/>
        <v>1002</v>
      </c>
      <c r="BM36" s="178">
        <f t="shared" si="32"/>
        <v>1336</v>
      </c>
      <c r="BN36" s="178">
        <f t="shared" si="33"/>
        <v>552</v>
      </c>
      <c r="BO36" s="178">
        <f t="shared" si="34"/>
        <v>828</v>
      </c>
      <c r="BP36" s="178">
        <f t="shared" si="35"/>
        <v>1104</v>
      </c>
      <c r="BQ36" s="178">
        <f t="shared" si="36"/>
        <v>650</v>
      </c>
      <c r="BR36" s="178">
        <f t="shared" si="37"/>
        <v>975</v>
      </c>
      <c r="BS36" s="178">
        <f t="shared" si="38"/>
        <v>1300</v>
      </c>
      <c r="BT36" s="178">
        <f t="shared" si="39"/>
        <v>1056</v>
      </c>
      <c r="BU36" s="178">
        <f t="shared" si="40"/>
        <v>1584</v>
      </c>
      <c r="BV36" s="178">
        <f t="shared" si="41"/>
        <v>2112</v>
      </c>
      <c r="BW36" s="178">
        <f t="shared" si="42"/>
        <v>2018</v>
      </c>
      <c r="BX36" s="178">
        <f t="shared" si="43"/>
        <v>3027</v>
      </c>
      <c r="BY36" s="178">
        <f t="shared" si="44"/>
        <v>4036</v>
      </c>
      <c r="BZ36" s="178">
        <f t="shared" si="45"/>
        <v>1680</v>
      </c>
      <c r="CA36" s="178">
        <f t="shared" si="46"/>
        <v>2520</v>
      </c>
      <c r="CB36" s="178">
        <f t="shared" si="47"/>
        <v>3360</v>
      </c>
      <c r="CC36" s="178">
        <f t="shared" si="48"/>
        <v>1670</v>
      </c>
      <c r="CD36" s="178">
        <f t="shared" si="49"/>
        <v>2505</v>
      </c>
      <c r="CE36" s="178">
        <f t="shared" si="50"/>
        <v>3340</v>
      </c>
      <c r="CF36" s="178">
        <f t="shared" si="51"/>
        <v>2060</v>
      </c>
      <c r="CG36" s="178">
        <f t="shared" si="52"/>
        <v>3090</v>
      </c>
      <c r="CH36" s="178">
        <f t="shared" si="53"/>
        <v>4120</v>
      </c>
      <c r="CI36" s="179">
        <f t="shared" si="54"/>
        <v>902</v>
      </c>
      <c r="CJ36" s="179">
        <f t="shared" si="55"/>
        <v>1353</v>
      </c>
      <c r="CK36" s="179">
        <f t="shared" si="56"/>
        <v>1804</v>
      </c>
    </row>
    <row r="37" spans="2:89" ht="15.75" thickBot="1" x14ac:dyDescent="0.3">
      <c r="B37" s="141"/>
      <c r="C37" s="54"/>
      <c r="D37" s="130"/>
      <c r="E37" s="130"/>
      <c r="F37" s="130"/>
      <c r="G37" s="130"/>
      <c r="H37" s="130"/>
      <c r="I37" s="130"/>
      <c r="J37" s="130"/>
      <c r="K37" s="130"/>
      <c r="L37" s="130"/>
      <c r="M37" s="130"/>
      <c r="N37" s="130"/>
      <c r="O37" s="130"/>
      <c r="P37" s="130"/>
      <c r="Q37" s="130"/>
      <c r="R37" s="130"/>
      <c r="S37" s="130"/>
      <c r="T37" s="130"/>
      <c r="U37" s="130"/>
      <c r="V37" s="130"/>
      <c r="AE37" s="284"/>
      <c r="AF37" s="36">
        <v>6</v>
      </c>
      <c r="AG37" s="183">
        <f t="shared" si="0"/>
        <v>2138</v>
      </c>
      <c r="AH37" s="183">
        <f t="shared" si="1"/>
        <v>3207</v>
      </c>
      <c r="AI37" s="183">
        <f t="shared" si="2"/>
        <v>4276</v>
      </c>
      <c r="AJ37" s="183">
        <f t="shared" si="3"/>
        <v>1320</v>
      </c>
      <c r="AK37" s="183">
        <f t="shared" si="4"/>
        <v>1980</v>
      </c>
      <c r="AL37" s="183">
        <f t="shared" si="5"/>
        <v>2640</v>
      </c>
      <c r="AM37" s="183">
        <f t="shared" si="6"/>
        <v>2216</v>
      </c>
      <c r="AN37" s="183">
        <f t="shared" si="7"/>
        <v>3324</v>
      </c>
      <c r="AO37" s="183">
        <f t="shared" si="8"/>
        <v>4432</v>
      </c>
      <c r="AP37" s="183">
        <f t="shared" si="9"/>
        <v>1038</v>
      </c>
      <c r="AQ37" s="183">
        <f t="shared" si="10"/>
        <v>1557</v>
      </c>
      <c r="AR37" s="183">
        <f t="shared" si="11"/>
        <v>2076</v>
      </c>
      <c r="AS37" s="178">
        <f t="shared" si="12"/>
        <v>2060</v>
      </c>
      <c r="AT37" s="178">
        <f t="shared" si="13"/>
        <v>3090</v>
      </c>
      <c r="AU37" s="178">
        <f t="shared" si="14"/>
        <v>4120</v>
      </c>
      <c r="AV37" s="178">
        <f t="shared" si="15"/>
        <v>2686</v>
      </c>
      <c r="AW37" s="178">
        <f t="shared" si="16"/>
        <v>4029</v>
      </c>
      <c r="AX37" s="178">
        <f t="shared" si="17"/>
        <v>5372</v>
      </c>
      <c r="AY37" s="178">
        <f t="shared" si="18"/>
        <v>1672</v>
      </c>
      <c r="AZ37" s="178">
        <f t="shared" si="19"/>
        <v>2508</v>
      </c>
      <c r="BA37" s="178">
        <f t="shared" si="20"/>
        <v>3344</v>
      </c>
      <c r="BB37" s="178">
        <f t="shared" si="21"/>
        <v>1600</v>
      </c>
      <c r="BC37" s="178">
        <f t="shared" si="22"/>
        <v>2400</v>
      </c>
      <c r="BD37" s="178">
        <f t="shared" si="23"/>
        <v>3200</v>
      </c>
      <c r="BE37" s="178">
        <f t="shared" si="24"/>
        <v>1530</v>
      </c>
      <c r="BF37" s="178">
        <f t="shared" si="25"/>
        <v>2295</v>
      </c>
      <c r="BG37" s="178">
        <f t="shared" si="26"/>
        <v>3060</v>
      </c>
      <c r="BH37" s="178">
        <f t="shared" si="27"/>
        <v>19998</v>
      </c>
      <c r="BI37" s="178">
        <f t="shared" si="28"/>
        <v>29997</v>
      </c>
      <c r="BJ37" s="178">
        <f t="shared" si="29"/>
        <v>39996</v>
      </c>
      <c r="BK37" s="178">
        <f t="shared" si="30"/>
        <v>956</v>
      </c>
      <c r="BL37" s="178">
        <f t="shared" si="31"/>
        <v>1434</v>
      </c>
      <c r="BM37" s="178">
        <f t="shared" si="32"/>
        <v>1912</v>
      </c>
      <c r="BN37" s="178">
        <f t="shared" si="33"/>
        <v>1254</v>
      </c>
      <c r="BO37" s="178">
        <f t="shared" si="34"/>
        <v>1881</v>
      </c>
      <c r="BP37" s="178">
        <f t="shared" si="35"/>
        <v>2508</v>
      </c>
      <c r="BQ37" s="178">
        <f t="shared" si="36"/>
        <v>1728</v>
      </c>
      <c r="BR37" s="178">
        <f t="shared" si="37"/>
        <v>2592</v>
      </c>
      <c r="BS37" s="178">
        <f t="shared" si="38"/>
        <v>3456</v>
      </c>
      <c r="BT37" s="178">
        <f t="shared" si="39"/>
        <v>1852</v>
      </c>
      <c r="BU37" s="178">
        <f t="shared" si="40"/>
        <v>2778</v>
      </c>
      <c r="BV37" s="178">
        <f t="shared" si="41"/>
        <v>3704</v>
      </c>
      <c r="BW37" s="178">
        <f t="shared" si="42"/>
        <v>1746</v>
      </c>
      <c r="BX37" s="178">
        <f t="shared" si="43"/>
        <v>2619</v>
      </c>
      <c r="BY37" s="178">
        <f t="shared" si="44"/>
        <v>3492</v>
      </c>
      <c r="BZ37" s="178">
        <f t="shared" si="45"/>
        <v>718</v>
      </c>
      <c r="CA37" s="178">
        <f t="shared" si="46"/>
        <v>1077</v>
      </c>
      <c r="CB37" s="178">
        <f t="shared" si="47"/>
        <v>1436</v>
      </c>
      <c r="CC37" s="178">
        <f t="shared" si="48"/>
        <v>2012</v>
      </c>
      <c r="CD37" s="178">
        <f t="shared" si="49"/>
        <v>3018</v>
      </c>
      <c r="CE37" s="178">
        <f t="shared" si="50"/>
        <v>4024</v>
      </c>
      <c r="CF37" s="178">
        <f t="shared" si="51"/>
        <v>2524</v>
      </c>
      <c r="CG37" s="178">
        <f t="shared" si="52"/>
        <v>3786</v>
      </c>
      <c r="CH37" s="178">
        <f t="shared" si="53"/>
        <v>5048</v>
      </c>
      <c r="CI37" s="179">
        <f t="shared" si="54"/>
        <v>816</v>
      </c>
      <c r="CJ37" s="179">
        <f t="shared" si="55"/>
        <v>1224</v>
      </c>
      <c r="CK37" s="179">
        <f t="shared" si="56"/>
        <v>1632</v>
      </c>
    </row>
    <row r="38" spans="2:89" ht="15.75" thickBot="1" x14ac:dyDescent="0.3">
      <c r="B38" s="141"/>
      <c r="C38" s="54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AE38" s="284"/>
      <c r="AF38" s="36">
        <v>7</v>
      </c>
      <c r="AG38" s="183">
        <f t="shared" si="0"/>
        <v>2060</v>
      </c>
      <c r="AH38" s="183">
        <f t="shared" si="1"/>
        <v>3090</v>
      </c>
      <c r="AI38" s="183">
        <f t="shared" si="2"/>
        <v>4120</v>
      </c>
      <c r="AJ38" s="183">
        <f t="shared" si="3"/>
        <v>880</v>
      </c>
      <c r="AK38" s="183">
        <f t="shared" si="4"/>
        <v>1320</v>
      </c>
      <c r="AL38" s="183">
        <f t="shared" si="5"/>
        <v>1760</v>
      </c>
      <c r="AM38" s="183">
        <f t="shared" si="6"/>
        <v>1772</v>
      </c>
      <c r="AN38" s="183">
        <f t="shared" si="7"/>
        <v>2658</v>
      </c>
      <c r="AO38" s="183">
        <f t="shared" si="8"/>
        <v>3544</v>
      </c>
      <c r="AP38" s="183">
        <f t="shared" si="9"/>
        <v>996</v>
      </c>
      <c r="AQ38" s="183">
        <f t="shared" si="10"/>
        <v>1494</v>
      </c>
      <c r="AR38" s="183">
        <f t="shared" si="11"/>
        <v>1992</v>
      </c>
      <c r="AS38" s="178">
        <f t="shared" si="12"/>
        <v>2018</v>
      </c>
      <c r="AT38" s="178">
        <f t="shared" si="13"/>
        <v>3027</v>
      </c>
      <c r="AU38" s="178">
        <f t="shared" si="14"/>
        <v>4036</v>
      </c>
      <c r="AV38" s="178">
        <f t="shared" si="15"/>
        <v>2244</v>
      </c>
      <c r="AW38" s="178">
        <f t="shared" si="16"/>
        <v>3366</v>
      </c>
      <c r="AX38" s="178">
        <f t="shared" si="17"/>
        <v>4488</v>
      </c>
      <c r="AY38" s="178">
        <f t="shared" si="18"/>
        <v>1360</v>
      </c>
      <c r="AZ38" s="178">
        <f t="shared" si="19"/>
        <v>2040</v>
      </c>
      <c r="BA38" s="178">
        <f t="shared" si="20"/>
        <v>2720</v>
      </c>
      <c r="BB38" s="178">
        <f t="shared" si="21"/>
        <v>876</v>
      </c>
      <c r="BC38" s="178">
        <f t="shared" si="22"/>
        <v>1314</v>
      </c>
      <c r="BD38" s="178">
        <f t="shared" si="23"/>
        <v>1752</v>
      </c>
      <c r="BE38" s="178">
        <f t="shared" si="24"/>
        <v>668</v>
      </c>
      <c r="BF38" s="178">
        <f t="shared" si="25"/>
        <v>1002</v>
      </c>
      <c r="BG38" s="178">
        <f t="shared" si="26"/>
        <v>1336</v>
      </c>
      <c r="BH38" s="178">
        <f t="shared" si="27"/>
        <v>956</v>
      </c>
      <c r="BI38" s="178">
        <f t="shared" si="28"/>
        <v>1434</v>
      </c>
      <c r="BJ38" s="178">
        <f t="shared" si="29"/>
        <v>1912</v>
      </c>
      <c r="BK38" s="178">
        <f t="shared" si="30"/>
        <v>19998</v>
      </c>
      <c r="BL38" s="178">
        <f t="shared" si="31"/>
        <v>29997</v>
      </c>
      <c r="BM38" s="178">
        <f t="shared" si="32"/>
        <v>39996</v>
      </c>
      <c r="BN38" s="178">
        <f t="shared" si="33"/>
        <v>448</v>
      </c>
      <c r="BO38" s="178">
        <f t="shared" si="34"/>
        <v>672</v>
      </c>
      <c r="BP38" s="178">
        <f t="shared" si="35"/>
        <v>896</v>
      </c>
      <c r="BQ38" s="178">
        <f t="shared" si="36"/>
        <v>780</v>
      </c>
      <c r="BR38" s="178">
        <f t="shared" si="37"/>
        <v>1170</v>
      </c>
      <c r="BS38" s="178">
        <f t="shared" si="38"/>
        <v>1560</v>
      </c>
      <c r="BT38" s="178">
        <f t="shared" si="39"/>
        <v>1420</v>
      </c>
      <c r="BU38" s="178">
        <f t="shared" si="40"/>
        <v>2130</v>
      </c>
      <c r="BV38" s="178">
        <f t="shared" si="41"/>
        <v>2840</v>
      </c>
      <c r="BW38" s="178">
        <f t="shared" si="42"/>
        <v>1666</v>
      </c>
      <c r="BX38" s="178">
        <f t="shared" si="43"/>
        <v>2499</v>
      </c>
      <c r="BY38" s="178">
        <f t="shared" si="44"/>
        <v>3332</v>
      </c>
      <c r="BZ38" s="178">
        <f t="shared" si="45"/>
        <v>926</v>
      </c>
      <c r="CA38" s="178">
        <f t="shared" si="46"/>
        <v>1389</v>
      </c>
      <c r="CB38" s="178">
        <f t="shared" si="47"/>
        <v>1852</v>
      </c>
      <c r="CC38" s="178">
        <f t="shared" si="48"/>
        <v>1276</v>
      </c>
      <c r="CD38" s="178">
        <f t="shared" si="49"/>
        <v>1914</v>
      </c>
      <c r="CE38" s="178">
        <f t="shared" si="50"/>
        <v>2552</v>
      </c>
      <c r="CF38" s="178">
        <f t="shared" si="51"/>
        <v>2346</v>
      </c>
      <c r="CG38" s="178">
        <f t="shared" si="52"/>
        <v>3519</v>
      </c>
      <c r="CH38" s="178">
        <f t="shared" si="53"/>
        <v>4692</v>
      </c>
      <c r="CI38" s="179">
        <f t="shared" si="54"/>
        <v>394</v>
      </c>
      <c r="CJ38" s="179">
        <f t="shared" si="55"/>
        <v>591</v>
      </c>
      <c r="CK38" s="179">
        <f t="shared" si="56"/>
        <v>788</v>
      </c>
    </row>
    <row r="39" spans="2:89" ht="15.75" thickBot="1" x14ac:dyDescent="0.3">
      <c r="B39" s="141"/>
      <c r="C39" s="54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AE39" s="284"/>
      <c r="AF39" s="36">
        <v>8</v>
      </c>
      <c r="AG39" s="183">
        <f t="shared" si="0"/>
        <v>1612</v>
      </c>
      <c r="AH39" s="183">
        <f t="shared" si="1"/>
        <v>2418</v>
      </c>
      <c r="AI39" s="183">
        <f t="shared" si="2"/>
        <v>3224</v>
      </c>
      <c r="AJ39" s="183">
        <f t="shared" si="3"/>
        <v>420</v>
      </c>
      <c r="AK39" s="183">
        <f t="shared" si="4"/>
        <v>630</v>
      </c>
      <c r="AL39" s="183">
        <f t="shared" si="5"/>
        <v>840</v>
      </c>
      <c r="AM39" s="183">
        <f t="shared" si="6"/>
        <v>1324</v>
      </c>
      <c r="AN39" s="183">
        <f t="shared" si="7"/>
        <v>1986</v>
      </c>
      <c r="AO39" s="183">
        <f t="shared" si="8"/>
        <v>2648</v>
      </c>
      <c r="AP39" s="183">
        <f t="shared" si="9"/>
        <v>718</v>
      </c>
      <c r="AQ39" s="183">
        <f t="shared" si="10"/>
        <v>1077</v>
      </c>
      <c r="AR39" s="183">
        <f t="shared" si="11"/>
        <v>1436</v>
      </c>
      <c r="AS39" s="178">
        <f t="shared" si="12"/>
        <v>1570</v>
      </c>
      <c r="AT39" s="178">
        <f t="shared" si="13"/>
        <v>2355</v>
      </c>
      <c r="AU39" s="178">
        <f t="shared" si="14"/>
        <v>3140</v>
      </c>
      <c r="AV39" s="178">
        <f t="shared" si="15"/>
        <v>1796</v>
      </c>
      <c r="AW39" s="178">
        <f t="shared" si="16"/>
        <v>2694</v>
      </c>
      <c r="AX39" s="178">
        <f t="shared" si="17"/>
        <v>3592</v>
      </c>
      <c r="AY39" s="178">
        <f t="shared" si="18"/>
        <v>912</v>
      </c>
      <c r="AZ39" s="178">
        <f t="shared" si="19"/>
        <v>1368</v>
      </c>
      <c r="BA39" s="178">
        <f t="shared" si="20"/>
        <v>1824</v>
      </c>
      <c r="BB39" s="178">
        <f t="shared" si="21"/>
        <v>1322</v>
      </c>
      <c r="BC39" s="178">
        <f t="shared" si="22"/>
        <v>1983</v>
      </c>
      <c r="BD39" s="178">
        <f t="shared" si="23"/>
        <v>2644</v>
      </c>
      <c r="BE39" s="178">
        <f t="shared" si="24"/>
        <v>552</v>
      </c>
      <c r="BF39" s="178">
        <f t="shared" si="25"/>
        <v>828</v>
      </c>
      <c r="BG39" s="178">
        <f t="shared" si="26"/>
        <v>1104</v>
      </c>
      <c r="BH39" s="178">
        <f t="shared" si="27"/>
        <v>1254</v>
      </c>
      <c r="BI39" s="178">
        <f t="shared" si="28"/>
        <v>1881</v>
      </c>
      <c r="BJ39" s="178">
        <f t="shared" si="29"/>
        <v>2508</v>
      </c>
      <c r="BK39" s="178">
        <f t="shared" si="30"/>
        <v>448</v>
      </c>
      <c r="BL39" s="178">
        <f t="shared" si="31"/>
        <v>672</v>
      </c>
      <c r="BM39" s="178">
        <f t="shared" si="32"/>
        <v>896</v>
      </c>
      <c r="BN39" s="178">
        <f t="shared" si="33"/>
        <v>19998</v>
      </c>
      <c r="BO39" s="178">
        <f t="shared" si="34"/>
        <v>29997</v>
      </c>
      <c r="BP39" s="178">
        <f t="shared" si="35"/>
        <v>39996</v>
      </c>
      <c r="BQ39" s="178">
        <f t="shared" si="36"/>
        <v>1204</v>
      </c>
      <c r="BR39" s="178">
        <f t="shared" si="37"/>
        <v>1806</v>
      </c>
      <c r="BS39" s="178">
        <f t="shared" si="38"/>
        <v>2408</v>
      </c>
      <c r="BT39" s="178">
        <f t="shared" si="39"/>
        <v>972</v>
      </c>
      <c r="BU39" s="178">
        <f t="shared" si="40"/>
        <v>1458</v>
      </c>
      <c r="BV39" s="178">
        <f t="shared" si="41"/>
        <v>1944</v>
      </c>
      <c r="BW39" s="178">
        <f t="shared" si="42"/>
        <v>2070</v>
      </c>
      <c r="BX39" s="178">
        <f t="shared" si="43"/>
        <v>3105</v>
      </c>
      <c r="BY39" s="178">
        <f t="shared" si="44"/>
        <v>4140</v>
      </c>
      <c r="BZ39" s="178">
        <f t="shared" si="45"/>
        <v>1382</v>
      </c>
      <c r="CA39" s="178">
        <f t="shared" si="46"/>
        <v>2073</v>
      </c>
      <c r="CB39" s="178">
        <f t="shared" si="47"/>
        <v>2764</v>
      </c>
      <c r="CC39" s="178">
        <f t="shared" si="48"/>
        <v>1726</v>
      </c>
      <c r="CD39" s="178">
        <f t="shared" si="49"/>
        <v>2589</v>
      </c>
      <c r="CE39" s="178">
        <f t="shared" si="50"/>
        <v>3452</v>
      </c>
      <c r="CF39" s="178">
        <f t="shared" si="51"/>
        <v>1898</v>
      </c>
      <c r="CG39" s="178">
        <f t="shared" si="52"/>
        <v>2847</v>
      </c>
      <c r="CH39" s="178">
        <f t="shared" si="53"/>
        <v>3796</v>
      </c>
      <c r="CI39" s="179">
        <f t="shared" si="54"/>
        <v>350</v>
      </c>
      <c r="CJ39" s="179">
        <f t="shared" si="55"/>
        <v>525</v>
      </c>
      <c r="CK39" s="179">
        <f t="shared" si="56"/>
        <v>700</v>
      </c>
    </row>
    <row r="40" spans="2:89" ht="15.75" thickBot="1" x14ac:dyDescent="0.3">
      <c r="B40" s="141"/>
      <c r="C40" s="54"/>
      <c r="D40" s="130"/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0"/>
      <c r="P40" s="130"/>
      <c r="Q40" s="130"/>
      <c r="R40" s="130"/>
      <c r="S40" s="130"/>
      <c r="T40" s="130"/>
      <c r="U40" s="130"/>
      <c r="V40" s="130"/>
      <c r="AE40" s="284"/>
      <c r="AF40" s="36">
        <v>9</v>
      </c>
      <c r="AG40" s="183">
        <f t="shared" si="0"/>
        <v>2816</v>
      </c>
      <c r="AH40" s="183">
        <f t="shared" si="1"/>
        <v>4224</v>
      </c>
      <c r="AI40" s="183">
        <f t="shared" si="2"/>
        <v>5632</v>
      </c>
      <c r="AJ40" s="183">
        <f t="shared" si="3"/>
        <v>1458</v>
      </c>
      <c r="AK40" s="183">
        <f t="shared" si="4"/>
        <v>2187</v>
      </c>
      <c r="AL40" s="183">
        <f t="shared" si="5"/>
        <v>2916</v>
      </c>
      <c r="AM40" s="183">
        <f t="shared" si="6"/>
        <v>2128</v>
      </c>
      <c r="AN40" s="183">
        <f t="shared" si="7"/>
        <v>3192</v>
      </c>
      <c r="AO40" s="183">
        <f t="shared" si="8"/>
        <v>4256</v>
      </c>
      <c r="AP40" s="183">
        <f t="shared" si="9"/>
        <v>1774</v>
      </c>
      <c r="AQ40" s="183">
        <f t="shared" si="10"/>
        <v>2661</v>
      </c>
      <c r="AR40" s="183">
        <f t="shared" si="11"/>
        <v>3548</v>
      </c>
      <c r="AS40" s="178">
        <f t="shared" si="12"/>
        <v>2768</v>
      </c>
      <c r="AT40" s="178">
        <f t="shared" si="13"/>
        <v>4152</v>
      </c>
      <c r="AU40" s="178">
        <f t="shared" si="14"/>
        <v>5536</v>
      </c>
      <c r="AV40" s="178">
        <f t="shared" si="15"/>
        <v>2600</v>
      </c>
      <c r="AW40" s="178">
        <f t="shared" si="16"/>
        <v>3900</v>
      </c>
      <c r="AX40" s="178">
        <f t="shared" si="17"/>
        <v>5200</v>
      </c>
      <c r="AY40" s="178">
        <f t="shared" si="18"/>
        <v>1950</v>
      </c>
      <c r="AZ40" s="178">
        <f t="shared" si="19"/>
        <v>2925</v>
      </c>
      <c r="BA40" s="178">
        <f t="shared" si="20"/>
        <v>3900</v>
      </c>
      <c r="BB40" s="178">
        <f t="shared" si="21"/>
        <v>536</v>
      </c>
      <c r="BC40" s="178">
        <f t="shared" si="22"/>
        <v>804</v>
      </c>
      <c r="BD40" s="178">
        <f t="shared" si="23"/>
        <v>1072</v>
      </c>
      <c r="BE40" s="178">
        <f t="shared" si="24"/>
        <v>650</v>
      </c>
      <c r="BF40" s="178">
        <f t="shared" si="25"/>
        <v>975</v>
      </c>
      <c r="BG40" s="178">
        <f t="shared" si="26"/>
        <v>1300</v>
      </c>
      <c r="BH40" s="178">
        <f t="shared" si="27"/>
        <v>1728</v>
      </c>
      <c r="BI40" s="178">
        <f t="shared" si="28"/>
        <v>2592</v>
      </c>
      <c r="BJ40" s="178">
        <f t="shared" si="29"/>
        <v>3456</v>
      </c>
      <c r="BK40" s="178">
        <f t="shared" si="30"/>
        <v>780</v>
      </c>
      <c r="BL40" s="178">
        <f t="shared" si="31"/>
        <v>1170</v>
      </c>
      <c r="BM40" s="178">
        <f t="shared" si="32"/>
        <v>1560</v>
      </c>
      <c r="BN40" s="178">
        <f t="shared" si="33"/>
        <v>1204</v>
      </c>
      <c r="BO40" s="178">
        <f t="shared" si="34"/>
        <v>1806</v>
      </c>
      <c r="BP40" s="178">
        <f t="shared" si="35"/>
        <v>2408</v>
      </c>
      <c r="BQ40" s="178">
        <f t="shared" si="36"/>
        <v>19998</v>
      </c>
      <c r="BR40" s="178">
        <f t="shared" si="37"/>
        <v>29997</v>
      </c>
      <c r="BS40" s="178">
        <f t="shared" si="38"/>
        <v>39996</v>
      </c>
      <c r="BT40" s="178">
        <f t="shared" si="39"/>
        <v>1716</v>
      </c>
      <c r="BU40" s="178">
        <f t="shared" si="40"/>
        <v>2574</v>
      </c>
      <c r="BV40" s="178">
        <f t="shared" si="41"/>
        <v>3432</v>
      </c>
      <c r="BW40" s="178">
        <f t="shared" si="42"/>
        <v>1288</v>
      </c>
      <c r="BX40" s="178">
        <f t="shared" si="43"/>
        <v>1932</v>
      </c>
      <c r="BY40" s="178">
        <f t="shared" si="44"/>
        <v>2576</v>
      </c>
      <c r="BZ40" s="178">
        <f t="shared" si="45"/>
        <v>1336</v>
      </c>
      <c r="CA40" s="178">
        <f t="shared" si="46"/>
        <v>2004</v>
      </c>
      <c r="CB40" s="178">
        <f t="shared" si="47"/>
        <v>2672</v>
      </c>
      <c r="CC40" s="178">
        <f t="shared" si="48"/>
        <v>958</v>
      </c>
      <c r="CD40" s="178">
        <f t="shared" si="49"/>
        <v>1437</v>
      </c>
      <c r="CE40" s="178">
        <f t="shared" si="50"/>
        <v>1916</v>
      </c>
      <c r="CF40" s="178">
        <f t="shared" si="51"/>
        <v>2706</v>
      </c>
      <c r="CG40" s="178">
        <f t="shared" si="52"/>
        <v>4059</v>
      </c>
      <c r="CH40" s="178">
        <f t="shared" si="53"/>
        <v>5412</v>
      </c>
      <c r="CI40" s="179">
        <f t="shared" si="54"/>
        <v>1166</v>
      </c>
      <c r="CJ40" s="179">
        <f t="shared" si="55"/>
        <v>1749</v>
      </c>
      <c r="CK40" s="179">
        <f t="shared" si="56"/>
        <v>2332</v>
      </c>
    </row>
    <row r="41" spans="2:89" ht="15.75" thickBot="1" x14ac:dyDescent="0.3">
      <c r="B41" s="141"/>
      <c r="C41" s="54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0"/>
      <c r="T41" s="130"/>
      <c r="U41" s="130"/>
      <c r="V41" s="130"/>
      <c r="AE41" s="284"/>
      <c r="AF41" s="36">
        <v>10</v>
      </c>
      <c r="AG41" s="183">
        <f t="shared" si="0"/>
        <v>1362</v>
      </c>
      <c r="AH41" s="183">
        <f t="shared" si="1"/>
        <v>2043</v>
      </c>
      <c r="AI41" s="183">
        <f t="shared" si="2"/>
        <v>2724</v>
      </c>
      <c r="AJ41" s="183">
        <f t="shared" si="3"/>
        <v>546</v>
      </c>
      <c r="AK41" s="183">
        <f t="shared" si="4"/>
        <v>819</v>
      </c>
      <c r="AL41" s="183">
        <f t="shared" si="5"/>
        <v>1092</v>
      </c>
      <c r="AM41" s="183">
        <f t="shared" si="6"/>
        <v>704</v>
      </c>
      <c r="AN41" s="183">
        <f t="shared" si="7"/>
        <v>1056</v>
      </c>
      <c r="AO41" s="183">
        <f t="shared" si="8"/>
        <v>1408</v>
      </c>
      <c r="AP41" s="183">
        <f t="shared" si="9"/>
        <v>1068</v>
      </c>
      <c r="AQ41" s="183">
        <f t="shared" si="10"/>
        <v>1602</v>
      </c>
      <c r="AR41" s="183">
        <f t="shared" si="11"/>
        <v>2136</v>
      </c>
      <c r="AS41" s="178">
        <f t="shared" si="12"/>
        <v>1316</v>
      </c>
      <c r="AT41" s="178">
        <f t="shared" si="13"/>
        <v>1974</v>
      </c>
      <c r="AU41" s="178">
        <f t="shared" si="14"/>
        <v>2632</v>
      </c>
      <c r="AV41" s="178">
        <f t="shared" si="15"/>
        <v>1130</v>
      </c>
      <c r="AW41" s="178">
        <f t="shared" si="16"/>
        <v>1695</v>
      </c>
      <c r="AX41" s="178">
        <f t="shared" si="17"/>
        <v>2260</v>
      </c>
      <c r="AY41" s="178">
        <f t="shared" si="18"/>
        <v>774</v>
      </c>
      <c r="AZ41" s="178">
        <f t="shared" si="19"/>
        <v>1161</v>
      </c>
      <c r="BA41" s="178">
        <f t="shared" si="20"/>
        <v>1548</v>
      </c>
      <c r="BB41" s="178">
        <f t="shared" si="21"/>
        <v>2052</v>
      </c>
      <c r="BC41" s="178">
        <f t="shared" si="22"/>
        <v>3078</v>
      </c>
      <c r="BD41" s="178">
        <f t="shared" si="23"/>
        <v>4104</v>
      </c>
      <c r="BE41" s="178">
        <f t="shared" si="24"/>
        <v>1056</v>
      </c>
      <c r="BF41" s="178">
        <f t="shared" si="25"/>
        <v>1584</v>
      </c>
      <c r="BG41" s="178">
        <f t="shared" si="26"/>
        <v>2112</v>
      </c>
      <c r="BH41" s="178">
        <f t="shared" si="27"/>
        <v>1852</v>
      </c>
      <c r="BI41" s="178">
        <f t="shared" si="28"/>
        <v>2778</v>
      </c>
      <c r="BJ41" s="178">
        <f t="shared" si="29"/>
        <v>3704</v>
      </c>
      <c r="BK41" s="178">
        <f t="shared" si="30"/>
        <v>1420</v>
      </c>
      <c r="BL41" s="178">
        <f t="shared" si="31"/>
        <v>2130</v>
      </c>
      <c r="BM41" s="178">
        <f t="shared" si="32"/>
        <v>2840</v>
      </c>
      <c r="BN41" s="178">
        <f t="shared" si="33"/>
        <v>972</v>
      </c>
      <c r="BO41" s="178">
        <f t="shared" si="34"/>
        <v>1458</v>
      </c>
      <c r="BP41" s="178">
        <f t="shared" si="35"/>
        <v>1944</v>
      </c>
      <c r="BQ41" s="178">
        <f t="shared" si="36"/>
        <v>1716</v>
      </c>
      <c r="BR41" s="178">
        <f t="shared" si="37"/>
        <v>2574</v>
      </c>
      <c r="BS41" s="178">
        <f t="shared" si="38"/>
        <v>3432</v>
      </c>
      <c r="BT41" s="178">
        <f t="shared" si="39"/>
        <v>19998</v>
      </c>
      <c r="BU41" s="178">
        <f t="shared" si="40"/>
        <v>29997</v>
      </c>
      <c r="BV41" s="178">
        <f t="shared" si="41"/>
        <v>39996</v>
      </c>
      <c r="BW41" s="178">
        <f t="shared" si="42"/>
        <v>2730</v>
      </c>
      <c r="BX41" s="178">
        <f t="shared" si="43"/>
        <v>4095</v>
      </c>
      <c r="BY41" s="178">
        <f t="shared" si="44"/>
        <v>5460</v>
      </c>
      <c r="BZ41" s="178">
        <f t="shared" si="45"/>
        <v>2230</v>
      </c>
      <c r="CA41" s="178">
        <f t="shared" si="46"/>
        <v>3345</v>
      </c>
      <c r="CB41" s="178">
        <f t="shared" si="47"/>
        <v>4460</v>
      </c>
      <c r="CC41" s="178">
        <f t="shared" si="48"/>
        <v>2458</v>
      </c>
      <c r="CD41" s="178">
        <f t="shared" si="49"/>
        <v>3687</v>
      </c>
      <c r="CE41" s="178">
        <f t="shared" si="50"/>
        <v>4916</v>
      </c>
      <c r="CF41" s="178">
        <f t="shared" si="51"/>
        <v>1282</v>
      </c>
      <c r="CG41" s="178">
        <f t="shared" si="52"/>
        <v>1923</v>
      </c>
      <c r="CH41" s="178">
        <f t="shared" si="53"/>
        <v>2564</v>
      </c>
      <c r="CI41" s="179">
        <f t="shared" si="54"/>
        <v>1182</v>
      </c>
      <c r="CJ41" s="179">
        <f t="shared" si="55"/>
        <v>1773</v>
      </c>
      <c r="CK41" s="179">
        <f t="shared" si="56"/>
        <v>2364</v>
      </c>
    </row>
    <row r="42" spans="2:89" ht="15.75" thickBot="1" x14ac:dyDescent="0.3">
      <c r="B42" s="141"/>
      <c r="C42" s="54"/>
      <c r="D42" s="130"/>
      <c r="E42" s="130"/>
      <c r="F42" s="130"/>
      <c r="G42" s="130"/>
      <c r="H42" s="130"/>
      <c r="I42" s="130"/>
      <c r="J42" s="130"/>
      <c r="K42" s="130"/>
      <c r="L42" s="130"/>
      <c r="M42" s="130"/>
      <c r="N42" s="130"/>
      <c r="O42" s="130"/>
      <c r="P42" s="130"/>
      <c r="Q42" s="130"/>
      <c r="R42" s="130"/>
      <c r="S42" s="130"/>
      <c r="T42" s="130"/>
      <c r="U42" s="130"/>
      <c r="V42" s="130"/>
      <c r="AE42" s="284"/>
      <c r="AF42" s="36">
        <v>11</v>
      </c>
      <c r="AG42" s="183">
        <f t="shared" si="0"/>
        <v>3630</v>
      </c>
      <c r="AH42" s="183">
        <f t="shared" si="1"/>
        <v>5445</v>
      </c>
      <c r="AI42" s="183">
        <f t="shared" si="2"/>
        <v>7260</v>
      </c>
      <c r="AJ42" s="183">
        <f t="shared" si="3"/>
        <v>2498</v>
      </c>
      <c r="AK42" s="183">
        <f t="shared" si="4"/>
        <v>3747</v>
      </c>
      <c r="AL42" s="183">
        <f t="shared" si="5"/>
        <v>4996</v>
      </c>
      <c r="AM42" s="183">
        <f t="shared" si="6"/>
        <v>3146</v>
      </c>
      <c r="AN42" s="183">
        <f t="shared" si="7"/>
        <v>4719</v>
      </c>
      <c r="AO42" s="183">
        <f t="shared" si="8"/>
        <v>6292</v>
      </c>
      <c r="AP42" s="183">
        <f t="shared" si="9"/>
        <v>2526</v>
      </c>
      <c r="AQ42" s="183">
        <f t="shared" si="10"/>
        <v>3789</v>
      </c>
      <c r="AR42" s="183">
        <f t="shared" si="11"/>
        <v>5052</v>
      </c>
      <c r="AS42" s="178">
        <f t="shared" si="12"/>
        <v>3508</v>
      </c>
      <c r="AT42" s="178">
        <f t="shared" si="13"/>
        <v>5262</v>
      </c>
      <c r="AU42" s="178">
        <f t="shared" si="14"/>
        <v>7016</v>
      </c>
      <c r="AV42" s="178">
        <f t="shared" si="15"/>
        <v>3620</v>
      </c>
      <c r="AW42" s="178">
        <f t="shared" si="16"/>
        <v>5430</v>
      </c>
      <c r="AX42" s="178">
        <f t="shared" si="17"/>
        <v>7240</v>
      </c>
      <c r="AY42" s="178">
        <f t="shared" si="18"/>
        <v>3090</v>
      </c>
      <c r="AZ42" s="178">
        <f t="shared" si="19"/>
        <v>4635</v>
      </c>
      <c r="BA42" s="178">
        <f t="shared" si="20"/>
        <v>6180</v>
      </c>
      <c r="BB42" s="178">
        <f t="shared" si="21"/>
        <v>924</v>
      </c>
      <c r="BC42" s="178">
        <f t="shared" si="22"/>
        <v>1386</v>
      </c>
      <c r="BD42" s="178">
        <f t="shared" si="23"/>
        <v>1848</v>
      </c>
      <c r="BE42" s="178">
        <f t="shared" si="24"/>
        <v>2018</v>
      </c>
      <c r="BF42" s="178">
        <f t="shared" si="25"/>
        <v>3027</v>
      </c>
      <c r="BG42" s="178">
        <f t="shared" si="26"/>
        <v>4036</v>
      </c>
      <c r="BH42" s="178">
        <f t="shared" si="27"/>
        <v>1746</v>
      </c>
      <c r="BI42" s="178">
        <f t="shared" si="28"/>
        <v>2619</v>
      </c>
      <c r="BJ42" s="178">
        <f t="shared" si="29"/>
        <v>3492</v>
      </c>
      <c r="BK42" s="178">
        <f t="shared" si="30"/>
        <v>1666</v>
      </c>
      <c r="BL42" s="178">
        <f t="shared" si="31"/>
        <v>2499</v>
      </c>
      <c r="BM42" s="178">
        <f t="shared" si="32"/>
        <v>3332</v>
      </c>
      <c r="BN42" s="178">
        <f t="shared" si="33"/>
        <v>2070</v>
      </c>
      <c r="BO42" s="178">
        <f t="shared" si="34"/>
        <v>3105</v>
      </c>
      <c r="BP42" s="178">
        <f t="shared" si="35"/>
        <v>4140</v>
      </c>
      <c r="BQ42" s="178">
        <f t="shared" si="36"/>
        <v>1288</v>
      </c>
      <c r="BR42" s="178">
        <f t="shared" si="37"/>
        <v>1932</v>
      </c>
      <c r="BS42" s="178">
        <f t="shared" si="38"/>
        <v>2576</v>
      </c>
      <c r="BT42" s="178">
        <f t="shared" si="39"/>
        <v>2730</v>
      </c>
      <c r="BU42" s="178">
        <f t="shared" si="40"/>
        <v>4095</v>
      </c>
      <c r="BV42" s="178">
        <f t="shared" si="41"/>
        <v>5460</v>
      </c>
      <c r="BW42" s="178">
        <f t="shared" si="42"/>
        <v>19998</v>
      </c>
      <c r="BX42" s="178">
        <f t="shared" si="43"/>
        <v>29997</v>
      </c>
      <c r="BY42" s="178">
        <f t="shared" si="44"/>
        <v>39996</v>
      </c>
      <c r="BZ42" s="178">
        <f t="shared" si="45"/>
        <v>1164</v>
      </c>
      <c r="CA42" s="178">
        <f t="shared" si="46"/>
        <v>1746</v>
      </c>
      <c r="CB42" s="178">
        <f t="shared" si="47"/>
        <v>2328</v>
      </c>
      <c r="CC42" s="178">
        <f t="shared" si="48"/>
        <v>862</v>
      </c>
      <c r="CD42" s="178">
        <f t="shared" si="49"/>
        <v>1293</v>
      </c>
      <c r="CE42" s="178">
        <f t="shared" si="50"/>
        <v>1724</v>
      </c>
      <c r="CF42" s="178">
        <f t="shared" si="51"/>
        <v>3738</v>
      </c>
      <c r="CG42" s="178">
        <f t="shared" si="52"/>
        <v>5607</v>
      </c>
      <c r="CH42" s="178">
        <f t="shared" si="53"/>
        <v>7476</v>
      </c>
      <c r="CI42" s="179">
        <f t="shared" si="54"/>
        <v>1872</v>
      </c>
      <c r="CJ42" s="179">
        <f t="shared" si="55"/>
        <v>2808</v>
      </c>
      <c r="CK42" s="179">
        <f t="shared" si="56"/>
        <v>3744</v>
      </c>
    </row>
    <row r="43" spans="2:89" ht="15.75" thickBot="1" x14ac:dyDescent="0.3">
      <c r="B43" s="141"/>
      <c r="C43" s="54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30"/>
      <c r="U43" s="130"/>
      <c r="V43" s="130"/>
      <c r="AE43" s="284"/>
      <c r="AF43" s="36">
        <v>12</v>
      </c>
      <c r="AG43" s="183">
        <f t="shared" si="0"/>
        <v>2508</v>
      </c>
      <c r="AH43" s="183">
        <f t="shared" si="1"/>
        <v>3762</v>
      </c>
      <c r="AI43" s="183">
        <f t="shared" si="2"/>
        <v>5016</v>
      </c>
      <c r="AJ43" s="183">
        <f t="shared" si="3"/>
        <v>1756</v>
      </c>
      <c r="AK43" s="183">
        <f t="shared" si="4"/>
        <v>2634</v>
      </c>
      <c r="AL43" s="183">
        <f t="shared" si="5"/>
        <v>3512</v>
      </c>
      <c r="AM43" s="183">
        <f t="shared" si="6"/>
        <v>2580</v>
      </c>
      <c r="AN43" s="183">
        <f t="shared" si="7"/>
        <v>3870</v>
      </c>
      <c r="AO43" s="183">
        <f t="shared" si="8"/>
        <v>5160</v>
      </c>
      <c r="AP43" s="183">
        <f t="shared" si="9"/>
        <v>1404</v>
      </c>
      <c r="AQ43" s="183">
        <f t="shared" si="10"/>
        <v>2106</v>
      </c>
      <c r="AR43" s="183">
        <f t="shared" si="11"/>
        <v>2808</v>
      </c>
      <c r="AS43" s="178">
        <f t="shared" si="12"/>
        <v>2534</v>
      </c>
      <c r="AT43" s="178">
        <f t="shared" si="13"/>
        <v>3801</v>
      </c>
      <c r="AU43" s="178">
        <f t="shared" si="14"/>
        <v>5068</v>
      </c>
      <c r="AV43" s="178">
        <f t="shared" si="15"/>
        <v>3054</v>
      </c>
      <c r="AW43" s="178">
        <f t="shared" si="16"/>
        <v>4581</v>
      </c>
      <c r="AX43" s="178">
        <f t="shared" si="17"/>
        <v>6108</v>
      </c>
      <c r="AY43" s="178">
        <f t="shared" si="18"/>
        <v>2110</v>
      </c>
      <c r="AZ43" s="178">
        <f t="shared" si="19"/>
        <v>3165</v>
      </c>
      <c r="BA43" s="178">
        <f t="shared" si="20"/>
        <v>4220</v>
      </c>
      <c r="BB43" s="178">
        <f t="shared" si="21"/>
        <v>908</v>
      </c>
      <c r="BC43" s="178">
        <f t="shared" si="22"/>
        <v>1362</v>
      </c>
      <c r="BD43" s="178">
        <f t="shared" si="23"/>
        <v>1816</v>
      </c>
      <c r="BE43" s="178">
        <f t="shared" si="24"/>
        <v>1680</v>
      </c>
      <c r="BF43" s="178">
        <f t="shared" si="25"/>
        <v>2520</v>
      </c>
      <c r="BG43" s="178">
        <f t="shared" si="26"/>
        <v>3360</v>
      </c>
      <c r="BH43" s="178">
        <f t="shared" si="27"/>
        <v>718</v>
      </c>
      <c r="BI43" s="178">
        <f t="shared" si="28"/>
        <v>1077</v>
      </c>
      <c r="BJ43" s="178">
        <f t="shared" si="29"/>
        <v>1436</v>
      </c>
      <c r="BK43" s="178">
        <f t="shared" si="30"/>
        <v>926</v>
      </c>
      <c r="BL43" s="178">
        <f t="shared" si="31"/>
        <v>1389</v>
      </c>
      <c r="BM43" s="178">
        <f t="shared" si="32"/>
        <v>1852</v>
      </c>
      <c r="BN43" s="178">
        <f t="shared" si="33"/>
        <v>1382</v>
      </c>
      <c r="BO43" s="178">
        <f t="shared" si="34"/>
        <v>2073</v>
      </c>
      <c r="BP43" s="178">
        <f t="shared" si="35"/>
        <v>2764</v>
      </c>
      <c r="BQ43" s="178">
        <f t="shared" si="36"/>
        <v>1336</v>
      </c>
      <c r="BR43" s="178">
        <f t="shared" si="37"/>
        <v>2004</v>
      </c>
      <c r="BS43" s="178">
        <f t="shared" si="38"/>
        <v>2672</v>
      </c>
      <c r="BT43" s="178">
        <f t="shared" si="39"/>
        <v>2230</v>
      </c>
      <c r="BU43" s="178">
        <f t="shared" si="40"/>
        <v>3345</v>
      </c>
      <c r="BV43" s="178">
        <f t="shared" si="41"/>
        <v>4460</v>
      </c>
      <c r="BW43" s="178">
        <f t="shared" si="42"/>
        <v>1164</v>
      </c>
      <c r="BX43" s="178">
        <f t="shared" si="43"/>
        <v>1746</v>
      </c>
      <c r="BY43" s="178">
        <f t="shared" si="44"/>
        <v>2328</v>
      </c>
      <c r="BZ43" s="178">
        <f t="shared" si="45"/>
        <v>19998</v>
      </c>
      <c r="CA43" s="178">
        <f t="shared" si="46"/>
        <v>29997</v>
      </c>
      <c r="CB43" s="178">
        <f t="shared" si="47"/>
        <v>39996</v>
      </c>
      <c r="CC43" s="178">
        <f t="shared" si="48"/>
        <v>1408</v>
      </c>
      <c r="CD43" s="178">
        <f t="shared" si="49"/>
        <v>2112</v>
      </c>
      <c r="CE43" s="178">
        <f t="shared" si="50"/>
        <v>2816</v>
      </c>
      <c r="CF43" s="178">
        <f t="shared" si="51"/>
        <v>2918</v>
      </c>
      <c r="CG43" s="178">
        <f t="shared" si="52"/>
        <v>4377</v>
      </c>
      <c r="CH43" s="178">
        <f t="shared" si="53"/>
        <v>5836</v>
      </c>
      <c r="CI43" s="179">
        <f t="shared" si="54"/>
        <v>1034</v>
      </c>
      <c r="CJ43" s="179">
        <f t="shared" si="55"/>
        <v>1551</v>
      </c>
      <c r="CK43" s="179">
        <f t="shared" si="56"/>
        <v>2068</v>
      </c>
    </row>
    <row r="44" spans="2:89" ht="15.75" thickBot="1" x14ac:dyDescent="0.3">
      <c r="B44" s="141"/>
      <c r="C44" s="54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AE44" s="284"/>
      <c r="AF44" s="36">
        <v>13</v>
      </c>
      <c r="AG44" s="183">
        <f t="shared" si="0"/>
        <v>3338</v>
      </c>
      <c r="AH44" s="183">
        <f t="shared" si="1"/>
        <v>5007</v>
      </c>
      <c r="AI44" s="183">
        <f t="shared" si="2"/>
        <v>6676</v>
      </c>
      <c r="AJ44" s="183">
        <f t="shared" si="3"/>
        <v>2164</v>
      </c>
      <c r="AK44" s="183">
        <f t="shared" si="4"/>
        <v>3246</v>
      </c>
      <c r="AL44" s="183">
        <f t="shared" si="5"/>
        <v>4328</v>
      </c>
      <c r="AM44" s="183">
        <f t="shared" si="6"/>
        <v>2872</v>
      </c>
      <c r="AN44" s="183">
        <f t="shared" si="7"/>
        <v>4308</v>
      </c>
      <c r="AO44" s="183">
        <f t="shared" si="8"/>
        <v>5744</v>
      </c>
      <c r="AP44" s="183">
        <f t="shared" si="9"/>
        <v>2270</v>
      </c>
      <c r="AQ44" s="183">
        <f t="shared" si="10"/>
        <v>3405</v>
      </c>
      <c r="AR44" s="183">
        <f t="shared" si="11"/>
        <v>4540</v>
      </c>
      <c r="AS44" s="178">
        <f t="shared" si="12"/>
        <v>3296</v>
      </c>
      <c r="AT44" s="178">
        <f t="shared" si="13"/>
        <v>4944</v>
      </c>
      <c r="AU44" s="178">
        <f t="shared" si="14"/>
        <v>6592</v>
      </c>
      <c r="AV44" s="178">
        <f t="shared" si="15"/>
        <v>3346</v>
      </c>
      <c r="AW44" s="178">
        <f t="shared" si="16"/>
        <v>5019</v>
      </c>
      <c r="AX44" s="178">
        <f t="shared" si="17"/>
        <v>6692</v>
      </c>
      <c r="AY44" s="178">
        <f t="shared" si="18"/>
        <v>2636</v>
      </c>
      <c r="AZ44" s="178">
        <f t="shared" si="19"/>
        <v>3954</v>
      </c>
      <c r="BA44" s="178">
        <f t="shared" si="20"/>
        <v>5272</v>
      </c>
      <c r="BB44" s="178">
        <f t="shared" si="21"/>
        <v>410</v>
      </c>
      <c r="BC44" s="178">
        <f t="shared" si="22"/>
        <v>615</v>
      </c>
      <c r="BD44" s="178">
        <f t="shared" si="23"/>
        <v>820</v>
      </c>
      <c r="BE44" s="178">
        <f t="shared" si="24"/>
        <v>1670</v>
      </c>
      <c r="BF44" s="178">
        <f t="shared" si="25"/>
        <v>2505</v>
      </c>
      <c r="BG44" s="178">
        <f t="shared" si="26"/>
        <v>3340</v>
      </c>
      <c r="BH44" s="178">
        <f t="shared" si="27"/>
        <v>2012</v>
      </c>
      <c r="BI44" s="178">
        <f t="shared" si="28"/>
        <v>3018</v>
      </c>
      <c r="BJ44" s="178">
        <f t="shared" si="29"/>
        <v>4024</v>
      </c>
      <c r="BK44" s="178">
        <f t="shared" si="30"/>
        <v>1276</v>
      </c>
      <c r="BL44" s="178">
        <f t="shared" si="31"/>
        <v>1914</v>
      </c>
      <c r="BM44" s="178">
        <f t="shared" si="32"/>
        <v>2552</v>
      </c>
      <c r="BN44" s="178">
        <f t="shared" si="33"/>
        <v>1726</v>
      </c>
      <c r="BO44" s="178">
        <f t="shared" si="34"/>
        <v>2589</v>
      </c>
      <c r="BP44" s="178">
        <f t="shared" si="35"/>
        <v>3452</v>
      </c>
      <c r="BQ44" s="178">
        <f t="shared" si="36"/>
        <v>958</v>
      </c>
      <c r="BR44" s="178">
        <f t="shared" si="37"/>
        <v>1437</v>
      </c>
      <c r="BS44" s="178">
        <f t="shared" si="38"/>
        <v>1916</v>
      </c>
      <c r="BT44" s="178">
        <f t="shared" si="39"/>
        <v>2458</v>
      </c>
      <c r="BU44" s="178">
        <f t="shared" si="40"/>
        <v>3687</v>
      </c>
      <c r="BV44" s="178">
        <f t="shared" si="41"/>
        <v>4916</v>
      </c>
      <c r="BW44" s="178">
        <f t="shared" si="42"/>
        <v>862</v>
      </c>
      <c r="BX44" s="178">
        <f t="shared" si="43"/>
        <v>1293</v>
      </c>
      <c r="BY44" s="178">
        <f t="shared" si="44"/>
        <v>1724</v>
      </c>
      <c r="BZ44" s="178">
        <f t="shared" si="45"/>
        <v>1408</v>
      </c>
      <c r="CA44" s="178">
        <f t="shared" si="46"/>
        <v>2112</v>
      </c>
      <c r="CB44" s="178">
        <f t="shared" si="47"/>
        <v>2816</v>
      </c>
      <c r="CC44" s="178">
        <f t="shared" si="48"/>
        <v>19998</v>
      </c>
      <c r="CD44" s="178">
        <f t="shared" si="49"/>
        <v>29997</v>
      </c>
      <c r="CE44" s="178">
        <f t="shared" si="50"/>
        <v>39996</v>
      </c>
      <c r="CF44" s="178">
        <f t="shared" si="51"/>
        <v>3446</v>
      </c>
      <c r="CG44" s="178">
        <f t="shared" si="52"/>
        <v>5169</v>
      </c>
      <c r="CH44" s="178">
        <f t="shared" si="53"/>
        <v>6892</v>
      </c>
      <c r="CI44" s="179">
        <f t="shared" si="54"/>
        <v>1666</v>
      </c>
      <c r="CJ44" s="179">
        <f t="shared" si="55"/>
        <v>2499</v>
      </c>
      <c r="CK44" s="179">
        <f t="shared" si="56"/>
        <v>3332</v>
      </c>
    </row>
    <row r="45" spans="2:89" ht="15.75" thickBot="1" x14ac:dyDescent="0.3">
      <c r="AE45" s="284"/>
      <c r="AF45" s="36">
        <v>14</v>
      </c>
      <c r="AG45" s="183">
        <f t="shared" si="0"/>
        <v>636</v>
      </c>
      <c r="AH45" s="183">
        <f t="shared" si="1"/>
        <v>954</v>
      </c>
      <c r="AI45" s="183">
        <f t="shared" si="2"/>
        <v>1272</v>
      </c>
      <c r="AJ45" s="183">
        <f t="shared" si="3"/>
        <v>1374</v>
      </c>
      <c r="AK45" s="183">
        <f t="shared" si="4"/>
        <v>2061</v>
      </c>
      <c r="AL45" s="183">
        <f t="shared" si="5"/>
        <v>2748</v>
      </c>
      <c r="AM45" s="183">
        <f t="shared" si="6"/>
        <v>636</v>
      </c>
      <c r="AN45" s="183">
        <f t="shared" si="7"/>
        <v>954</v>
      </c>
      <c r="AO45" s="183">
        <f t="shared" si="8"/>
        <v>1272</v>
      </c>
      <c r="AP45" s="183">
        <f t="shared" si="9"/>
        <v>1526</v>
      </c>
      <c r="AQ45" s="183">
        <f t="shared" si="10"/>
        <v>2289</v>
      </c>
      <c r="AR45" s="183">
        <f t="shared" si="11"/>
        <v>3052</v>
      </c>
      <c r="AS45" s="178">
        <f t="shared" si="12"/>
        <v>636</v>
      </c>
      <c r="AT45" s="178">
        <f t="shared" si="13"/>
        <v>954</v>
      </c>
      <c r="AU45" s="178">
        <f t="shared" si="14"/>
        <v>1272</v>
      </c>
      <c r="AV45" s="178">
        <f t="shared" si="15"/>
        <v>456</v>
      </c>
      <c r="AW45" s="178">
        <f t="shared" si="16"/>
        <v>684</v>
      </c>
      <c r="AX45" s="178">
        <f t="shared" si="17"/>
        <v>912</v>
      </c>
      <c r="AY45" s="178">
        <f t="shared" si="18"/>
        <v>878</v>
      </c>
      <c r="AZ45" s="178">
        <f t="shared" si="19"/>
        <v>1317</v>
      </c>
      <c r="BA45" s="178">
        <f t="shared" si="20"/>
        <v>1756</v>
      </c>
      <c r="BB45" s="178">
        <f t="shared" si="21"/>
        <v>3042</v>
      </c>
      <c r="BC45" s="178">
        <f t="shared" si="22"/>
        <v>4563</v>
      </c>
      <c r="BD45" s="178">
        <f t="shared" si="23"/>
        <v>6084</v>
      </c>
      <c r="BE45" s="178">
        <f t="shared" si="24"/>
        <v>2060</v>
      </c>
      <c r="BF45" s="178">
        <f t="shared" si="25"/>
        <v>3090</v>
      </c>
      <c r="BG45" s="178">
        <f t="shared" si="26"/>
        <v>4120</v>
      </c>
      <c r="BH45" s="178">
        <f t="shared" si="27"/>
        <v>2524</v>
      </c>
      <c r="BI45" s="178">
        <f t="shared" si="28"/>
        <v>3786</v>
      </c>
      <c r="BJ45" s="178">
        <f t="shared" si="29"/>
        <v>5048</v>
      </c>
      <c r="BK45" s="178">
        <f t="shared" si="30"/>
        <v>2346</v>
      </c>
      <c r="BL45" s="178">
        <f t="shared" si="31"/>
        <v>3519</v>
      </c>
      <c r="BM45" s="178">
        <f t="shared" si="32"/>
        <v>4692</v>
      </c>
      <c r="BN45" s="178">
        <f t="shared" si="33"/>
        <v>1898</v>
      </c>
      <c r="BO45" s="178">
        <f t="shared" si="34"/>
        <v>2847</v>
      </c>
      <c r="BP45" s="178">
        <f t="shared" si="35"/>
        <v>3796</v>
      </c>
      <c r="BQ45" s="178">
        <f t="shared" si="36"/>
        <v>2706</v>
      </c>
      <c r="BR45" s="178">
        <f t="shared" si="37"/>
        <v>4059</v>
      </c>
      <c r="BS45" s="178">
        <f t="shared" si="38"/>
        <v>5412</v>
      </c>
      <c r="BT45" s="178">
        <f t="shared" si="39"/>
        <v>1282</v>
      </c>
      <c r="BU45" s="178">
        <f t="shared" si="40"/>
        <v>1923</v>
      </c>
      <c r="BV45" s="178">
        <f t="shared" si="41"/>
        <v>2564</v>
      </c>
      <c r="BW45" s="178">
        <f t="shared" si="42"/>
        <v>3738</v>
      </c>
      <c r="BX45" s="178">
        <f t="shared" si="43"/>
        <v>5607</v>
      </c>
      <c r="BY45" s="178">
        <f t="shared" si="44"/>
        <v>7476</v>
      </c>
      <c r="BZ45" s="178">
        <f t="shared" si="45"/>
        <v>2918</v>
      </c>
      <c r="CA45" s="178">
        <f t="shared" si="46"/>
        <v>4377</v>
      </c>
      <c r="CB45" s="178">
        <f t="shared" si="47"/>
        <v>5836</v>
      </c>
      <c r="CC45" s="178">
        <f t="shared" si="48"/>
        <v>3446</v>
      </c>
      <c r="CD45" s="178">
        <f t="shared" si="49"/>
        <v>5169</v>
      </c>
      <c r="CE45" s="178">
        <f t="shared" si="50"/>
        <v>6892</v>
      </c>
      <c r="CF45" s="178">
        <f t="shared" si="51"/>
        <v>19998</v>
      </c>
      <c r="CG45" s="178">
        <f t="shared" si="52"/>
        <v>29997</v>
      </c>
      <c r="CH45" s="178">
        <f t="shared" si="53"/>
        <v>39996</v>
      </c>
      <c r="CI45" s="179">
        <f t="shared" si="54"/>
        <v>1942</v>
      </c>
      <c r="CJ45" s="179">
        <f t="shared" si="55"/>
        <v>2913</v>
      </c>
      <c r="CK45" s="179">
        <f t="shared" si="56"/>
        <v>3884</v>
      </c>
    </row>
    <row r="46" spans="2:89" ht="15.75" thickBot="1" x14ac:dyDescent="0.3">
      <c r="AE46" s="285"/>
      <c r="AF46" s="74">
        <v>15</v>
      </c>
      <c r="AG46" s="184">
        <f t="shared" si="0"/>
        <v>1676</v>
      </c>
      <c r="AH46" s="184">
        <f t="shared" si="1"/>
        <v>2514</v>
      </c>
      <c r="AI46" s="184">
        <f t="shared" si="2"/>
        <v>3352</v>
      </c>
      <c r="AJ46" s="184">
        <f t="shared" si="3"/>
        <v>650</v>
      </c>
      <c r="AK46" s="184">
        <f t="shared" si="4"/>
        <v>975</v>
      </c>
      <c r="AL46" s="184">
        <f t="shared" si="5"/>
        <v>1300</v>
      </c>
      <c r="AM46" s="184">
        <f t="shared" si="6"/>
        <v>1534</v>
      </c>
      <c r="AN46" s="184">
        <f t="shared" si="7"/>
        <v>2301</v>
      </c>
      <c r="AO46" s="184">
        <f t="shared" si="8"/>
        <v>3068</v>
      </c>
      <c r="AP46" s="184">
        <f t="shared" si="9"/>
        <v>608</v>
      </c>
      <c r="AQ46" s="184">
        <f t="shared" si="10"/>
        <v>912</v>
      </c>
      <c r="AR46" s="184">
        <f t="shared" si="11"/>
        <v>1216</v>
      </c>
      <c r="AS46" s="185">
        <f t="shared" si="12"/>
        <v>1632</v>
      </c>
      <c r="AT46" s="185">
        <f t="shared" si="13"/>
        <v>2448</v>
      </c>
      <c r="AU46" s="185">
        <f t="shared" si="14"/>
        <v>3264</v>
      </c>
      <c r="AV46" s="185">
        <f t="shared" si="15"/>
        <v>2000</v>
      </c>
      <c r="AW46" s="185">
        <f t="shared" si="16"/>
        <v>3000</v>
      </c>
      <c r="AX46" s="185">
        <f t="shared" si="17"/>
        <v>4000</v>
      </c>
      <c r="AY46" s="185">
        <f t="shared" si="18"/>
        <v>1078</v>
      </c>
      <c r="AZ46" s="185">
        <f t="shared" si="19"/>
        <v>1617</v>
      </c>
      <c r="BA46" s="185">
        <f t="shared" si="20"/>
        <v>2156</v>
      </c>
      <c r="BB46" s="185">
        <f t="shared" si="21"/>
        <v>1264</v>
      </c>
      <c r="BC46" s="185">
        <f t="shared" si="22"/>
        <v>1896</v>
      </c>
      <c r="BD46" s="185">
        <f t="shared" si="23"/>
        <v>2528</v>
      </c>
      <c r="BE46" s="185">
        <f t="shared" si="24"/>
        <v>902</v>
      </c>
      <c r="BF46" s="185">
        <f t="shared" si="25"/>
        <v>1353</v>
      </c>
      <c r="BG46" s="185">
        <f t="shared" si="26"/>
        <v>1804</v>
      </c>
      <c r="BH46" s="185">
        <f t="shared" si="27"/>
        <v>816</v>
      </c>
      <c r="BI46" s="185">
        <f t="shared" si="28"/>
        <v>1224</v>
      </c>
      <c r="BJ46" s="185">
        <f t="shared" si="29"/>
        <v>1632</v>
      </c>
      <c r="BK46" s="185">
        <f t="shared" si="30"/>
        <v>394</v>
      </c>
      <c r="BL46" s="185">
        <f t="shared" si="31"/>
        <v>591</v>
      </c>
      <c r="BM46" s="185">
        <f t="shared" si="32"/>
        <v>788</v>
      </c>
      <c r="BN46" s="185">
        <f t="shared" si="33"/>
        <v>350</v>
      </c>
      <c r="BO46" s="185">
        <f t="shared" si="34"/>
        <v>525</v>
      </c>
      <c r="BP46" s="185">
        <f t="shared" si="35"/>
        <v>700</v>
      </c>
      <c r="BQ46" s="185">
        <f t="shared" si="36"/>
        <v>1166</v>
      </c>
      <c r="BR46" s="185">
        <f t="shared" si="37"/>
        <v>1749</v>
      </c>
      <c r="BS46" s="185">
        <f t="shared" si="38"/>
        <v>2332</v>
      </c>
      <c r="BT46" s="185">
        <f t="shared" si="39"/>
        <v>1182</v>
      </c>
      <c r="BU46" s="185">
        <f t="shared" si="40"/>
        <v>1773</v>
      </c>
      <c r="BV46" s="185">
        <f t="shared" si="41"/>
        <v>2364</v>
      </c>
      <c r="BW46" s="185">
        <f t="shared" si="42"/>
        <v>1872</v>
      </c>
      <c r="BX46" s="185">
        <f t="shared" si="43"/>
        <v>2808</v>
      </c>
      <c r="BY46" s="185">
        <f t="shared" si="44"/>
        <v>3744</v>
      </c>
      <c r="BZ46" s="185">
        <f t="shared" si="45"/>
        <v>1034</v>
      </c>
      <c r="CA46" s="185">
        <f t="shared" si="46"/>
        <v>1551</v>
      </c>
      <c r="CB46" s="185">
        <f t="shared" si="47"/>
        <v>2068</v>
      </c>
      <c r="CC46" s="185">
        <f t="shared" si="48"/>
        <v>1666</v>
      </c>
      <c r="CD46" s="185">
        <f t="shared" si="49"/>
        <v>2499</v>
      </c>
      <c r="CE46" s="185">
        <f t="shared" si="50"/>
        <v>3332</v>
      </c>
      <c r="CF46" s="185">
        <f t="shared" si="51"/>
        <v>1942</v>
      </c>
      <c r="CG46" s="185">
        <f t="shared" si="52"/>
        <v>2913</v>
      </c>
      <c r="CH46" s="185">
        <f t="shared" si="53"/>
        <v>3884</v>
      </c>
      <c r="CI46" s="186">
        <f t="shared" si="54"/>
        <v>19998</v>
      </c>
      <c r="CJ46" s="186">
        <f t="shared" si="55"/>
        <v>29997</v>
      </c>
      <c r="CK46" s="186">
        <f t="shared" si="56"/>
        <v>39996</v>
      </c>
    </row>
  </sheetData>
  <sheetProtection selectLockedCells="1" selectUnlockedCells="1"/>
  <mergeCells count="48">
    <mergeCell ref="AE28:AE46"/>
    <mergeCell ref="BK26:BM26"/>
    <mergeCell ref="BN26:BP26"/>
    <mergeCell ref="BQ26:BS26"/>
    <mergeCell ref="BT26:BV26"/>
    <mergeCell ref="AE25:AF27"/>
    <mergeCell ref="AG25:CK25"/>
    <mergeCell ref="AG26:AI26"/>
    <mergeCell ref="AJ26:AL26"/>
    <mergeCell ref="AM26:AO26"/>
    <mergeCell ref="AP26:AR26"/>
    <mergeCell ref="AS26:AU26"/>
    <mergeCell ref="AV26:AX26"/>
    <mergeCell ref="AY26:BA26"/>
    <mergeCell ref="BB26:BD26"/>
    <mergeCell ref="BE26:BG26"/>
    <mergeCell ref="BH26:BJ26"/>
    <mergeCell ref="BZ26:CB26"/>
    <mergeCell ref="CC26:CE26"/>
    <mergeCell ref="CF26:CH26"/>
    <mergeCell ref="BW26:BY26"/>
    <mergeCell ref="CI26:CK26"/>
    <mergeCell ref="BZ3:CB3"/>
    <mergeCell ref="CC3:CE3"/>
    <mergeCell ref="CF3:CH3"/>
    <mergeCell ref="CI3:CK3"/>
    <mergeCell ref="Y8:AA8"/>
    <mergeCell ref="D2:V2"/>
    <mergeCell ref="Y2:AA2"/>
    <mergeCell ref="B4:B22"/>
    <mergeCell ref="AE2:AF4"/>
    <mergeCell ref="AE5:AE23"/>
    <mergeCell ref="AG2:CK2"/>
    <mergeCell ref="AG3:AI3"/>
    <mergeCell ref="AJ3:AL3"/>
    <mergeCell ref="AM3:AO3"/>
    <mergeCell ref="AP3:AR3"/>
    <mergeCell ref="AS3:AU3"/>
    <mergeCell ref="AV3:AX3"/>
    <mergeCell ref="AY3:BA3"/>
    <mergeCell ref="BB3:BD3"/>
    <mergeCell ref="BE3:BG3"/>
    <mergeCell ref="BH3:BJ3"/>
    <mergeCell ref="BK3:BM3"/>
    <mergeCell ref="BN3:BP3"/>
    <mergeCell ref="BQ3:BS3"/>
    <mergeCell ref="BT3:BV3"/>
    <mergeCell ref="BW3:BY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AE22"/>
  <sheetViews>
    <sheetView showGridLines="0" showRowColHeaders="0" topLeftCell="H1" workbookViewId="0">
      <selection activeCell="Y25" sqref="Y25"/>
    </sheetView>
  </sheetViews>
  <sheetFormatPr defaultRowHeight="15" x14ac:dyDescent="0.25"/>
  <cols>
    <col min="1" max="1" width="3.7109375" bestFit="1" customWidth="1"/>
    <col min="2" max="2" width="5.5703125" bestFit="1" customWidth="1"/>
    <col min="3" max="20" width="6" bestFit="1" customWidth="1"/>
    <col min="21" max="21" width="5" bestFit="1" customWidth="1"/>
    <col min="23" max="23" width="16.5703125" bestFit="1" customWidth="1"/>
    <col min="27" max="27" width="3.85546875" customWidth="1"/>
    <col min="28" max="28" width="7.85546875" bestFit="1" customWidth="1"/>
    <col min="29" max="29" width="5.5703125" bestFit="1" customWidth="1"/>
    <col min="30" max="30" width="17.85546875" bestFit="1" customWidth="1"/>
    <col min="31" max="31" width="14.7109375" bestFit="1" customWidth="1"/>
  </cols>
  <sheetData>
    <row r="1" spans="1:31" ht="15.75" thickBot="1" x14ac:dyDescent="0.3"/>
    <row r="2" spans="1:31" ht="15.75" thickBot="1" x14ac:dyDescent="0.3">
      <c r="B2" s="56"/>
      <c r="C2" s="277" t="s">
        <v>23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9"/>
      <c r="X2" s="280" t="s">
        <v>24</v>
      </c>
      <c r="Y2" s="281"/>
      <c r="Z2" s="282"/>
      <c r="AB2" s="57" t="s">
        <v>36</v>
      </c>
      <c r="AC2" s="57" t="s">
        <v>37</v>
      </c>
      <c r="AD2" s="54"/>
      <c r="AE2" s="121"/>
    </row>
    <row r="3" spans="1:31" ht="15.75" thickBot="1" x14ac:dyDescent="0.3">
      <c r="B3" s="57" t="s">
        <v>35</v>
      </c>
      <c r="C3" s="131">
        <v>1</v>
      </c>
      <c r="D3" s="132">
        <v>2</v>
      </c>
      <c r="E3" s="138">
        <v>3</v>
      </c>
      <c r="F3" s="132">
        <v>4</v>
      </c>
      <c r="G3" s="138">
        <v>5</v>
      </c>
      <c r="H3" s="132">
        <v>6</v>
      </c>
      <c r="I3" s="138">
        <v>7</v>
      </c>
      <c r="J3" s="132">
        <v>8</v>
      </c>
      <c r="K3" s="138">
        <v>9</v>
      </c>
      <c r="L3" s="132">
        <v>10</v>
      </c>
      <c r="M3" s="138">
        <v>11</v>
      </c>
      <c r="N3" s="132">
        <v>12</v>
      </c>
      <c r="O3" s="138">
        <v>13</v>
      </c>
      <c r="P3" s="132">
        <v>14</v>
      </c>
      <c r="Q3" s="138">
        <v>15</v>
      </c>
      <c r="R3" s="132">
        <v>16</v>
      </c>
      <c r="S3" s="138">
        <v>17</v>
      </c>
      <c r="T3" s="132">
        <v>18</v>
      </c>
      <c r="U3" s="128">
        <v>19</v>
      </c>
      <c r="W3" s="142" t="s">
        <v>140</v>
      </c>
      <c r="X3" s="69" t="s">
        <v>25</v>
      </c>
      <c r="Y3" s="70" t="s">
        <v>26</v>
      </c>
      <c r="Z3" s="71" t="s">
        <v>27</v>
      </c>
      <c r="AB3" s="100">
        <v>5</v>
      </c>
      <c r="AC3" s="201">
        <v>9</v>
      </c>
      <c r="AD3" s="200"/>
      <c r="AE3" s="55"/>
    </row>
    <row r="4" spans="1:31" ht="15.75" thickBot="1" x14ac:dyDescent="0.3">
      <c r="A4" s="283" t="s">
        <v>23</v>
      </c>
      <c r="B4" s="205">
        <v>1</v>
      </c>
      <c r="C4" s="135">
        <v>0</v>
      </c>
      <c r="D4" s="58">
        <v>0</v>
      </c>
      <c r="E4" s="58">
        <v>0</v>
      </c>
      <c r="F4" s="59">
        <v>0</v>
      </c>
      <c r="G4" s="98">
        <f>'DATA {2}'!H4/80</f>
        <v>0.47499999999999998</v>
      </c>
      <c r="H4" s="98">
        <f>'DATA {2}'!I4/80</f>
        <v>6.45</v>
      </c>
      <c r="I4" s="98">
        <f>'DATA {2}'!J4/80</f>
        <v>5.15</v>
      </c>
      <c r="J4" s="98">
        <f>'DATA {2}'!K4/80</f>
        <v>18.337499999999999</v>
      </c>
      <c r="K4" s="98">
        <f>'DATA {2}'!L4/80</f>
        <v>13.512499999999999</v>
      </c>
      <c r="L4" s="98">
        <f>'DATA {2}'!M4/80</f>
        <v>13.362500000000001</v>
      </c>
      <c r="M4" s="98">
        <f>'DATA {2}'!N4/80</f>
        <v>12.875</v>
      </c>
      <c r="N4" s="98">
        <f>'DATA {2}'!O4/80</f>
        <v>10.074999999999999</v>
      </c>
      <c r="O4" s="98">
        <f>'DATA {2}'!P4/80</f>
        <v>17.600000000000001</v>
      </c>
      <c r="P4" s="98">
        <f>'DATA {2}'!Q4/80</f>
        <v>8.5124999999999993</v>
      </c>
      <c r="Q4" s="98">
        <f>'DATA {2}'!R4/80</f>
        <v>22.6875</v>
      </c>
      <c r="R4" s="98">
        <f>'DATA {2}'!S4/80</f>
        <v>15.675000000000001</v>
      </c>
      <c r="S4" s="98">
        <f>'DATA {2}'!T4/80</f>
        <v>20.862500000000001</v>
      </c>
      <c r="T4" s="98">
        <f>'DATA {2}'!U4/80</f>
        <v>3.9750000000000001</v>
      </c>
      <c r="U4" s="206">
        <f>'DATA {2}'!V4/80</f>
        <v>10.475</v>
      </c>
      <c r="W4" s="199" t="s">
        <v>139</v>
      </c>
      <c r="X4" s="196">
        <v>0.5</v>
      </c>
      <c r="Y4" s="197">
        <v>0.6</v>
      </c>
      <c r="Z4" s="198">
        <v>0.7</v>
      </c>
    </row>
    <row r="5" spans="1:31" ht="15.75" thickBot="1" x14ac:dyDescent="0.3">
      <c r="A5" s="293"/>
      <c r="B5" s="99">
        <v>2</v>
      </c>
      <c r="C5" s="136">
        <v>0</v>
      </c>
      <c r="D5" s="63">
        <v>0</v>
      </c>
      <c r="E5" s="63">
        <v>0</v>
      </c>
      <c r="F5" s="64">
        <v>0</v>
      </c>
      <c r="G5" s="98">
        <f>'DATA {2}'!H5/80</f>
        <v>7.0250000000000004</v>
      </c>
      <c r="H5" s="98">
        <f>'DATA {2}'!I5/80</f>
        <v>8.5875000000000004</v>
      </c>
      <c r="I5" s="98">
        <f>'DATA {2}'!J5/80</f>
        <v>2.9125000000000001</v>
      </c>
      <c r="J5" s="98">
        <f>'DATA {2}'!K5/80</f>
        <v>10.875</v>
      </c>
      <c r="K5" s="98">
        <f>'DATA {2}'!L5/80</f>
        <v>5.0374999999999996</v>
      </c>
      <c r="L5" s="98">
        <f>'DATA {2}'!M5/80</f>
        <v>8.25</v>
      </c>
      <c r="M5" s="98">
        <f>'DATA {2}'!N5/80</f>
        <v>5.5</v>
      </c>
      <c r="N5" s="98">
        <f>'DATA {2}'!O5/80</f>
        <v>2.625</v>
      </c>
      <c r="O5" s="98">
        <f>'DATA {2}'!P5/80</f>
        <v>9.1125000000000007</v>
      </c>
      <c r="P5" s="98">
        <f>'DATA {2}'!Q5/80</f>
        <v>3.4125000000000001</v>
      </c>
      <c r="Q5" s="98">
        <f>'DATA {2}'!R5/80</f>
        <v>15.612500000000001</v>
      </c>
      <c r="R5" s="98">
        <f>'DATA {2}'!S5/80</f>
        <v>10.975</v>
      </c>
      <c r="S5" s="98">
        <f>'DATA {2}'!T5/80</f>
        <v>13.525</v>
      </c>
      <c r="T5" s="98">
        <f>'DATA {2}'!U5/80</f>
        <v>8.5875000000000004</v>
      </c>
      <c r="U5" s="206">
        <f>'DATA {2}'!V5/80</f>
        <v>4.0625</v>
      </c>
    </row>
    <row r="6" spans="1:31" ht="15.75" thickBot="1" x14ac:dyDescent="0.3">
      <c r="A6" s="293"/>
      <c r="B6" s="97">
        <v>3</v>
      </c>
      <c r="C6" s="136">
        <v>0</v>
      </c>
      <c r="D6" s="63">
        <v>0</v>
      </c>
      <c r="E6" s="63">
        <v>0</v>
      </c>
      <c r="F6" s="64">
        <v>0</v>
      </c>
      <c r="G6" s="98">
        <f>'DATA {2}'!H6/80</f>
        <v>5.2125000000000004</v>
      </c>
      <c r="H6" s="98">
        <f>'DATA {2}'!I6/80</f>
        <v>2.9874999999999998</v>
      </c>
      <c r="I6" s="98">
        <f>'DATA {2}'!J6/80</f>
        <v>3.7749999999999999</v>
      </c>
      <c r="J6" s="98">
        <f>'DATA {2}'!K6/80</f>
        <v>15.425000000000001</v>
      </c>
      <c r="K6" s="98">
        <f>'DATA {2}'!L6/80</f>
        <v>9.2125000000000004</v>
      </c>
      <c r="L6" s="98">
        <f>'DATA {2}'!M6/80</f>
        <v>13.85</v>
      </c>
      <c r="M6" s="98">
        <f>'DATA {2}'!N6/80</f>
        <v>11.074999999999999</v>
      </c>
      <c r="N6" s="98">
        <f>'DATA {2}'!O6/80</f>
        <v>8.2750000000000004</v>
      </c>
      <c r="O6" s="98">
        <f>'DATA {2}'!P6/80</f>
        <v>13.3</v>
      </c>
      <c r="P6" s="98">
        <f>'DATA {2}'!Q6/80</f>
        <v>4.4000000000000004</v>
      </c>
      <c r="Q6" s="98">
        <f>'DATA {2}'!R6/80</f>
        <v>19.662500000000001</v>
      </c>
      <c r="R6" s="98">
        <f>'DATA {2}'!S6/80</f>
        <v>16.125</v>
      </c>
      <c r="S6" s="98">
        <f>'DATA {2}'!T6/80</f>
        <v>17.95</v>
      </c>
      <c r="T6" s="98">
        <f>'DATA {2}'!U6/80</f>
        <v>3.9750000000000001</v>
      </c>
      <c r="U6" s="206">
        <f>'DATA {2}'!V6/80</f>
        <v>9.5875000000000004</v>
      </c>
      <c r="W6" s="142" t="s">
        <v>143</v>
      </c>
      <c r="X6" s="277" t="s">
        <v>24</v>
      </c>
      <c r="Y6" s="278"/>
      <c r="Z6" s="279"/>
      <c r="AB6" s="114"/>
      <c r="AC6" s="129" t="s">
        <v>41</v>
      </c>
      <c r="AE6" s="120"/>
    </row>
    <row r="7" spans="1:31" ht="15.75" thickBot="1" x14ac:dyDescent="0.3">
      <c r="A7" s="293"/>
      <c r="B7" s="99">
        <v>4</v>
      </c>
      <c r="C7" s="137">
        <v>0</v>
      </c>
      <c r="D7" s="66">
        <v>0</v>
      </c>
      <c r="E7" s="66">
        <v>0</v>
      </c>
      <c r="F7" s="67">
        <v>0</v>
      </c>
      <c r="G7" s="98">
        <f>'DATA {2}'!H7/80</f>
        <v>6.4625000000000004</v>
      </c>
      <c r="H7" s="98">
        <f>'DATA {2}'!I7/80</f>
        <v>10.862500000000001</v>
      </c>
      <c r="I7" s="98">
        <f>'DATA {2}'!J7/80</f>
        <v>4.125</v>
      </c>
      <c r="J7" s="98">
        <f>'DATA {2}'!K7/80</f>
        <v>11.6625</v>
      </c>
      <c r="K7" s="98">
        <f>'DATA {2}'!L7/80</f>
        <v>7.3624999999999998</v>
      </c>
      <c r="L7" s="98">
        <f>'DATA {2}'!M7/80</f>
        <v>6.4874999999999998</v>
      </c>
      <c r="M7" s="98">
        <f>'DATA {2}'!N7/80</f>
        <v>6.2249999999999996</v>
      </c>
      <c r="N7" s="98">
        <f>'DATA {2}'!O7/80</f>
        <v>4.4874999999999998</v>
      </c>
      <c r="O7" s="98">
        <f>'DATA {2}'!P7/80</f>
        <v>11.0875</v>
      </c>
      <c r="P7" s="98">
        <f>'DATA {2}'!Q7/80</f>
        <v>6.6749999999999998</v>
      </c>
      <c r="Q7" s="98">
        <f>'DATA {2}'!R7/80</f>
        <v>15.7875</v>
      </c>
      <c r="R7" s="98">
        <f>'DATA {2}'!S7/80</f>
        <v>8.7750000000000004</v>
      </c>
      <c r="S7" s="98">
        <f>'DATA {2}'!T7/80</f>
        <v>14.1875</v>
      </c>
      <c r="T7" s="98">
        <f>'DATA {2}'!U7/80</f>
        <v>9.5374999999999996</v>
      </c>
      <c r="U7" s="206">
        <f>'DATA {2}'!V7/80</f>
        <v>3.8</v>
      </c>
      <c r="W7" s="82" t="s">
        <v>34</v>
      </c>
      <c r="X7" s="112">
        <v>1</v>
      </c>
      <c r="Y7" s="84">
        <v>2</v>
      </c>
      <c r="Z7" s="85">
        <v>3</v>
      </c>
      <c r="AB7" s="117" t="s">
        <v>38</v>
      </c>
      <c r="AC7" s="115">
        <f>SUMPRODUCT('KARAR DEĞİŞKENİ {2}'!C4:C22,'DATA {3}'!C4:C22)+SUMPRODUCT('KARAR DEĞİŞKENİ {2}'!F4:F22,'DATA {3}'!D4:D22)+SUMPRODUCT('KARAR DEĞİŞKENİ {2}'!I4:I22,'DATA {3}'!E4:E22)+SUMPRODUCT('KARAR DEĞİŞKENİ {2}'!L4:L22,'DATA {3}'!F4:F22)+SUMPRODUCT('KARAR DEĞİŞKENİ {2}'!O4:O22,'DATA {3}'!G4:G22)+SUMPRODUCT('KARAR DEĞİŞKENİ {2}'!R4:R22,'DATA {3}'!H4:H22)+SUMPRODUCT('KARAR DEĞİŞKENİ {2}'!U4:U22,'DATA {3}'!I4:I22)+SUMPRODUCT('KARAR DEĞİŞKENİ {2}'!X4:X22,'DATA {3}'!J4:J22)+SUMPRODUCT('KARAR DEĞİŞKENİ {2}'!AA4:AA22,'DATA {3}'!K4:K22)+SUMPRODUCT('KARAR DEĞİŞKENİ {2}'!AD4:AD22,'DATA {3}'!L4:L22)+SUMPRODUCT('KARAR DEĞİŞKENİ {2}'!AG4:AG22,'DATA {3}'!M4:M22)+SUMPRODUCT('KARAR DEĞİŞKENİ {2}'!AJ4:AJ22,'DATA {3}'!N4:N22)+SUMPRODUCT('KARAR DEĞİŞKENİ {2}'!AM4:AM22,'DATA {3}'!O4:O22)+SUMPRODUCT('KARAR DEĞİŞKENİ {2}'!AP4:AP22,'DATA {3}'!P4:P22)+SUMPRODUCT('KARAR DEĞİŞKENİ {2}'!AS4:AS22,'DATA {3}'!Q4:Q22)+SUMPRODUCT('KARAR DEĞİŞKENİ {2}'!AV4:AV22,'DATA {3}'!R4:R22)+SUMPRODUCT('KARAR DEĞİŞKENİ {2}'!AY4:AY22,'DATA {3}'!S4:S22)+SUMPRODUCT('KARAR DEĞİŞKENİ {2}'!BB4:BB22,'DATA {3}'!T4:T22)+SUMPRODUCT('KARAR DEĞİŞKENİ {2}'!BE4:BE22,'DATA {3}'!U4:U22)</f>
        <v>28.424999999999997</v>
      </c>
      <c r="AE7" s="120"/>
    </row>
    <row r="8" spans="1:31" ht="15.75" thickBot="1" x14ac:dyDescent="0.3">
      <c r="A8" s="293"/>
      <c r="B8" s="97">
        <v>5</v>
      </c>
      <c r="C8" s="98">
        <f>'DATA {2}'!D8/80</f>
        <v>0.47499999999999998</v>
      </c>
      <c r="D8" s="98">
        <f>'DATA {2}'!E8/80</f>
        <v>7.0250000000000004</v>
      </c>
      <c r="E8" s="98">
        <f>'DATA {2}'!F8/80</f>
        <v>5.2125000000000004</v>
      </c>
      <c r="F8" s="98">
        <f>'DATA {2}'!G8/80</f>
        <v>6.4625000000000004</v>
      </c>
      <c r="G8" s="98">
        <v>0</v>
      </c>
      <c r="H8" s="98">
        <f>'DATA {2}'!I8/80</f>
        <v>5.9625000000000004</v>
      </c>
      <c r="I8" s="98">
        <f>'DATA {2}'!J8/80</f>
        <v>4.875</v>
      </c>
      <c r="J8" s="98">
        <f>'DATA {2}'!K8/80</f>
        <v>17.850000000000001</v>
      </c>
      <c r="K8" s="98">
        <f>'DATA {2}'!L8/80</f>
        <v>12.824999999999999</v>
      </c>
      <c r="L8" s="98">
        <f>'DATA {2}'!M8/80</f>
        <v>12.875</v>
      </c>
      <c r="M8" s="98">
        <f>'DATA {2}'!N8/80</f>
        <v>12.612500000000001</v>
      </c>
      <c r="N8" s="98">
        <f>'DATA {2}'!O8/80</f>
        <v>9.8125</v>
      </c>
      <c r="O8" s="98">
        <f>'DATA {2}'!P8/80</f>
        <v>17.3</v>
      </c>
      <c r="P8" s="98">
        <f>'DATA {2}'!Q8/80</f>
        <v>8.2249999999999996</v>
      </c>
      <c r="Q8" s="98">
        <f>'DATA {2}'!R8/80</f>
        <v>21.925000000000001</v>
      </c>
      <c r="R8" s="98">
        <f>'DATA {2}'!S8/80</f>
        <v>15.8375</v>
      </c>
      <c r="S8" s="98">
        <f>'DATA {2}'!T8/80</f>
        <v>20.6</v>
      </c>
      <c r="T8" s="98">
        <f>'DATA {2}'!U8/80</f>
        <v>3.9750000000000001</v>
      </c>
      <c r="U8" s="206">
        <f>'DATA {2}'!V8/80</f>
        <v>10.199999999999999</v>
      </c>
      <c r="W8" s="111">
        <v>1</v>
      </c>
      <c r="X8" s="143">
        <f>$AC$7*'KARAR DEĞİŞKENİ {2}'!BJ3</f>
        <v>0</v>
      </c>
      <c r="Y8" s="144">
        <f>$AC$8*'KARAR DEĞİŞKENİ {2}'!BK3</f>
        <v>0</v>
      </c>
      <c r="Z8" s="145">
        <f>$AC$9*'KARAR DEĞİŞKENİ {2}'!BL3</f>
        <v>0</v>
      </c>
      <c r="AB8" s="118" t="s">
        <v>26</v>
      </c>
      <c r="AC8" s="113">
        <f>SUMPRODUCT('KARAR DEĞİŞKENİ {2}'!D4:D22,'DATA {3}'!C4:C22)+SUMPRODUCT('KARAR DEĞİŞKENİ {2}'!G4:G22,'DATA {3}'!D4:D22)+SUMPRODUCT('KARAR DEĞİŞKENİ {2}'!J4:J22,'DATA {3}'!E4:E22)+SUMPRODUCT('KARAR DEĞİŞKENİ {2}'!M4:M22,'DATA {3}'!F4:F22)+SUMPRODUCT('KARAR DEĞİŞKENİ {2}'!P4:P22,'DATA {3}'!G4:G22)+SUMPRODUCT('KARAR DEĞİŞKENİ {2}'!S4:S22,'DATA {3}'!H4:H22)+SUMPRODUCT('KARAR DEĞİŞKENİ {2}'!V4:V22,'DATA {3}'!I4:I22)+SUMPRODUCT('KARAR DEĞİŞKENİ {2}'!Y4:Y22,'DATA {3}'!J4:J22)+SUMPRODUCT('KARAR DEĞİŞKENİ {2}'!AB4:AB22,'DATA {3}'!K4:K22)+SUMPRODUCT('KARAR DEĞİŞKENİ {2}'!AE4:AE22,'DATA {3}'!L4:L22)+SUMPRODUCT('KARAR DEĞİŞKENİ {2}'!AH4:AH22,'DATA {3}'!M4:M22)+SUMPRODUCT('KARAR DEĞİŞKENİ {2}'!AK4:AK22,'DATA {3}'!N4:N22)+SUMPRODUCT('KARAR DEĞİŞKENİ {2}'!AN4:AN22,'DATA {3}'!O4:O22)+SUMPRODUCT('KARAR DEĞİŞKENİ {2}'!AQ4:AQ22,'DATA {3}'!P4:P22)+SUMPRODUCT('KARAR DEĞİŞKENİ {2}'!AT4:AT22,'DATA {3}'!Q4:Q22)+SUMPRODUCT('KARAR DEĞİŞKENİ {2}'!AW4:AW22,'DATA {3}'!R4:R22)+SUMPRODUCT('KARAR DEĞİŞKENİ {2}'!AZ4:AZ22,'DATA {3}'!S4:S22)+SUMPRODUCT('KARAR DEĞİŞKENİ {2}'!BC4:BC22,'DATA {3}'!T4:T22)+SUMPRODUCT('KARAR DEĞİŞKENİ {2}'!BF4:BF22,'DATA {3}'!U4:U22)</f>
        <v>34.924999999999997</v>
      </c>
      <c r="AE8" s="121"/>
    </row>
    <row r="9" spans="1:31" ht="15.75" thickBot="1" x14ac:dyDescent="0.3">
      <c r="A9" s="293"/>
      <c r="B9" s="99">
        <v>6</v>
      </c>
      <c r="C9" s="98">
        <f>'DATA {2}'!D9/80</f>
        <v>6.45</v>
      </c>
      <c r="D9" s="98">
        <f>'DATA {2}'!E9/80</f>
        <v>8.5875000000000004</v>
      </c>
      <c r="E9" s="98">
        <f>'DATA {2}'!F9/80</f>
        <v>2.9874999999999998</v>
      </c>
      <c r="F9" s="98">
        <f>'DATA {2}'!G9/80</f>
        <v>10.862500000000001</v>
      </c>
      <c r="G9" s="202">
        <f>'DATA {2}'!H9/80</f>
        <v>5.9625000000000004</v>
      </c>
      <c r="H9" s="38">
        <v>0</v>
      </c>
      <c r="I9" s="98">
        <f>'DATA {2}'!J9/80</f>
        <v>6.9874999999999998</v>
      </c>
      <c r="J9" s="98">
        <f>'DATA {2}'!K9/80</f>
        <v>18.399999999999999</v>
      </c>
      <c r="K9" s="98">
        <f>'DATA {2}'!L9/80</f>
        <v>12.175000000000001</v>
      </c>
      <c r="L9" s="98">
        <f>'DATA {2}'!M9/80</f>
        <v>16.787500000000001</v>
      </c>
      <c r="M9" s="98">
        <f>'DATA {2}'!N9/80</f>
        <v>14.025</v>
      </c>
      <c r="N9" s="98">
        <f>'DATA {2}'!O9/80</f>
        <v>11.225</v>
      </c>
      <c r="O9" s="98">
        <f>'DATA {2}'!P9/80</f>
        <v>16.25</v>
      </c>
      <c r="P9" s="98">
        <f>'DATA {2}'!Q9/80</f>
        <v>7.0625</v>
      </c>
      <c r="Q9" s="98">
        <f>'DATA {2}'!R9/80</f>
        <v>22.625</v>
      </c>
      <c r="R9" s="98">
        <f>'DATA {2}'!S9/80</f>
        <v>19.087499999999999</v>
      </c>
      <c r="S9" s="98">
        <f>'DATA {2}'!T9/80</f>
        <v>20.912500000000001</v>
      </c>
      <c r="T9" s="98">
        <f>'DATA {2}'!U9/80</f>
        <v>2.85</v>
      </c>
      <c r="U9" s="206">
        <f>'DATA {2}'!V9/80</f>
        <v>12.5</v>
      </c>
      <c r="W9" s="89">
        <v>2</v>
      </c>
      <c r="X9" s="146">
        <f>$AC$7*'KARAR DEĞİŞKENİ {2}'!BJ4</f>
        <v>28.424999999999997</v>
      </c>
      <c r="Y9" s="87">
        <f>$AC$8*'KARAR DEĞİŞKENİ {2}'!BK4</f>
        <v>0</v>
      </c>
      <c r="Z9" s="88">
        <f>$AC$9*'KARAR DEĞİŞKENİ {2}'!BL4</f>
        <v>0</v>
      </c>
      <c r="AB9" s="119" t="s">
        <v>27</v>
      </c>
      <c r="AC9" s="116">
        <f>SUMPRODUCT('KARAR DEĞİŞKENİ {2}'!E4:E22,'DATA {3}'!C4:C22)+SUMPRODUCT('KARAR DEĞİŞKENİ {2}'!H4:H22,'DATA {3}'!D4:D22)+SUMPRODUCT('KARAR DEĞİŞKENİ {2}'!K4:K22,'DATA {3}'!E4:E22)+SUMPRODUCT('KARAR DEĞİŞKENİ {2}'!N4:N22,'DATA {3}'!F4:F22)+SUMPRODUCT('KARAR DEĞİŞKENİ {2}'!Q4:Q22,'DATA {3}'!G4:G22)+SUMPRODUCT('KARAR DEĞİŞKENİ {2}'!T4:T22,'DATA {3}'!H4:H22)+SUMPRODUCT('KARAR DEĞİŞKENİ {2}'!W4:W22,'DATA {3}'!I4:I22)+SUMPRODUCT('KARAR DEĞİŞKENİ {2}'!Z4:Z22,'DATA {3}'!J4:J22)+SUMPRODUCT('KARAR DEĞİŞKENİ {2}'!AC4:AC22,'DATA {3}'!K4:K22)+SUMPRODUCT('KARAR DEĞİŞKENİ {2}'!AF4:AF22,'DATA {3}'!L4:L22)+SUMPRODUCT('KARAR DEĞİŞKENİ {2}'!AI4:AI22,'DATA {3}'!M4:M22)+SUMPRODUCT('KARAR DEĞİŞKENİ {2}'!AL4:AL22,'DATA {3}'!N4:N22)+SUMPRODUCT('KARAR DEĞİŞKENİ {2}'!AO4:AO22,'DATA {3}'!O4:O22)+SUMPRODUCT('KARAR DEĞİŞKENİ {2}'!AR4:AR22,'DATA {3}'!P4:P22)+SUMPRODUCT('KARAR DEĞİŞKENİ {2}'!AU4:AU22,'DATA {3}'!Q4:Q22)+SUMPRODUCT('KARAR DEĞİŞKENİ {2}'!AX4:AX22,'DATA {3}'!R4:R22)+SUMPRODUCT('KARAR DEĞİŞKENİ {2}'!BA4:BA22,'DATA {3}'!S4:S22)+SUMPRODUCT('KARAR DEĞİŞKENİ {2}'!BD4:BD22,'DATA {3}'!T4:T22)+SUMPRODUCT('KARAR DEĞİŞKENİ {2}'!BG4:BG22,'DATA {3}'!U4:U22)</f>
        <v>23.925000000000004</v>
      </c>
      <c r="AE9" s="121"/>
    </row>
    <row r="10" spans="1:31" ht="15.75" thickBot="1" x14ac:dyDescent="0.3">
      <c r="A10" s="293"/>
      <c r="B10" s="97">
        <v>7</v>
      </c>
      <c r="C10" s="98">
        <f>'DATA {2}'!D10/80</f>
        <v>5.15</v>
      </c>
      <c r="D10" s="98">
        <f>'DATA {2}'!E10/80</f>
        <v>2.9125000000000001</v>
      </c>
      <c r="E10" s="98">
        <f>'DATA {2}'!F10/80</f>
        <v>3.7749999999999999</v>
      </c>
      <c r="F10" s="98">
        <f>'DATA {2}'!G10/80</f>
        <v>4.125</v>
      </c>
      <c r="G10" s="98">
        <f>'DATA {2}'!H10/80</f>
        <v>4.875</v>
      </c>
      <c r="H10" s="203">
        <f>'DATA {2}'!I10/80</f>
        <v>6.9874999999999998</v>
      </c>
      <c r="I10" s="38">
        <v>0</v>
      </c>
      <c r="J10" s="98">
        <f>'DATA {2}'!K10/80</f>
        <v>13.95</v>
      </c>
      <c r="K10" s="98">
        <f>'DATA {2}'!L10/80</f>
        <v>8.1125000000000007</v>
      </c>
      <c r="L10" s="98">
        <f>'DATA {2}'!M10/80</f>
        <v>10.45</v>
      </c>
      <c r="M10" s="98">
        <f>'DATA {2}'!N10/80</f>
        <v>8.5</v>
      </c>
      <c r="N10" s="98">
        <f>'DATA {2}'!O10/80</f>
        <v>5.7</v>
      </c>
      <c r="O10" s="98">
        <f>'DATA {2}'!P10/80</f>
        <v>12.1875</v>
      </c>
      <c r="P10" s="98">
        <f>'DATA {2}'!Q10/80</f>
        <v>4.8375000000000004</v>
      </c>
      <c r="Q10" s="98">
        <f>'DATA {2}'!R10/80</f>
        <v>19.3125</v>
      </c>
      <c r="R10" s="98">
        <f>'DATA {2}'!S10/80</f>
        <v>13.1875</v>
      </c>
      <c r="S10" s="98">
        <f>'DATA {2}'!T10/80</f>
        <v>16.475000000000001</v>
      </c>
      <c r="T10" s="98">
        <f>'DATA {2}'!U10/80</f>
        <v>5.4874999999999998</v>
      </c>
      <c r="U10" s="206">
        <f>'DATA {2}'!V10/80</f>
        <v>6.7374999999999998</v>
      </c>
      <c r="W10" s="89">
        <v>3</v>
      </c>
      <c r="X10" s="146">
        <f>$AC$7*'KARAR DEĞİŞKENİ {2}'!BJ5</f>
        <v>0</v>
      </c>
      <c r="Y10" s="87">
        <f>$AC$8*'KARAR DEĞİŞKENİ {2}'!BK5</f>
        <v>0</v>
      </c>
      <c r="Z10" s="88">
        <f>$AC$9*'KARAR DEĞİŞKENİ {2}'!BL5</f>
        <v>23.925000000000004</v>
      </c>
      <c r="AE10" s="121"/>
    </row>
    <row r="11" spans="1:31" ht="15.75" thickBot="1" x14ac:dyDescent="0.3">
      <c r="A11" s="293"/>
      <c r="B11" s="99">
        <v>8</v>
      </c>
      <c r="C11" s="98">
        <f>'DATA {2}'!D11/80</f>
        <v>18.337499999999999</v>
      </c>
      <c r="D11" s="98">
        <f>'DATA {2}'!E11/80</f>
        <v>10.875</v>
      </c>
      <c r="E11" s="98">
        <f>'DATA {2}'!F11/80</f>
        <v>15.425000000000001</v>
      </c>
      <c r="F11" s="98">
        <f>'DATA {2}'!G11/80</f>
        <v>11.6625</v>
      </c>
      <c r="G11" s="98">
        <f>'DATA {2}'!H11/80</f>
        <v>17.850000000000001</v>
      </c>
      <c r="H11" s="98">
        <f>'DATA {2}'!I11/80</f>
        <v>18.399999999999999</v>
      </c>
      <c r="I11" s="203">
        <f>'DATA {2}'!J11/80</f>
        <v>13.95</v>
      </c>
      <c r="J11" s="38">
        <v>0</v>
      </c>
      <c r="K11" s="98">
        <f>'DATA {2}'!L11/80</f>
        <v>6.9375</v>
      </c>
      <c r="L11" s="98">
        <f>'DATA {2}'!M11/80</f>
        <v>10</v>
      </c>
      <c r="M11" s="98">
        <f>'DATA {2}'!N11/80</f>
        <v>5.4749999999999996</v>
      </c>
      <c r="N11" s="98">
        <f>'DATA {2}'!O11/80</f>
        <v>8.2624999999999993</v>
      </c>
      <c r="O11" s="98">
        <f>'DATA {2}'!P11/80</f>
        <v>3.35</v>
      </c>
      <c r="P11" s="98">
        <f>'DATA {2}'!Q11/80</f>
        <v>12.824999999999999</v>
      </c>
      <c r="Q11" s="98">
        <f>'DATA {2}'!R11/80</f>
        <v>5.7750000000000004</v>
      </c>
      <c r="R11" s="98">
        <f>'DATA {2}'!S11/80</f>
        <v>5.6749999999999998</v>
      </c>
      <c r="S11" s="98">
        <f>'DATA {2}'!T11/80</f>
        <v>2.5625</v>
      </c>
      <c r="T11" s="98">
        <f>'DATA {2}'!U11/80</f>
        <v>19.012499999999999</v>
      </c>
      <c r="U11" s="206">
        <f>'DATA {2}'!V11/80</f>
        <v>7.9</v>
      </c>
      <c r="W11" s="93">
        <v>4</v>
      </c>
      <c r="X11" s="147">
        <f>$AC$7*'KARAR DEĞİŞKENİ {2}'!BJ6</f>
        <v>0</v>
      </c>
      <c r="Y11" s="148">
        <f>$AC$8*'KARAR DEĞİŞKENİ {2}'!BK6</f>
        <v>34.924999999999997</v>
      </c>
      <c r="Z11" s="149">
        <f>$AC$9*'KARAR DEĞİŞKENİ {2}'!BL6</f>
        <v>0</v>
      </c>
      <c r="AE11" s="121"/>
    </row>
    <row r="12" spans="1:31" ht="15.75" thickBot="1" x14ac:dyDescent="0.3">
      <c r="A12" s="293"/>
      <c r="B12" s="97">
        <v>9</v>
      </c>
      <c r="C12" s="98">
        <f>'DATA {2}'!D12/80</f>
        <v>13.512499999999999</v>
      </c>
      <c r="D12" s="98">
        <f>'DATA {2}'!E12/80</f>
        <v>5.0374999999999996</v>
      </c>
      <c r="E12" s="98">
        <f>'DATA {2}'!F12/80</f>
        <v>9.2125000000000004</v>
      </c>
      <c r="F12" s="98">
        <f>'DATA {2}'!G12/80</f>
        <v>7.3624999999999998</v>
      </c>
      <c r="G12" s="98">
        <f>'DATA {2}'!H12/80</f>
        <v>12.824999999999999</v>
      </c>
      <c r="H12" s="98">
        <f>'DATA {2}'!I12/80</f>
        <v>12.175000000000001</v>
      </c>
      <c r="I12" s="98">
        <f>'DATA {2}'!J12/80</f>
        <v>8.1125000000000007</v>
      </c>
      <c r="J12" s="203">
        <f>'DATA {2}'!K12/80</f>
        <v>6.9375</v>
      </c>
      <c r="K12" s="38">
        <v>0</v>
      </c>
      <c r="L12" s="98">
        <f>'DATA {2}'!M12/80</f>
        <v>9.5625</v>
      </c>
      <c r="M12" s="98">
        <f>'DATA {2}'!N12/80</f>
        <v>4.1749999999999998</v>
      </c>
      <c r="N12" s="98">
        <f>'DATA {2}'!O12/80</f>
        <v>3.45</v>
      </c>
      <c r="O12" s="98">
        <f>'DATA {2}'!P12/80</f>
        <v>4.0625</v>
      </c>
      <c r="P12" s="98">
        <f>'DATA {2}'!Q12/80</f>
        <v>6.6</v>
      </c>
      <c r="Q12" s="98">
        <f>'DATA {2}'!R12/80</f>
        <v>12.612500000000001</v>
      </c>
      <c r="R12" s="98">
        <f>'DATA {2}'!S12/80</f>
        <v>10.5</v>
      </c>
      <c r="S12" s="98">
        <f>'DATA {2}'!T12/80</f>
        <v>10.4375</v>
      </c>
      <c r="T12" s="98">
        <f>'DATA {2}'!U12/80</f>
        <v>12.875</v>
      </c>
      <c r="U12" s="206">
        <f>'DATA {2}'!V12/80</f>
        <v>5.6375000000000002</v>
      </c>
    </row>
    <row r="13" spans="1:31" ht="15.75" thickBot="1" x14ac:dyDescent="0.3">
      <c r="A13" s="293"/>
      <c r="B13" s="99">
        <v>10</v>
      </c>
      <c r="C13" s="98">
        <f>'DATA {2}'!D13/80</f>
        <v>13.362500000000001</v>
      </c>
      <c r="D13" s="98">
        <f>'DATA {2}'!E13/80</f>
        <v>8.25</v>
      </c>
      <c r="E13" s="98">
        <f>'DATA {2}'!F13/80</f>
        <v>13.85</v>
      </c>
      <c r="F13" s="98">
        <f>'DATA {2}'!G13/80</f>
        <v>6.4874999999999998</v>
      </c>
      <c r="G13" s="98">
        <f>'DATA {2}'!H13/80</f>
        <v>12.875</v>
      </c>
      <c r="H13" s="98">
        <f>'DATA {2}'!I13/80</f>
        <v>16.787500000000001</v>
      </c>
      <c r="I13" s="98">
        <f>'DATA {2}'!J13/80</f>
        <v>10.45</v>
      </c>
      <c r="J13" s="98">
        <f>'DATA {2}'!K13/80</f>
        <v>10</v>
      </c>
      <c r="K13" s="203">
        <f>'DATA {2}'!L13/80</f>
        <v>9.5625</v>
      </c>
      <c r="L13" s="38">
        <v>0</v>
      </c>
      <c r="M13" s="98">
        <f>'DATA {2}'!N13/80</f>
        <v>5.9749999999999996</v>
      </c>
      <c r="N13" s="98">
        <f>'DATA {2}'!O13/80</f>
        <v>7.8375000000000004</v>
      </c>
      <c r="O13" s="98">
        <f>'DATA {2}'!P13/80</f>
        <v>10.8</v>
      </c>
      <c r="P13" s="98">
        <f>'DATA {2}'!Q13/80</f>
        <v>11.574999999999999</v>
      </c>
      <c r="Q13" s="98">
        <f>'DATA {2}'!R13/80</f>
        <v>10.9125</v>
      </c>
      <c r="R13" s="98">
        <f>'DATA {2}'!S13/80</f>
        <v>4.4874999999999998</v>
      </c>
      <c r="S13" s="98">
        <f>'DATA {2}'!T13/80</f>
        <v>12.574999999999999</v>
      </c>
      <c r="T13" s="98">
        <f>'DATA {2}'!U13/80</f>
        <v>15.775</v>
      </c>
      <c r="U13" s="206">
        <f>'DATA {2}'!V13/80</f>
        <v>5.0999999999999996</v>
      </c>
      <c r="X13" s="280" t="s">
        <v>24</v>
      </c>
      <c r="Y13" s="281"/>
      <c r="Z13" s="282"/>
    </row>
    <row r="14" spans="1:31" ht="15.75" thickBot="1" x14ac:dyDescent="0.3">
      <c r="A14" s="293"/>
      <c r="B14" s="97">
        <v>11</v>
      </c>
      <c r="C14" s="98">
        <f>'DATA {2}'!D14/80</f>
        <v>12.875</v>
      </c>
      <c r="D14" s="98">
        <f>'DATA {2}'!E14/80</f>
        <v>5.5</v>
      </c>
      <c r="E14" s="98">
        <f>'DATA {2}'!F14/80</f>
        <v>11.074999999999999</v>
      </c>
      <c r="F14" s="98">
        <f>'DATA {2}'!G14/80</f>
        <v>6.2249999999999996</v>
      </c>
      <c r="G14" s="98">
        <f>'DATA {2}'!H14/80</f>
        <v>12.612500000000001</v>
      </c>
      <c r="H14" s="98">
        <f>'DATA {2}'!I14/80</f>
        <v>14.025</v>
      </c>
      <c r="I14" s="98">
        <f>'DATA {2}'!J14/80</f>
        <v>8.5</v>
      </c>
      <c r="J14" s="98">
        <f>'DATA {2}'!K14/80</f>
        <v>5.4749999999999996</v>
      </c>
      <c r="K14" s="98">
        <f>'DATA {2}'!L14/80</f>
        <v>4.1749999999999998</v>
      </c>
      <c r="L14" s="203">
        <f>'DATA {2}'!M14/80</f>
        <v>5.9749999999999996</v>
      </c>
      <c r="M14" s="38">
        <v>0</v>
      </c>
      <c r="N14" s="98">
        <f>'DATA {2}'!O14/80</f>
        <v>2.8</v>
      </c>
      <c r="O14" s="98">
        <f>'DATA {2}'!P14/80</f>
        <v>4.875</v>
      </c>
      <c r="P14" s="98">
        <f>'DATA {2}'!Q14/80</f>
        <v>8.875</v>
      </c>
      <c r="Q14" s="98">
        <f>'DATA {2}'!R14/80</f>
        <v>10.4125</v>
      </c>
      <c r="R14" s="98">
        <f>'DATA {2}'!S14/80</f>
        <v>5.7874999999999996</v>
      </c>
      <c r="S14" s="98">
        <f>'DATA {2}'!T14/80</f>
        <v>7.9749999999999996</v>
      </c>
      <c r="T14" s="98">
        <f>'DATA {2}'!U14/80</f>
        <v>14.6625</v>
      </c>
      <c r="U14" s="206">
        <f>'DATA {2}'!V14/80</f>
        <v>2.4624999999999999</v>
      </c>
      <c r="W14" s="142" t="s">
        <v>142</v>
      </c>
      <c r="X14" s="69" t="s">
        <v>25</v>
      </c>
      <c r="Y14" s="70" t="s">
        <v>26</v>
      </c>
      <c r="Z14" s="71" t="s">
        <v>27</v>
      </c>
    </row>
    <row r="15" spans="1:31" ht="15.75" thickBot="1" x14ac:dyDescent="0.3">
      <c r="A15" s="293"/>
      <c r="B15" s="99">
        <v>12</v>
      </c>
      <c r="C15" s="98">
        <f>'DATA {2}'!D15/80</f>
        <v>10.074999999999999</v>
      </c>
      <c r="D15" s="98">
        <f>'DATA {2}'!E15/80</f>
        <v>2.625</v>
      </c>
      <c r="E15" s="98">
        <f>'DATA {2}'!F15/80</f>
        <v>8.2750000000000004</v>
      </c>
      <c r="F15" s="98">
        <f>'DATA {2}'!G15/80</f>
        <v>4.4874999999999998</v>
      </c>
      <c r="G15" s="98">
        <f>'DATA {2}'!H15/80</f>
        <v>9.8125</v>
      </c>
      <c r="H15" s="98">
        <f>'DATA {2}'!I15/80</f>
        <v>11.225</v>
      </c>
      <c r="I15" s="98">
        <f>'DATA {2}'!J15/80</f>
        <v>5.7</v>
      </c>
      <c r="J15" s="98">
        <f>'DATA {2}'!K15/80</f>
        <v>8.2624999999999993</v>
      </c>
      <c r="K15" s="98">
        <f>'DATA {2}'!L15/80</f>
        <v>3.45</v>
      </c>
      <c r="L15" s="98">
        <f>'DATA {2}'!M15/80</f>
        <v>7.8375000000000004</v>
      </c>
      <c r="M15" s="203">
        <f>'DATA {2}'!N15/80</f>
        <v>2.8</v>
      </c>
      <c r="N15" s="38">
        <v>0</v>
      </c>
      <c r="O15" s="98">
        <f>'DATA {2}'!P15/80</f>
        <v>7.5250000000000004</v>
      </c>
      <c r="P15" s="98">
        <f>'DATA {2}'!Q15/80</f>
        <v>6.0750000000000002</v>
      </c>
      <c r="Q15" s="98">
        <f>'DATA {2}'!R15/80</f>
        <v>12.9375</v>
      </c>
      <c r="R15" s="98">
        <f>'DATA {2}'!S15/80</f>
        <v>8.6374999999999993</v>
      </c>
      <c r="S15" s="98">
        <f>'DATA {2}'!T15/80</f>
        <v>10.7875</v>
      </c>
      <c r="T15" s="98">
        <f>'DATA {2}'!U15/80</f>
        <v>11.862500000000001</v>
      </c>
      <c r="U15" s="206">
        <f>'DATA {2}'!V15/80</f>
        <v>2.1875</v>
      </c>
      <c r="W15" s="199" t="s">
        <v>141</v>
      </c>
      <c r="X15" s="196">
        <v>15000</v>
      </c>
      <c r="Y15" s="197">
        <v>20000</v>
      </c>
      <c r="Z15" s="198">
        <v>25000</v>
      </c>
    </row>
    <row r="16" spans="1:31" ht="15.75" thickBot="1" x14ac:dyDescent="0.3">
      <c r="A16" s="293"/>
      <c r="B16" s="97">
        <v>13</v>
      </c>
      <c r="C16" s="98">
        <f>'DATA {2}'!D16/80</f>
        <v>17.600000000000001</v>
      </c>
      <c r="D16" s="98">
        <f>'DATA {2}'!E16/80</f>
        <v>9.1125000000000007</v>
      </c>
      <c r="E16" s="98">
        <f>'DATA {2}'!F16/80</f>
        <v>13.3</v>
      </c>
      <c r="F16" s="98">
        <f>'DATA {2}'!G16/80</f>
        <v>11.0875</v>
      </c>
      <c r="G16" s="98">
        <f>'DATA {2}'!H16/80</f>
        <v>17.3</v>
      </c>
      <c r="H16" s="98">
        <f>'DATA {2}'!I16/80</f>
        <v>16.25</v>
      </c>
      <c r="I16" s="98">
        <f>'DATA {2}'!J16/80</f>
        <v>12.1875</v>
      </c>
      <c r="J16" s="98">
        <f>'DATA {2}'!K16/80</f>
        <v>3.35</v>
      </c>
      <c r="K16" s="98">
        <f>'DATA {2}'!L16/80</f>
        <v>4.0625</v>
      </c>
      <c r="L16" s="98">
        <f>'DATA {2}'!M16/80</f>
        <v>10.8</v>
      </c>
      <c r="M16" s="98">
        <f>'DATA {2}'!N16/80</f>
        <v>4.875</v>
      </c>
      <c r="N16" s="203">
        <f>'DATA {2}'!O16/80</f>
        <v>7.5250000000000004</v>
      </c>
      <c r="O16" s="38">
        <v>0</v>
      </c>
      <c r="P16" s="98">
        <f>'DATA {2}'!Q16/80</f>
        <v>10.725</v>
      </c>
      <c r="Q16" s="98">
        <f>'DATA {2}'!R16/80</f>
        <v>8.0500000000000007</v>
      </c>
      <c r="R16" s="98">
        <f>'DATA {2}'!S16/80</f>
        <v>8.35</v>
      </c>
      <c r="S16" s="98">
        <f>'DATA {2}'!T16/80</f>
        <v>5.9874999999999998</v>
      </c>
      <c r="T16" s="98">
        <f>'DATA {2}'!U16/80</f>
        <v>16.912500000000001</v>
      </c>
      <c r="U16" s="206">
        <f>'DATA {2}'!V16/80</f>
        <v>7.2874999999999996</v>
      </c>
    </row>
    <row r="17" spans="1:21" ht="15.75" thickBot="1" x14ac:dyDescent="0.3">
      <c r="A17" s="293"/>
      <c r="B17" s="99">
        <v>14</v>
      </c>
      <c r="C17" s="98">
        <f>'DATA {2}'!D17/80</f>
        <v>8.5124999999999993</v>
      </c>
      <c r="D17" s="98">
        <f>'DATA {2}'!E17/80</f>
        <v>3.4125000000000001</v>
      </c>
      <c r="E17" s="98">
        <f>'DATA {2}'!F17/80</f>
        <v>4.4000000000000004</v>
      </c>
      <c r="F17" s="98">
        <f>'DATA {2}'!G17/80</f>
        <v>6.6749999999999998</v>
      </c>
      <c r="G17" s="98">
        <f>'DATA {2}'!H17/80</f>
        <v>8.2249999999999996</v>
      </c>
      <c r="H17" s="98">
        <f>'DATA {2}'!I17/80</f>
        <v>7.0625</v>
      </c>
      <c r="I17" s="98">
        <f>'DATA {2}'!J17/80</f>
        <v>4.8375000000000004</v>
      </c>
      <c r="J17" s="98">
        <f>'DATA {2}'!K17/80</f>
        <v>12.824999999999999</v>
      </c>
      <c r="K17" s="98">
        <f>'DATA {2}'!L17/80</f>
        <v>6.6</v>
      </c>
      <c r="L17" s="98">
        <f>'DATA {2}'!M17/80</f>
        <v>11.574999999999999</v>
      </c>
      <c r="M17" s="98">
        <f>'DATA {2}'!N17/80</f>
        <v>8.875</v>
      </c>
      <c r="N17" s="98">
        <f>'DATA {2}'!O17/80</f>
        <v>6.0750000000000002</v>
      </c>
      <c r="O17" s="203">
        <f>'DATA {2}'!P17/80</f>
        <v>10.725</v>
      </c>
      <c r="P17" s="38">
        <v>0</v>
      </c>
      <c r="Q17" s="98">
        <f>'DATA {2}'!R17/80</f>
        <v>17.0625</v>
      </c>
      <c r="R17" s="98">
        <f>'DATA {2}'!S17/80</f>
        <v>13.9375</v>
      </c>
      <c r="S17" s="98">
        <f>'DATA {2}'!T17/80</f>
        <v>15.362500000000001</v>
      </c>
      <c r="T17" s="98">
        <f>'DATA {2}'!U17/80</f>
        <v>8.0124999999999993</v>
      </c>
      <c r="U17" s="206">
        <f>'DATA {2}'!V17/80</f>
        <v>7.3875000000000002</v>
      </c>
    </row>
    <row r="18" spans="1:21" ht="15.75" thickBot="1" x14ac:dyDescent="0.3">
      <c r="A18" s="293"/>
      <c r="B18" s="97">
        <v>15</v>
      </c>
      <c r="C18" s="98">
        <f>'DATA {2}'!D18/80</f>
        <v>22.6875</v>
      </c>
      <c r="D18" s="98">
        <f>'DATA {2}'!E18/80</f>
        <v>15.612500000000001</v>
      </c>
      <c r="E18" s="98">
        <f>'DATA {2}'!F18/80</f>
        <v>19.662500000000001</v>
      </c>
      <c r="F18" s="98">
        <f>'DATA {2}'!G18/80</f>
        <v>15.7875</v>
      </c>
      <c r="G18" s="98">
        <f>'DATA {2}'!H18/80</f>
        <v>21.925000000000001</v>
      </c>
      <c r="H18" s="98">
        <f>'DATA {2}'!I18/80</f>
        <v>22.625</v>
      </c>
      <c r="I18" s="98">
        <f>'DATA {2}'!J18/80</f>
        <v>19.3125</v>
      </c>
      <c r="J18" s="98">
        <f>'DATA {2}'!K18/80</f>
        <v>5.7750000000000004</v>
      </c>
      <c r="K18" s="98">
        <f>'DATA {2}'!L18/80</f>
        <v>12.612500000000001</v>
      </c>
      <c r="L18" s="98">
        <f>'DATA {2}'!M18/80</f>
        <v>10.9125</v>
      </c>
      <c r="M18" s="98">
        <f>'DATA {2}'!N18/80</f>
        <v>10.4125</v>
      </c>
      <c r="N18" s="98">
        <f>'DATA {2}'!O18/80</f>
        <v>12.9375</v>
      </c>
      <c r="O18" s="98">
        <f>'DATA {2}'!P18/80</f>
        <v>8.0500000000000007</v>
      </c>
      <c r="P18" s="203">
        <f>'DATA {2}'!Q18/80</f>
        <v>17.0625</v>
      </c>
      <c r="Q18" s="38">
        <v>0</v>
      </c>
      <c r="R18" s="98">
        <f>'DATA {2}'!S18/80</f>
        <v>7.2750000000000004</v>
      </c>
      <c r="S18" s="98">
        <f>'DATA {2}'!T18/80</f>
        <v>5.3875000000000002</v>
      </c>
      <c r="T18" s="98">
        <f>'DATA {2}'!U18/80</f>
        <v>23.362500000000001</v>
      </c>
      <c r="U18" s="206">
        <f>'DATA {2}'!V18/80</f>
        <v>11.7</v>
      </c>
    </row>
    <row r="19" spans="1:21" ht="15.75" thickBot="1" x14ac:dyDescent="0.3">
      <c r="A19" s="293"/>
      <c r="B19" s="99">
        <v>16</v>
      </c>
      <c r="C19" s="98">
        <f>'DATA {2}'!D19/80</f>
        <v>15.675000000000001</v>
      </c>
      <c r="D19" s="98">
        <f>'DATA {2}'!E19/80</f>
        <v>10.975</v>
      </c>
      <c r="E19" s="98">
        <f>'DATA {2}'!F19/80</f>
        <v>16.125</v>
      </c>
      <c r="F19" s="98">
        <f>'DATA {2}'!G19/80</f>
        <v>8.7750000000000004</v>
      </c>
      <c r="G19" s="98">
        <f>'DATA {2}'!H19/80</f>
        <v>15.8375</v>
      </c>
      <c r="H19" s="98">
        <f>'DATA {2}'!I19/80</f>
        <v>19.087499999999999</v>
      </c>
      <c r="I19" s="98">
        <f>'DATA {2}'!J19/80</f>
        <v>13.1875</v>
      </c>
      <c r="J19" s="98">
        <f>'DATA {2}'!K19/80</f>
        <v>5.6749999999999998</v>
      </c>
      <c r="K19" s="98">
        <f>'DATA {2}'!L19/80</f>
        <v>10.5</v>
      </c>
      <c r="L19" s="98">
        <f>'DATA {2}'!M19/80</f>
        <v>4.4874999999999998</v>
      </c>
      <c r="M19" s="98">
        <f>'DATA {2}'!N19/80</f>
        <v>5.7874999999999996</v>
      </c>
      <c r="N19" s="98">
        <f>'DATA {2}'!O19/80</f>
        <v>8.6374999999999993</v>
      </c>
      <c r="O19" s="98">
        <f>'DATA {2}'!P19/80</f>
        <v>8.35</v>
      </c>
      <c r="P19" s="98">
        <f>'DATA {2}'!Q19/80</f>
        <v>13.9375</v>
      </c>
      <c r="Q19" s="203">
        <f>'DATA {2}'!R19/80</f>
        <v>7.2750000000000004</v>
      </c>
      <c r="R19" s="38">
        <v>0</v>
      </c>
      <c r="S19" s="98">
        <f>'DATA {2}'!T19/80</f>
        <v>8.8000000000000007</v>
      </c>
      <c r="T19" s="98">
        <f>'DATA {2}'!U19/80</f>
        <v>18.237500000000001</v>
      </c>
      <c r="U19" s="206">
        <f>'DATA {2}'!V19/80</f>
        <v>6.4625000000000004</v>
      </c>
    </row>
    <row r="20" spans="1:21" ht="15.75" thickBot="1" x14ac:dyDescent="0.3">
      <c r="A20" s="293"/>
      <c r="B20" s="97">
        <v>17</v>
      </c>
      <c r="C20" s="98">
        <f>'DATA {2}'!D20/80</f>
        <v>20.862500000000001</v>
      </c>
      <c r="D20" s="98">
        <f>'DATA {2}'!E20/80</f>
        <v>13.525</v>
      </c>
      <c r="E20" s="98">
        <f>'DATA {2}'!F20/80</f>
        <v>17.95</v>
      </c>
      <c r="F20" s="98">
        <f>'DATA {2}'!G20/80</f>
        <v>14.1875</v>
      </c>
      <c r="G20" s="98">
        <f>'DATA {2}'!H20/80</f>
        <v>20.6</v>
      </c>
      <c r="H20" s="98">
        <f>'DATA {2}'!I20/80</f>
        <v>20.912500000000001</v>
      </c>
      <c r="I20" s="98">
        <f>'DATA {2}'!J20/80</f>
        <v>16.475000000000001</v>
      </c>
      <c r="J20" s="98">
        <f>'DATA {2}'!K20/80</f>
        <v>2.5625</v>
      </c>
      <c r="K20" s="98">
        <f>'DATA {2}'!L20/80</f>
        <v>10.4375</v>
      </c>
      <c r="L20" s="98">
        <f>'DATA {2}'!M20/80</f>
        <v>12.574999999999999</v>
      </c>
      <c r="M20" s="98">
        <f>'DATA {2}'!N20/80</f>
        <v>7.9749999999999996</v>
      </c>
      <c r="N20" s="98">
        <f>'DATA {2}'!O20/80</f>
        <v>10.7875</v>
      </c>
      <c r="O20" s="98">
        <f>'DATA {2}'!P20/80</f>
        <v>5.9874999999999998</v>
      </c>
      <c r="P20" s="98">
        <f>'DATA {2}'!Q20/80</f>
        <v>15.362500000000001</v>
      </c>
      <c r="Q20" s="98">
        <f>'DATA {2}'!R20/80</f>
        <v>5.3875000000000002</v>
      </c>
      <c r="R20" s="203">
        <f>'DATA {2}'!S20/80</f>
        <v>8.8000000000000007</v>
      </c>
      <c r="S20" s="38">
        <v>0</v>
      </c>
      <c r="T20" s="98">
        <f>'DATA {2}'!U20/80</f>
        <v>21.537500000000001</v>
      </c>
      <c r="U20" s="206">
        <f>'DATA {2}'!V20/80</f>
        <v>10.4125</v>
      </c>
    </row>
    <row r="21" spans="1:21" ht="15.75" thickBot="1" x14ac:dyDescent="0.3">
      <c r="A21" s="293"/>
      <c r="B21" s="99">
        <v>18</v>
      </c>
      <c r="C21" s="98">
        <f>'DATA {2}'!D21/80</f>
        <v>3.9750000000000001</v>
      </c>
      <c r="D21" s="98">
        <f>'DATA {2}'!E21/80</f>
        <v>8.5875000000000004</v>
      </c>
      <c r="E21" s="98">
        <f>'DATA {2}'!F21/80</f>
        <v>3.9750000000000001</v>
      </c>
      <c r="F21" s="98">
        <f>'DATA {2}'!G21/80</f>
        <v>9.5374999999999996</v>
      </c>
      <c r="G21" s="98">
        <f>'DATA {2}'!H21/80</f>
        <v>3.9750000000000001</v>
      </c>
      <c r="H21" s="98">
        <f>'DATA {2}'!I21/80</f>
        <v>2.85</v>
      </c>
      <c r="I21" s="98">
        <f>'DATA {2}'!J21/80</f>
        <v>5.4874999999999998</v>
      </c>
      <c r="J21" s="98">
        <f>'DATA {2}'!K21/80</f>
        <v>19.012499999999999</v>
      </c>
      <c r="K21" s="98">
        <f>'DATA {2}'!L21/80</f>
        <v>12.875</v>
      </c>
      <c r="L21" s="98">
        <f>'DATA {2}'!M21/80</f>
        <v>15.775</v>
      </c>
      <c r="M21" s="98">
        <f>'DATA {2}'!N21/80</f>
        <v>14.6625</v>
      </c>
      <c r="N21" s="98">
        <f>'DATA {2}'!O21/80</f>
        <v>11.862500000000001</v>
      </c>
      <c r="O21" s="98">
        <f>'DATA {2}'!P21/80</f>
        <v>16.912500000000001</v>
      </c>
      <c r="P21" s="98">
        <f>'DATA {2}'!Q21/80</f>
        <v>8.0124999999999993</v>
      </c>
      <c r="Q21" s="98">
        <f>'DATA {2}'!R21/80</f>
        <v>23.362500000000001</v>
      </c>
      <c r="R21" s="98">
        <f>'DATA {2}'!S21/80</f>
        <v>18.237500000000001</v>
      </c>
      <c r="S21" s="203">
        <f>'DATA {2}'!T21/80</f>
        <v>21.537500000000001</v>
      </c>
      <c r="T21" s="38">
        <v>0</v>
      </c>
      <c r="U21" s="206">
        <f>'DATA {2}'!V21/80</f>
        <v>12.137499999999999</v>
      </c>
    </row>
    <row r="22" spans="1:21" ht="15.75" thickBot="1" x14ac:dyDescent="0.3">
      <c r="A22" s="294"/>
      <c r="B22" s="5">
        <v>19</v>
      </c>
      <c r="C22" s="207">
        <f>'DATA {2}'!D22/80</f>
        <v>10.475</v>
      </c>
      <c r="D22" s="207">
        <f>'DATA {2}'!E22/80</f>
        <v>4.0625</v>
      </c>
      <c r="E22" s="207">
        <f>'DATA {2}'!F22/80</f>
        <v>9.5875000000000004</v>
      </c>
      <c r="F22" s="207">
        <f>'DATA {2}'!G22/80</f>
        <v>3.8</v>
      </c>
      <c r="G22" s="207">
        <f>'DATA {2}'!H22/80</f>
        <v>10.199999999999999</v>
      </c>
      <c r="H22" s="207">
        <f>'DATA {2}'!I22/80</f>
        <v>12.5</v>
      </c>
      <c r="I22" s="207">
        <f>'DATA {2}'!J22/80</f>
        <v>6.7374999999999998</v>
      </c>
      <c r="J22" s="207">
        <f>'DATA {2}'!K22/80</f>
        <v>7.9</v>
      </c>
      <c r="K22" s="207">
        <f>'DATA {2}'!L22/80</f>
        <v>5.6375000000000002</v>
      </c>
      <c r="L22" s="207">
        <f>'DATA {2}'!M22/80</f>
        <v>5.0999999999999996</v>
      </c>
      <c r="M22" s="207">
        <f>'DATA {2}'!N22/80</f>
        <v>2.4624999999999999</v>
      </c>
      <c r="N22" s="207">
        <f>'DATA {2}'!O22/80</f>
        <v>2.1875</v>
      </c>
      <c r="O22" s="207">
        <f>'DATA {2}'!P22/80</f>
        <v>7.2874999999999996</v>
      </c>
      <c r="P22" s="207">
        <f>'DATA {2}'!Q22/80</f>
        <v>7.3875000000000002</v>
      </c>
      <c r="Q22" s="207">
        <f>'DATA {2}'!R22/80</f>
        <v>11.7</v>
      </c>
      <c r="R22" s="207">
        <f>'DATA {2}'!S22/80</f>
        <v>6.4625000000000004</v>
      </c>
      <c r="S22" s="207">
        <f>'DATA {2}'!T22/80</f>
        <v>10.4125</v>
      </c>
      <c r="T22" s="195">
        <f>'DATA {2}'!U22/80</f>
        <v>12.137499999999999</v>
      </c>
      <c r="U22" s="38">
        <v>0</v>
      </c>
    </row>
  </sheetData>
  <sheetProtection selectLockedCells="1" selectUnlockedCells="1"/>
  <mergeCells count="5">
    <mergeCell ref="C2:U2"/>
    <mergeCell ref="A4:A22"/>
    <mergeCell ref="X2:Z2"/>
    <mergeCell ref="X6:Z6"/>
    <mergeCell ref="X13:Z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4"/>
  <dimension ref="B1:U42"/>
  <sheetViews>
    <sheetView showGridLines="0" showRowColHeaders="0" zoomScale="70" zoomScaleNormal="70" workbookViewId="0">
      <selection activeCell="F41" sqref="F41"/>
    </sheetView>
  </sheetViews>
  <sheetFormatPr defaultRowHeight="15" x14ac:dyDescent="0.25"/>
  <cols>
    <col min="2" max="2" width="21.7109375" bestFit="1" customWidth="1"/>
    <col min="3" max="5" width="18.85546875" bestFit="1" customWidth="1"/>
    <col min="6" max="6" width="18.85546875" customWidth="1"/>
    <col min="7" max="11" width="18.7109375" customWidth="1"/>
    <col min="12" max="12" width="21.5703125" bestFit="1" customWidth="1"/>
    <col min="13" max="21" width="18.7109375" customWidth="1"/>
  </cols>
  <sheetData>
    <row r="1" spans="2:21" ht="15.75" thickBot="1" x14ac:dyDescent="0.3"/>
    <row r="2" spans="2:21" x14ac:dyDescent="0.25">
      <c r="B2" s="295" t="s">
        <v>57</v>
      </c>
      <c r="C2" s="268" t="s">
        <v>2</v>
      </c>
      <c r="D2" s="269"/>
      <c r="E2" s="270"/>
      <c r="F2" s="268" t="s">
        <v>3</v>
      </c>
      <c r="G2" s="269"/>
      <c r="H2" s="270"/>
      <c r="I2" s="268" t="s">
        <v>4</v>
      </c>
      <c r="J2" s="269"/>
      <c r="K2" s="270"/>
      <c r="L2" s="259" t="s">
        <v>5</v>
      </c>
      <c r="M2" s="260"/>
      <c r="N2" s="261"/>
      <c r="O2" s="260" t="s">
        <v>6</v>
      </c>
      <c r="P2" s="260"/>
      <c r="Q2" s="261"/>
    </row>
    <row r="3" spans="2:21" ht="15.75" thickBot="1" x14ac:dyDescent="0.3">
      <c r="B3" s="296"/>
      <c r="C3" s="6" t="s">
        <v>7</v>
      </c>
      <c r="D3" s="7" t="s">
        <v>8</v>
      </c>
      <c r="E3" s="8" t="s">
        <v>9</v>
      </c>
      <c r="F3" s="6" t="s">
        <v>7</v>
      </c>
      <c r="G3" s="7" t="s">
        <v>8</v>
      </c>
      <c r="H3" s="8" t="s">
        <v>9</v>
      </c>
      <c r="I3" s="6" t="s">
        <v>7</v>
      </c>
      <c r="J3" s="7" t="s">
        <v>8</v>
      </c>
      <c r="K3" s="8" t="s">
        <v>9</v>
      </c>
      <c r="L3" s="6" t="s">
        <v>7</v>
      </c>
      <c r="M3" s="7" t="s">
        <v>8</v>
      </c>
      <c r="N3" s="8" t="s">
        <v>9</v>
      </c>
      <c r="O3" s="9" t="s">
        <v>7</v>
      </c>
      <c r="P3" s="7" t="s">
        <v>8</v>
      </c>
      <c r="Q3" s="8" t="s">
        <v>9</v>
      </c>
    </row>
    <row r="4" spans="2:21" x14ac:dyDescent="0.25">
      <c r="B4" s="10" t="s">
        <v>10</v>
      </c>
      <c r="C4" s="11">
        <v>0</v>
      </c>
      <c r="D4" s="12">
        <v>2550</v>
      </c>
      <c r="E4" s="12">
        <v>0</v>
      </c>
      <c r="F4" s="12">
        <v>0</v>
      </c>
      <c r="G4" s="12">
        <v>0</v>
      </c>
      <c r="H4" s="12">
        <v>0</v>
      </c>
      <c r="I4" s="12">
        <v>0</v>
      </c>
      <c r="J4" s="12">
        <v>2600</v>
      </c>
      <c r="K4" s="12">
        <v>0</v>
      </c>
      <c r="L4" s="12">
        <v>0</v>
      </c>
      <c r="M4" s="12">
        <v>0</v>
      </c>
      <c r="N4" s="12">
        <v>0</v>
      </c>
      <c r="O4" s="12">
        <v>3600</v>
      </c>
      <c r="P4" s="12">
        <v>0</v>
      </c>
      <c r="Q4" s="13">
        <v>0</v>
      </c>
    </row>
    <row r="5" spans="2:21" x14ac:dyDescent="0.25">
      <c r="B5" s="14" t="s">
        <v>11</v>
      </c>
      <c r="C5" s="15">
        <v>5100</v>
      </c>
      <c r="D5" s="16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7">
        <v>5400</v>
      </c>
    </row>
    <row r="6" spans="2:21" ht="15.75" thickBot="1" x14ac:dyDescent="0.3">
      <c r="B6" s="18" t="s">
        <v>12</v>
      </c>
      <c r="C6" s="19">
        <v>0</v>
      </c>
      <c r="D6" s="20">
        <v>0</v>
      </c>
      <c r="E6" s="20">
        <v>7650</v>
      </c>
      <c r="F6" s="20">
        <v>0</v>
      </c>
      <c r="G6" s="20">
        <v>0</v>
      </c>
      <c r="H6" s="20">
        <v>0</v>
      </c>
      <c r="I6" s="20">
        <v>5200</v>
      </c>
      <c r="J6" s="20">
        <v>0</v>
      </c>
      <c r="K6" s="20">
        <v>7800</v>
      </c>
      <c r="L6" s="20">
        <v>0</v>
      </c>
      <c r="M6" s="20">
        <v>0</v>
      </c>
      <c r="N6" s="20">
        <v>0</v>
      </c>
      <c r="O6" s="20">
        <v>0</v>
      </c>
      <c r="P6" s="20">
        <v>1800</v>
      </c>
      <c r="Q6" s="21">
        <v>0</v>
      </c>
    </row>
    <row r="7" spans="2:21" ht="15.75" thickBot="1" x14ac:dyDescent="0.3"/>
    <row r="8" spans="2:21" ht="18.75" thickBot="1" x14ac:dyDescent="0.4">
      <c r="B8" s="133" t="s">
        <v>58</v>
      </c>
      <c r="C8" s="251" t="s">
        <v>49</v>
      </c>
      <c r="D8" s="252"/>
      <c r="E8" s="252"/>
      <c r="F8" s="252"/>
      <c r="G8" s="252"/>
      <c r="H8" s="252"/>
      <c r="I8" s="252"/>
      <c r="J8" s="252"/>
      <c r="K8" s="252"/>
      <c r="L8" s="252"/>
      <c r="M8" s="252"/>
      <c r="N8" s="252"/>
      <c r="O8" s="252"/>
      <c r="P8" s="252"/>
      <c r="Q8" s="252"/>
      <c r="R8" s="252"/>
      <c r="S8" s="252"/>
      <c r="T8" s="252"/>
      <c r="U8" s="253"/>
    </row>
    <row r="9" spans="2:21" ht="18.75" thickBot="1" x14ac:dyDescent="0.4">
      <c r="B9" s="23" t="s">
        <v>48</v>
      </c>
      <c r="C9" s="24" t="s">
        <v>15</v>
      </c>
      <c r="D9" s="24" t="s">
        <v>15</v>
      </c>
      <c r="E9" s="37" t="s">
        <v>15</v>
      </c>
      <c r="F9" s="24" t="s">
        <v>15</v>
      </c>
      <c r="G9" s="38" t="s">
        <v>77</v>
      </c>
      <c r="H9" s="38" t="s">
        <v>78</v>
      </c>
      <c r="I9" s="38" t="s">
        <v>79</v>
      </c>
      <c r="J9" s="38" t="s">
        <v>80</v>
      </c>
      <c r="K9" s="38" t="s">
        <v>81</v>
      </c>
      <c r="L9" s="38" t="s">
        <v>82</v>
      </c>
      <c r="M9" s="38" t="s">
        <v>83</v>
      </c>
      <c r="N9" s="38" t="s">
        <v>84</v>
      </c>
      <c r="O9" s="38" t="s">
        <v>85</v>
      </c>
      <c r="P9" s="38" t="s">
        <v>86</v>
      </c>
      <c r="Q9" s="38" t="s">
        <v>87</v>
      </c>
      <c r="R9" s="38" t="s">
        <v>88</v>
      </c>
      <c r="S9" s="38" t="s">
        <v>89</v>
      </c>
      <c r="T9" s="38" t="s">
        <v>90</v>
      </c>
      <c r="U9" s="38" t="s">
        <v>91</v>
      </c>
    </row>
    <row r="10" spans="2:21" ht="15.75" thickBot="1" x14ac:dyDescent="0.3">
      <c r="B10" s="24" t="s">
        <v>73</v>
      </c>
      <c r="C10" s="11">
        <v>0</v>
      </c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3">
        <v>0</v>
      </c>
    </row>
    <row r="11" spans="2:21" ht="15.75" thickBot="1" x14ac:dyDescent="0.3">
      <c r="B11" s="24" t="s">
        <v>74</v>
      </c>
      <c r="C11" s="15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1</v>
      </c>
      <c r="K11" s="16">
        <v>1</v>
      </c>
      <c r="L11" s="16">
        <v>0</v>
      </c>
      <c r="M11" s="16">
        <v>0</v>
      </c>
      <c r="N11" s="16">
        <v>1</v>
      </c>
      <c r="O11" s="16">
        <v>1</v>
      </c>
      <c r="P11" s="16">
        <v>0</v>
      </c>
      <c r="Q11" s="16">
        <v>0</v>
      </c>
      <c r="R11" s="16">
        <v>0</v>
      </c>
      <c r="S11" s="16">
        <v>1</v>
      </c>
      <c r="T11" s="16">
        <v>0</v>
      </c>
      <c r="U11" s="17">
        <v>0</v>
      </c>
    </row>
    <row r="12" spans="2:21" ht="15.75" thickBot="1" x14ac:dyDescent="0.3">
      <c r="B12" s="24" t="s">
        <v>75</v>
      </c>
      <c r="C12" s="15">
        <v>0</v>
      </c>
      <c r="D12" s="16">
        <v>0</v>
      </c>
      <c r="E12" s="16">
        <v>0</v>
      </c>
      <c r="F12" s="16">
        <v>0</v>
      </c>
      <c r="G12" s="16">
        <v>1</v>
      </c>
      <c r="H12" s="16">
        <v>1</v>
      </c>
      <c r="I12" s="16">
        <v>1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1</v>
      </c>
      <c r="Q12" s="16">
        <v>0</v>
      </c>
      <c r="R12" s="16">
        <v>0</v>
      </c>
      <c r="S12" s="16">
        <v>0</v>
      </c>
      <c r="T12" s="16">
        <v>1</v>
      </c>
      <c r="U12" s="17">
        <v>0</v>
      </c>
    </row>
    <row r="13" spans="2:21" ht="15.75" thickBot="1" x14ac:dyDescent="0.3">
      <c r="B13" s="24" t="s">
        <v>76</v>
      </c>
      <c r="C13" s="19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1</v>
      </c>
      <c r="M13" s="20">
        <v>1</v>
      </c>
      <c r="N13" s="20">
        <v>0</v>
      </c>
      <c r="O13" s="20">
        <v>0</v>
      </c>
      <c r="P13" s="20">
        <v>0</v>
      </c>
      <c r="Q13" s="20">
        <v>1</v>
      </c>
      <c r="R13" s="20">
        <v>1</v>
      </c>
      <c r="S13" s="20">
        <v>0</v>
      </c>
      <c r="T13" s="20">
        <v>0</v>
      </c>
      <c r="U13" s="21">
        <v>1</v>
      </c>
    </row>
    <row r="14" spans="2:21" ht="15.75" thickBot="1" x14ac:dyDescent="0.3"/>
    <row r="15" spans="2:21" ht="18.75" thickBot="1" x14ac:dyDescent="0.4">
      <c r="B15" s="133" t="s">
        <v>59</v>
      </c>
      <c r="C15" s="251" t="s">
        <v>49</v>
      </c>
      <c r="D15" s="252"/>
      <c r="E15" s="252"/>
      <c r="F15" s="252"/>
      <c r="G15" s="252"/>
      <c r="H15" s="252"/>
      <c r="I15" s="252"/>
      <c r="J15" s="252"/>
      <c r="K15" s="252"/>
      <c r="L15" s="252"/>
      <c r="M15" s="252"/>
      <c r="N15" s="252"/>
      <c r="O15" s="252"/>
      <c r="P15" s="252"/>
      <c r="Q15" s="252"/>
      <c r="R15" s="252"/>
      <c r="S15" s="252"/>
      <c r="T15" s="252"/>
      <c r="U15" s="253"/>
    </row>
    <row r="16" spans="2:21" ht="18.75" thickBot="1" x14ac:dyDescent="0.4">
      <c r="B16" s="23" t="s">
        <v>48</v>
      </c>
      <c r="C16" s="24" t="s">
        <v>15</v>
      </c>
      <c r="D16" s="24" t="s">
        <v>15</v>
      </c>
      <c r="E16" s="37" t="s">
        <v>15</v>
      </c>
      <c r="F16" s="24" t="s">
        <v>15</v>
      </c>
      <c r="G16" s="38" t="s">
        <v>77</v>
      </c>
      <c r="H16" s="38" t="s">
        <v>78</v>
      </c>
      <c r="I16" s="38" t="s">
        <v>79</v>
      </c>
      <c r="J16" s="38" t="s">
        <v>80</v>
      </c>
      <c r="K16" s="38" t="s">
        <v>81</v>
      </c>
      <c r="L16" s="38" t="s">
        <v>82</v>
      </c>
      <c r="M16" s="38" t="s">
        <v>83</v>
      </c>
      <c r="N16" s="38" t="s">
        <v>84</v>
      </c>
      <c r="O16" s="38" t="s">
        <v>85</v>
      </c>
      <c r="P16" s="38" t="s">
        <v>86</v>
      </c>
      <c r="Q16" s="38" t="s">
        <v>87</v>
      </c>
      <c r="R16" s="38" t="s">
        <v>88</v>
      </c>
      <c r="S16" s="38" t="s">
        <v>89</v>
      </c>
      <c r="T16" s="38" t="s">
        <v>90</v>
      </c>
      <c r="U16" s="38" t="s">
        <v>91</v>
      </c>
    </row>
    <row r="17" spans="2:21" ht="15.75" thickBot="1" x14ac:dyDescent="0.3">
      <c r="B17" s="24" t="s">
        <v>73</v>
      </c>
      <c r="C17" s="11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3">
        <v>0</v>
      </c>
    </row>
    <row r="18" spans="2:21" ht="15.75" thickBot="1" x14ac:dyDescent="0.3">
      <c r="B18" s="24" t="s">
        <v>74</v>
      </c>
      <c r="C18" s="15">
        <v>0</v>
      </c>
      <c r="D18" s="16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300</v>
      </c>
      <c r="K18" s="16">
        <v>900</v>
      </c>
      <c r="L18" s="16">
        <v>0</v>
      </c>
      <c r="M18" s="16">
        <v>0</v>
      </c>
      <c r="N18" s="16">
        <v>200</v>
      </c>
      <c r="O18" s="16">
        <v>400</v>
      </c>
      <c r="P18" s="16">
        <v>0</v>
      </c>
      <c r="Q18" s="16">
        <v>0</v>
      </c>
      <c r="R18" s="16">
        <v>0</v>
      </c>
      <c r="S18" s="16">
        <v>200</v>
      </c>
      <c r="T18" s="16">
        <v>0</v>
      </c>
      <c r="U18" s="17">
        <v>0</v>
      </c>
    </row>
    <row r="19" spans="2:21" ht="15.75" thickBot="1" x14ac:dyDescent="0.3">
      <c r="B19" s="24" t="s">
        <v>75</v>
      </c>
      <c r="C19" s="15">
        <v>0</v>
      </c>
      <c r="D19" s="16">
        <v>0</v>
      </c>
      <c r="E19" s="16">
        <v>0</v>
      </c>
      <c r="F19" s="16">
        <v>0</v>
      </c>
      <c r="G19" s="16">
        <v>450</v>
      </c>
      <c r="H19" s="16">
        <v>500</v>
      </c>
      <c r="I19" s="16">
        <v>600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700</v>
      </c>
      <c r="Q19" s="16">
        <v>0</v>
      </c>
      <c r="R19" s="16">
        <v>0</v>
      </c>
      <c r="S19" s="16">
        <v>0</v>
      </c>
      <c r="T19" s="16">
        <v>300</v>
      </c>
      <c r="U19" s="17">
        <v>0</v>
      </c>
    </row>
    <row r="20" spans="2:21" ht="15.75" thickBot="1" x14ac:dyDescent="0.3">
      <c r="B20" s="24" t="s">
        <v>76</v>
      </c>
      <c r="C20" s="19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500</v>
      </c>
      <c r="M20" s="20">
        <v>800</v>
      </c>
      <c r="N20" s="20">
        <v>0</v>
      </c>
      <c r="O20" s="20">
        <v>0</v>
      </c>
      <c r="P20" s="20">
        <v>0</v>
      </c>
      <c r="Q20" s="20">
        <v>600</v>
      </c>
      <c r="R20" s="20">
        <v>300</v>
      </c>
      <c r="S20" s="20">
        <v>0</v>
      </c>
      <c r="T20" s="20">
        <v>0</v>
      </c>
      <c r="U20" s="21">
        <v>200</v>
      </c>
    </row>
    <row r="21" spans="2:21" ht="15.75" thickBot="1" x14ac:dyDescent="0.3"/>
    <row r="22" spans="2:21" ht="18.75" thickBot="1" x14ac:dyDescent="0.4">
      <c r="B22" s="134" t="s">
        <v>60</v>
      </c>
      <c r="C22" s="256" t="s">
        <v>48</v>
      </c>
      <c r="D22" s="257"/>
      <c r="E22" s="257"/>
      <c r="F22" s="258"/>
      <c r="H22" s="176" t="s">
        <v>61</v>
      </c>
      <c r="I22" s="175" t="s">
        <v>50</v>
      </c>
      <c r="K22" s="176" t="s">
        <v>62</v>
      </c>
      <c r="L22" s="175" t="s">
        <v>48</v>
      </c>
    </row>
    <row r="23" spans="2:21" ht="18.75" thickBot="1" x14ac:dyDescent="0.4">
      <c r="B23" s="23" t="s">
        <v>50</v>
      </c>
      <c r="C23" s="24" t="s">
        <v>73</v>
      </c>
      <c r="D23" s="24" t="s">
        <v>74</v>
      </c>
      <c r="E23" s="24" t="s">
        <v>75</v>
      </c>
      <c r="F23" s="24" t="s">
        <v>76</v>
      </c>
      <c r="H23" s="175" t="s">
        <v>68</v>
      </c>
      <c r="I23" s="174">
        <v>1</v>
      </c>
      <c r="K23" s="175" t="s">
        <v>73</v>
      </c>
      <c r="L23" s="88">
        <v>0</v>
      </c>
    </row>
    <row r="24" spans="2:21" ht="15.75" thickBot="1" x14ac:dyDescent="0.3">
      <c r="B24" s="26" t="s">
        <v>68</v>
      </c>
      <c r="C24" s="27">
        <v>0</v>
      </c>
      <c r="D24" s="28">
        <v>0</v>
      </c>
      <c r="E24" s="28">
        <v>2550</v>
      </c>
      <c r="F24" s="29">
        <v>0</v>
      </c>
      <c r="H24" s="175" t="s">
        <v>69</v>
      </c>
      <c r="I24" s="113">
        <v>0</v>
      </c>
      <c r="K24" s="175" t="s">
        <v>74</v>
      </c>
      <c r="L24" s="92">
        <v>1</v>
      </c>
    </row>
    <row r="25" spans="2:21" ht="15.75" thickBot="1" x14ac:dyDescent="0.3">
      <c r="B25" s="26" t="s">
        <v>69</v>
      </c>
      <c r="C25" s="30">
        <v>0</v>
      </c>
      <c r="D25" s="31">
        <v>0</v>
      </c>
      <c r="E25" s="31">
        <v>0</v>
      </c>
      <c r="F25" s="32">
        <v>0</v>
      </c>
      <c r="H25" s="175" t="s">
        <v>70</v>
      </c>
      <c r="I25" s="113">
        <v>1</v>
      </c>
      <c r="K25" s="175" t="s">
        <v>75</v>
      </c>
      <c r="L25" s="92">
        <v>1</v>
      </c>
    </row>
    <row r="26" spans="2:21" ht="15.75" thickBot="1" x14ac:dyDescent="0.3">
      <c r="B26" s="26" t="s">
        <v>70</v>
      </c>
      <c r="C26" s="30">
        <v>0</v>
      </c>
      <c r="D26" s="31">
        <v>200</v>
      </c>
      <c r="E26" s="31">
        <v>0</v>
      </c>
      <c r="F26" s="32">
        <v>2400</v>
      </c>
      <c r="H26" s="175" t="s">
        <v>71</v>
      </c>
      <c r="I26" s="113">
        <v>0</v>
      </c>
      <c r="K26" s="175" t="s">
        <v>76</v>
      </c>
      <c r="L26" s="96">
        <v>1</v>
      </c>
    </row>
    <row r="27" spans="2:21" ht="15.75" thickBot="1" x14ac:dyDescent="0.3">
      <c r="B27" s="26" t="s">
        <v>71</v>
      </c>
      <c r="C27" s="30">
        <v>0</v>
      </c>
      <c r="D27" s="31">
        <v>0</v>
      </c>
      <c r="E27" s="31">
        <v>0</v>
      </c>
      <c r="F27" s="32">
        <v>0</v>
      </c>
      <c r="H27" s="175" t="s">
        <v>72</v>
      </c>
      <c r="I27" s="116">
        <v>1</v>
      </c>
    </row>
    <row r="28" spans="2:21" ht="15.75" thickBot="1" x14ac:dyDescent="0.3">
      <c r="B28" s="26" t="s">
        <v>72</v>
      </c>
      <c r="C28" s="33">
        <v>0</v>
      </c>
      <c r="D28" s="34">
        <v>1800</v>
      </c>
      <c r="E28" s="34">
        <v>0</v>
      </c>
      <c r="F28" s="35">
        <v>0</v>
      </c>
    </row>
    <row r="34" spans="3:9" x14ac:dyDescent="0.25">
      <c r="D34" s="167"/>
      <c r="E34" s="167"/>
      <c r="F34" s="167"/>
      <c r="G34" s="167"/>
      <c r="H34" s="167"/>
      <c r="I34" s="167"/>
    </row>
    <row r="35" spans="3:9" x14ac:dyDescent="0.25">
      <c r="D35" s="177"/>
      <c r="E35" s="168"/>
      <c r="F35" s="168"/>
      <c r="G35" s="168"/>
      <c r="H35" s="168"/>
      <c r="I35" s="168"/>
    </row>
    <row r="36" spans="3:9" x14ac:dyDescent="0.25">
      <c r="D36" s="177"/>
      <c r="E36" s="39"/>
      <c r="F36" s="39"/>
      <c r="G36" s="39"/>
      <c r="H36" s="39"/>
      <c r="I36" s="39"/>
    </row>
    <row r="37" spans="3:9" x14ac:dyDescent="0.25">
      <c r="C37" s="167"/>
      <c r="D37" s="39"/>
      <c r="E37" s="121"/>
      <c r="F37" s="121"/>
      <c r="G37" s="121"/>
      <c r="H37" s="121"/>
      <c r="I37" s="121"/>
    </row>
    <row r="38" spans="3:9" x14ac:dyDescent="0.25">
      <c r="C38" s="167"/>
      <c r="D38" s="39"/>
      <c r="E38" s="121"/>
      <c r="F38" s="121"/>
      <c r="G38" s="121"/>
      <c r="H38" s="121"/>
      <c r="I38" s="121"/>
    </row>
    <row r="39" spans="3:9" x14ac:dyDescent="0.25">
      <c r="C39" s="167"/>
      <c r="D39" s="177"/>
      <c r="E39" s="168"/>
      <c r="F39" s="168"/>
      <c r="G39" s="168"/>
      <c r="H39" s="168"/>
      <c r="I39" s="168"/>
    </row>
    <row r="40" spans="3:9" x14ac:dyDescent="0.25">
      <c r="C40" s="167"/>
      <c r="D40" s="177"/>
      <c r="E40" s="39"/>
      <c r="F40" s="39"/>
      <c r="G40" s="39"/>
      <c r="H40" s="39"/>
      <c r="I40" s="55"/>
    </row>
    <row r="41" spans="3:9" x14ac:dyDescent="0.25">
      <c r="C41" s="167"/>
      <c r="D41" s="39"/>
      <c r="E41" s="121"/>
      <c r="F41" s="121"/>
      <c r="G41" s="121"/>
      <c r="H41" s="121"/>
      <c r="I41" s="121"/>
    </row>
    <row r="42" spans="3:9" x14ac:dyDescent="0.25">
      <c r="C42" s="167"/>
      <c r="D42" s="167"/>
      <c r="E42" s="167"/>
      <c r="F42" s="167"/>
      <c r="G42" s="167"/>
      <c r="H42" s="167"/>
      <c r="I42" s="167"/>
    </row>
  </sheetData>
  <sheetProtection selectLockedCells="1" selectUnlockedCells="1"/>
  <mergeCells count="9">
    <mergeCell ref="C8:U8"/>
    <mergeCell ref="C15:U15"/>
    <mergeCell ref="C22:F22"/>
    <mergeCell ref="O2:Q2"/>
    <mergeCell ref="B2:B3"/>
    <mergeCell ref="C2:E2"/>
    <mergeCell ref="F2:H2"/>
    <mergeCell ref="I2:K2"/>
    <mergeCell ref="L2:N2"/>
  </mergeCells>
  <pageMargins left="0.7" right="0.7" top="0.75" bottom="0.75" header="0.3" footer="0.3"/>
  <pageSetup paperSize="9" orientation="portrait" horizontalDpi="4294967294" verticalDpi="0" r:id="rId1"/>
  <drawing r:id="rId2"/>
  <legacyDrawing r:id="rId3"/>
  <oleObjects>
    <mc:AlternateContent xmlns:mc="http://schemas.openxmlformats.org/markup-compatibility/2006">
      <mc:Choice Requires="x14">
        <oleObject progId="Unknown" shapeId="4097" r:id="rId4">
          <objectPr defaultSize="0" autoPict="0" r:id="rId5">
            <anchor moveWithCells="1">
              <from>
                <xdr:col>15</xdr:col>
                <xdr:colOff>47625</xdr:colOff>
                <xdr:row>22</xdr:row>
                <xdr:rowOff>104775</xdr:rowOff>
              </from>
              <to>
                <xdr:col>16</xdr:col>
                <xdr:colOff>314325</xdr:colOff>
                <xdr:row>27</xdr:row>
                <xdr:rowOff>171450</xdr:rowOff>
              </to>
            </anchor>
          </objectPr>
        </oleObject>
      </mc:Choice>
      <mc:Fallback>
        <oleObject progId="Unknown" shapeId="4097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5"/>
  <dimension ref="A1:BL22"/>
  <sheetViews>
    <sheetView showGridLines="0" showRowColHeaders="0" zoomScale="70" zoomScaleNormal="70" workbookViewId="0">
      <selection activeCell="BI3" sqref="BI3"/>
    </sheetView>
  </sheetViews>
  <sheetFormatPr defaultRowHeight="15" x14ac:dyDescent="0.25"/>
  <cols>
    <col min="1" max="1" width="3.7109375" bestFit="1" customWidth="1"/>
    <col min="2" max="2" width="3" bestFit="1" customWidth="1"/>
    <col min="3" max="59" width="3.140625" bestFit="1" customWidth="1"/>
    <col min="60" max="60" width="1.85546875" customWidth="1"/>
    <col min="61" max="61" width="18.85546875" bestFit="1" customWidth="1"/>
  </cols>
  <sheetData>
    <row r="1" spans="1:64" ht="15.75" thickBot="1" x14ac:dyDescent="0.3">
      <c r="A1" s="286" t="s">
        <v>66</v>
      </c>
      <c r="B1" s="287"/>
      <c r="C1" s="256" t="s">
        <v>29</v>
      </c>
      <c r="D1" s="257"/>
      <c r="E1" s="257"/>
      <c r="F1" s="257"/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7"/>
      <c r="X1" s="257"/>
      <c r="Y1" s="257"/>
      <c r="Z1" s="257"/>
      <c r="AA1" s="257"/>
      <c r="AB1" s="257"/>
      <c r="AC1" s="257"/>
      <c r="AD1" s="257"/>
      <c r="AE1" s="257"/>
      <c r="AF1" s="257"/>
      <c r="AG1" s="257"/>
      <c r="AH1" s="257"/>
      <c r="AI1" s="257"/>
      <c r="AJ1" s="257"/>
      <c r="AK1" s="257"/>
      <c r="AL1" s="257"/>
      <c r="AM1" s="257"/>
      <c r="AN1" s="257"/>
      <c r="AO1" s="257"/>
      <c r="AP1" s="257"/>
      <c r="AQ1" s="257"/>
      <c r="AR1" s="257"/>
      <c r="AS1" s="257"/>
      <c r="AT1" s="257"/>
      <c r="AU1" s="257"/>
      <c r="AV1" s="257"/>
      <c r="AW1" s="257"/>
      <c r="AX1" s="257"/>
      <c r="AY1" s="257"/>
      <c r="AZ1" s="257"/>
      <c r="BA1" s="257"/>
      <c r="BB1" s="257"/>
      <c r="BC1" s="257"/>
      <c r="BD1" s="257"/>
      <c r="BE1" s="257"/>
      <c r="BF1" s="257"/>
      <c r="BG1" s="258"/>
      <c r="BI1" s="81" t="s">
        <v>33</v>
      </c>
      <c r="BJ1" s="297" t="s">
        <v>24</v>
      </c>
      <c r="BK1" s="298"/>
      <c r="BL1" s="299"/>
    </row>
    <row r="2" spans="1:64" ht="15.75" thickBot="1" x14ac:dyDescent="0.3">
      <c r="A2" s="288"/>
      <c r="B2" s="289"/>
      <c r="C2" s="274">
        <v>1</v>
      </c>
      <c r="D2" s="275"/>
      <c r="E2" s="276"/>
      <c r="F2" s="274">
        <v>2</v>
      </c>
      <c r="G2" s="275"/>
      <c r="H2" s="276"/>
      <c r="I2" s="274">
        <v>3</v>
      </c>
      <c r="J2" s="275"/>
      <c r="K2" s="276"/>
      <c r="L2" s="274">
        <v>4</v>
      </c>
      <c r="M2" s="275"/>
      <c r="N2" s="276"/>
      <c r="O2" s="274">
        <v>5</v>
      </c>
      <c r="P2" s="275"/>
      <c r="Q2" s="276"/>
      <c r="R2" s="274">
        <v>6</v>
      </c>
      <c r="S2" s="275"/>
      <c r="T2" s="276"/>
      <c r="U2" s="274">
        <v>7</v>
      </c>
      <c r="V2" s="275"/>
      <c r="W2" s="276"/>
      <c r="X2" s="274">
        <v>8</v>
      </c>
      <c r="Y2" s="275"/>
      <c r="Z2" s="276"/>
      <c r="AA2" s="274">
        <v>9</v>
      </c>
      <c r="AB2" s="275"/>
      <c r="AC2" s="276"/>
      <c r="AD2" s="274">
        <v>10</v>
      </c>
      <c r="AE2" s="275"/>
      <c r="AF2" s="276"/>
      <c r="AG2" s="274">
        <v>11</v>
      </c>
      <c r="AH2" s="275"/>
      <c r="AI2" s="276"/>
      <c r="AJ2" s="274">
        <v>12</v>
      </c>
      <c r="AK2" s="275"/>
      <c r="AL2" s="276"/>
      <c r="AM2" s="274">
        <v>13</v>
      </c>
      <c r="AN2" s="275"/>
      <c r="AO2" s="276"/>
      <c r="AP2" s="274">
        <v>14</v>
      </c>
      <c r="AQ2" s="275"/>
      <c r="AR2" s="276"/>
      <c r="AS2" s="274">
        <v>15</v>
      </c>
      <c r="AT2" s="275"/>
      <c r="AU2" s="276"/>
      <c r="AV2" s="274">
        <v>16</v>
      </c>
      <c r="AW2" s="275"/>
      <c r="AX2" s="276"/>
      <c r="AY2" s="274">
        <v>17</v>
      </c>
      <c r="AZ2" s="275"/>
      <c r="BA2" s="276"/>
      <c r="BB2" s="274">
        <v>18</v>
      </c>
      <c r="BC2" s="275"/>
      <c r="BD2" s="276"/>
      <c r="BE2" s="274">
        <v>19</v>
      </c>
      <c r="BF2" s="275"/>
      <c r="BG2" s="276"/>
      <c r="BI2" s="82" t="s">
        <v>34</v>
      </c>
      <c r="BJ2" s="83" t="s">
        <v>92</v>
      </c>
      <c r="BK2" s="83" t="s">
        <v>93</v>
      </c>
      <c r="BL2" s="83" t="s">
        <v>94</v>
      </c>
    </row>
    <row r="3" spans="1:64" ht="15.75" thickBot="1" x14ac:dyDescent="0.3">
      <c r="A3" s="290"/>
      <c r="B3" s="291"/>
      <c r="C3" s="73" t="s">
        <v>30</v>
      </c>
      <c r="D3" s="74" t="s">
        <v>31</v>
      </c>
      <c r="E3" s="75" t="s">
        <v>32</v>
      </c>
      <c r="F3" s="73" t="s">
        <v>30</v>
      </c>
      <c r="G3" s="74" t="s">
        <v>31</v>
      </c>
      <c r="H3" s="75" t="s">
        <v>32</v>
      </c>
      <c r="I3" s="73" t="s">
        <v>30</v>
      </c>
      <c r="J3" s="74" t="s">
        <v>31</v>
      </c>
      <c r="K3" s="75" t="s">
        <v>32</v>
      </c>
      <c r="L3" s="73" t="s">
        <v>30</v>
      </c>
      <c r="M3" s="74" t="s">
        <v>31</v>
      </c>
      <c r="N3" s="75" t="s">
        <v>32</v>
      </c>
      <c r="O3" s="73" t="s">
        <v>30</v>
      </c>
      <c r="P3" s="74" t="s">
        <v>31</v>
      </c>
      <c r="Q3" s="75" t="s">
        <v>32</v>
      </c>
      <c r="R3" s="73" t="s">
        <v>30</v>
      </c>
      <c r="S3" s="74" t="s">
        <v>31</v>
      </c>
      <c r="T3" s="75" t="s">
        <v>32</v>
      </c>
      <c r="U3" s="73" t="s">
        <v>30</v>
      </c>
      <c r="V3" s="74" t="s">
        <v>31</v>
      </c>
      <c r="W3" s="75" t="s">
        <v>32</v>
      </c>
      <c r="X3" s="73" t="s">
        <v>30</v>
      </c>
      <c r="Y3" s="74" t="s">
        <v>31</v>
      </c>
      <c r="Z3" s="75" t="s">
        <v>32</v>
      </c>
      <c r="AA3" s="73" t="s">
        <v>30</v>
      </c>
      <c r="AB3" s="74" t="s">
        <v>31</v>
      </c>
      <c r="AC3" s="75" t="s">
        <v>32</v>
      </c>
      <c r="AD3" s="73" t="s">
        <v>30</v>
      </c>
      <c r="AE3" s="74" t="s">
        <v>31</v>
      </c>
      <c r="AF3" s="75" t="s">
        <v>32</v>
      </c>
      <c r="AG3" s="73" t="s">
        <v>30</v>
      </c>
      <c r="AH3" s="74" t="s">
        <v>31</v>
      </c>
      <c r="AI3" s="75" t="s">
        <v>32</v>
      </c>
      <c r="AJ3" s="73" t="s">
        <v>30</v>
      </c>
      <c r="AK3" s="74" t="s">
        <v>31</v>
      </c>
      <c r="AL3" s="75" t="s">
        <v>32</v>
      </c>
      <c r="AM3" s="73" t="s">
        <v>30</v>
      </c>
      <c r="AN3" s="74" t="s">
        <v>31</v>
      </c>
      <c r="AO3" s="75" t="s">
        <v>32</v>
      </c>
      <c r="AP3" s="73" t="s">
        <v>30</v>
      </c>
      <c r="AQ3" s="74" t="s">
        <v>31</v>
      </c>
      <c r="AR3" s="75" t="s">
        <v>32</v>
      </c>
      <c r="AS3" s="73" t="s">
        <v>30</v>
      </c>
      <c r="AT3" s="74" t="s">
        <v>31</v>
      </c>
      <c r="AU3" s="75" t="s">
        <v>32</v>
      </c>
      <c r="AV3" s="73" t="s">
        <v>30</v>
      </c>
      <c r="AW3" s="74" t="s">
        <v>31</v>
      </c>
      <c r="AX3" s="75" t="s">
        <v>32</v>
      </c>
      <c r="AY3" s="73" t="s">
        <v>30</v>
      </c>
      <c r="AZ3" s="74" t="s">
        <v>31</v>
      </c>
      <c r="BA3" s="75" t="s">
        <v>32</v>
      </c>
      <c r="BB3" s="73" t="s">
        <v>30</v>
      </c>
      <c r="BC3" s="74" t="s">
        <v>31</v>
      </c>
      <c r="BD3" s="75" t="s">
        <v>32</v>
      </c>
      <c r="BE3" s="73" t="s">
        <v>30</v>
      </c>
      <c r="BF3" s="74" t="s">
        <v>31</v>
      </c>
      <c r="BG3" s="75" t="s">
        <v>32</v>
      </c>
      <c r="BI3" s="24" t="s">
        <v>73</v>
      </c>
      <c r="BJ3" s="86">
        <v>0</v>
      </c>
      <c r="BK3" s="87">
        <v>0</v>
      </c>
      <c r="BL3" s="88">
        <v>0</v>
      </c>
    </row>
    <row r="4" spans="1:64" ht="15.75" thickBot="1" x14ac:dyDescent="0.3">
      <c r="A4" s="292" t="s">
        <v>29</v>
      </c>
      <c r="B4" s="76">
        <v>1</v>
      </c>
      <c r="C4" s="77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8">
        <v>0</v>
      </c>
      <c r="AH4" s="78">
        <v>0</v>
      </c>
      <c r="AI4" s="78">
        <v>0</v>
      </c>
      <c r="AJ4" s="78">
        <v>0</v>
      </c>
      <c r="AK4" s="78">
        <v>0</v>
      </c>
      <c r="AL4" s="78">
        <v>0</v>
      </c>
      <c r="AM4" s="78">
        <v>0</v>
      </c>
      <c r="AN4" s="78">
        <v>0</v>
      </c>
      <c r="AO4" s="78">
        <v>0</v>
      </c>
      <c r="AP4" s="78">
        <v>0</v>
      </c>
      <c r="AQ4" s="78">
        <v>0</v>
      </c>
      <c r="AR4" s="78">
        <v>0</v>
      </c>
      <c r="AS4" s="78">
        <v>0</v>
      </c>
      <c r="AT4" s="78">
        <v>0</v>
      </c>
      <c r="AU4" s="78">
        <v>0</v>
      </c>
      <c r="AV4" s="78">
        <v>0</v>
      </c>
      <c r="AW4" s="78">
        <v>0</v>
      </c>
      <c r="AX4" s="78">
        <v>0</v>
      </c>
      <c r="AY4" s="78">
        <v>0</v>
      </c>
      <c r="AZ4" s="78">
        <v>0</v>
      </c>
      <c r="BA4" s="78">
        <v>0</v>
      </c>
      <c r="BB4" s="78">
        <v>0</v>
      </c>
      <c r="BC4" s="78">
        <v>0</v>
      </c>
      <c r="BD4" s="78">
        <v>0</v>
      </c>
      <c r="BE4" s="78">
        <v>0</v>
      </c>
      <c r="BF4" s="78">
        <v>0</v>
      </c>
      <c r="BG4" s="76">
        <v>0</v>
      </c>
      <c r="BI4" s="24" t="s">
        <v>74</v>
      </c>
      <c r="BJ4" s="90">
        <v>1</v>
      </c>
      <c r="BK4" s="91">
        <v>0</v>
      </c>
      <c r="BL4" s="92">
        <v>0</v>
      </c>
    </row>
    <row r="5" spans="1:64" ht="15.75" thickBot="1" x14ac:dyDescent="0.3">
      <c r="A5" s="284"/>
      <c r="B5" s="79">
        <v>2</v>
      </c>
      <c r="C5" s="80">
        <v>0</v>
      </c>
      <c r="D5" s="36">
        <v>0</v>
      </c>
      <c r="E5" s="36">
        <v>0</v>
      </c>
      <c r="F5" s="36">
        <v>0</v>
      </c>
      <c r="G5" s="36">
        <v>0</v>
      </c>
      <c r="H5" s="36">
        <v>0</v>
      </c>
      <c r="I5" s="36">
        <v>0</v>
      </c>
      <c r="J5" s="36">
        <v>0</v>
      </c>
      <c r="K5" s="36">
        <v>0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  <c r="R5" s="36">
        <v>0</v>
      </c>
      <c r="S5" s="36">
        <v>0</v>
      </c>
      <c r="T5" s="36">
        <v>0</v>
      </c>
      <c r="U5" s="36">
        <v>0</v>
      </c>
      <c r="V5" s="36">
        <v>0</v>
      </c>
      <c r="W5" s="36">
        <v>0</v>
      </c>
      <c r="X5" s="36">
        <v>0</v>
      </c>
      <c r="Y5" s="36">
        <v>0</v>
      </c>
      <c r="Z5" s="36">
        <v>0</v>
      </c>
      <c r="AA5" s="36">
        <v>0</v>
      </c>
      <c r="AB5" s="36">
        <v>0</v>
      </c>
      <c r="AC5" s="36">
        <v>0</v>
      </c>
      <c r="AD5" s="36">
        <v>0</v>
      </c>
      <c r="AE5" s="36">
        <v>0</v>
      </c>
      <c r="AF5" s="36">
        <v>0</v>
      </c>
      <c r="AG5" s="36">
        <v>0</v>
      </c>
      <c r="AH5" s="36">
        <v>0</v>
      </c>
      <c r="AI5" s="36">
        <v>0</v>
      </c>
      <c r="AJ5" s="36">
        <v>1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V5" s="36">
        <v>0</v>
      </c>
      <c r="AW5" s="36">
        <v>0</v>
      </c>
      <c r="AX5" s="36">
        <v>0</v>
      </c>
      <c r="AY5" s="36">
        <v>0</v>
      </c>
      <c r="AZ5" s="36">
        <v>0</v>
      </c>
      <c r="BA5" s="36">
        <v>0</v>
      </c>
      <c r="BB5" s="36">
        <v>0</v>
      </c>
      <c r="BC5" s="36">
        <v>0</v>
      </c>
      <c r="BD5" s="36">
        <v>0</v>
      </c>
      <c r="BE5" s="36">
        <v>0</v>
      </c>
      <c r="BF5" s="36">
        <v>0</v>
      </c>
      <c r="BG5" s="79">
        <v>0</v>
      </c>
      <c r="BI5" s="24" t="s">
        <v>75</v>
      </c>
      <c r="BJ5" s="90">
        <v>0</v>
      </c>
      <c r="BK5" s="91">
        <v>0</v>
      </c>
      <c r="BL5" s="92">
        <v>1</v>
      </c>
    </row>
    <row r="6" spans="1:64" ht="15.75" thickBot="1" x14ac:dyDescent="0.3">
      <c r="A6" s="284"/>
      <c r="B6" s="79">
        <v>3</v>
      </c>
      <c r="C6" s="80">
        <v>0</v>
      </c>
      <c r="D6" s="36">
        <v>0</v>
      </c>
      <c r="E6" s="36">
        <v>0</v>
      </c>
      <c r="F6" s="36">
        <v>0</v>
      </c>
      <c r="G6" s="36">
        <v>0</v>
      </c>
      <c r="H6" s="36">
        <v>0</v>
      </c>
      <c r="I6" s="36">
        <v>0</v>
      </c>
      <c r="J6" s="36">
        <v>0</v>
      </c>
      <c r="K6" s="36">
        <v>0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</v>
      </c>
      <c r="R6" s="36">
        <v>0</v>
      </c>
      <c r="S6" s="36">
        <v>0</v>
      </c>
      <c r="T6" s="36">
        <v>1</v>
      </c>
      <c r="U6" s="36">
        <v>0</v>
      </c>
      <c r="V6" s="36">
        <v>0</v>
      </c>
      <c r="W6" s="36">
        <v>0</v>
      </c>
      <c r="X6" s="36">
        <v>0</v>
      </c>
      <c r="Y6" s="36">
        <v>0</v>
      </c>
      <c r="Z6" s="36">
        <v>0</v>
      </c>
      <c r="AA6" s="36">
        <v>0</v>
      </c>
      <c r="AB6" s="36">
        <v>0</v>
      </c>
      <c r="AC6" s="36">
        <v>0</v>
      </c>
      <c r="AD6" s="36">
        <v>0</v>
      </c>
      <c r="AE6" s="36">
        <v>0</v>
      </c>
      <c r="AF6" s="36">
        <v>0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V6" s="36">
        <v>0</v>
      </c>
      <c r="AW6" s="36">
        <v>0</v>
      </c>
      <c r="AX6" s="36">
        <v>0</v>
      </c>
      <c r="AY6" s="36">
        <v>0</v>
      </c>
      <c r="AZ6" s="36">
        <v>0</v>
      </c>
      <c r="BA6" s="36">
        <v>0</v>
      </c>
      <c r="BB6" s="36">
        <v>0</v>
      </c>
      <c r="BC6" s="36">
        <v>0</v>
      </c>
      <c r="BD6" s="36">
        <v>0</v>
      </c>
      <c r="BE6" s="36">
        <v>0</v>
      </c>
      <c r="BF6" s="36">
        <v>0</v>
      </c>
      <c r="BG6" s="79">
        <v>0</v>
      </c>
      <c r="BI6" s="24" t="s">
        <v>76</v>
      </c>
      <c r="BJ6" s="94">
        <v>0</v>
      </c>
      <c r="BK6" s="95">
        <v>1</v>
      </c>
      <c r="BL6" s="96">
        <v>0</v>
      </c>
    </row>
    <row r="7" spans="1:64" x14ac:dyDescent="0.25">
      <c r="A7" s="284"/>
      <c r="B7" s="79">
        <v>4</v>
      </c>
      <c r="C7" s="80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36">
        <v>0</v>
      </c>
      <c r="U7" s="36">
        <v>0</v>
      </c>
      <c r="V7" s="36">
        <v>0</v>
      </c>
      <c r="W7" s="36">
        <v>0</v>
      </c>
      <c r="X7" s="36">
        <v>0</v>
      </c>
      <c r="Y7" s="36">
        <v>0</v>
      </c>
      <c r="Z7" s="36">
        <v>0</v>
      </c>
      <c r="AA7" s="36">
        <v>0</v>
      </c>
      <c r="AB7" s="36">
        <v>0</v>
      </c>
      <c r="AC7" s="36">
        <v>0</v>
      </c>
      <c r="AD7" s="36">
        <v>0</v>
      </c>
      <c r="AE7" s="36">
        <v>0</v>
      </c>
      <c r="AF7" s="36">
        <v>0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V7" s="36">
        <v>0</v>
      </c>
      <c r="AW7" s="36">
        <v>0</v>
      </c>
      <c r="AX7" s="36">
        <v>0</v>
      </c>
      <c r="AY7" s="36">
        <v>0</v>
      </c>
      <c r="AZ7" s="36">
        <v>0</v>
      </c>
      <c r="BA7" s="36">
        <v>0</v>
      </c>
      <c r="BB7" s="36">
        <v>0</v>
      </c>
      <c r="BC7" s="36">
        <v>0</v>
      </c>
      <c r="BD7" s="36">
        <v>0</v>
      </c>
      <c r="BE7" s="36">
        <v>0</v>
      </c>
      <c r="BF7" s="36">
        <v>1</v>
      </c>
      <c r="BG7" s="79">
        <v>0</v>
      </c>
    </row>
    <row r="8" spans="1:64" x14ac:dyDescent="0.25">
      <c r="A8" s="284"/>
      <c r="B8" s="79">
        <v>5</v>
      </c>
      <c r="C8" s="80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36">
        <v>0</v>
      </c>
      <c r="U8" s="36">
        <v>0</v>
      </c>
      <c r="V8" s="36">
        <v>0</v>
      </c>
      <c r="W8" s="36">
        <v>1</v>
      </c>
      <c r="X8" s="36">
        <v>0</v>
      </c>
      <c r="Y8" s="36">
        <v>0</v>
      </c>
      <c r="Z8" s="36">
        <v>0</v>
      </c>
      <c r="AA8" s="36">
        <v>0</v>
      </c>
      <c r="AB8" s="36">
        <v>0</v>
      </c>
      <c r="AC8" s="36">
        <v>0</v>
      </c>
      <c r="AD8" s="36">
        <v>0</v>
      </c>
      <c r="AE8" s="36">
        <v>0</v>
      </c>
      <c r="AF8" s="36">
        <v>0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V8" s="36">
        <v>0</v>
      </c>
      <c r="AW8" s="36">
        <v>0</v>
      </c>
      <c r="AX8" s="36">
        <v>0</v>
      </c>
      <c r="AY8" s="36">
        <v>0</v>
      </c>
      <c r="AZ8" s="36">
        <v>0</v>
      </c>
      <c r="BA8" s="36">
        <v>0</v>
      </c>
      <c r="BB8" s="36">
        <v>0</v>
      </c>
      <c r="BC8" s="36">
        <v>0</v>
      </c>
      <c r="BD8" s="36">
        <v>0</v>
      </c>
      <c r="BE8" s="36">
        <v>0</v>
      </c>
      <c r="BF8" s="36">
        <v>0</v>
      </c>
      <c r="BG8" s="79">
        <v>0</v>
      </c>
    </row>
    <row r="9" spans="1:64" x14ac:dyDescent="0.25">
      <c r="A9" s="284"/>
      <c r="B9" s="79">
        <v>6</v>
      </c>
      <c r="C9" s="80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36">
        <v>0</v>
      </c>
      <c r="AA9" s="36">
        <v>0</v>
      </c>
      <c r="AB9" s="36">
        <v>0</v>
      </c>
      <c r="AC9" s="36">
        <v>0</v>
      </c>
      <c r="AD9" s="36">
        <v>0</v>
      </c>
      <c r="AE9" s="36">
        <v>0</v>
      </c>
      <c r="AF9" s="36">
        <v>0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V9" s="36">
        <v>0</v>
      </c>
      <c r="AW9" s="36">
        <v>0</v>
      </c>
      <c r="AX9" s="36">
        <v>0</v>
      </c>
      <c r="AY9" s="36">
        <v>0</v>
      </c>
      <c r="AZ9" s="36">
        <v>0</v>
      </c>
      <c r="BA9" s="36">
        <v>0</v>
      </c>
      <c r="BB9" s="36">
        <v>0</v>
      </c>
      <c r="BC9" s="36">
        <v>0</v>
      </c>
      <c r="BD9" s="36">
        <v>1</v>
      </c>
      <c r="BE9" s="36">
        <v>0</v>
      </c>
      <c r="BF9" s="36">
        <v>0</v>
      </c>
      <c r="BG9" s="79">
        <v>0</v>
      </c>
    </row>
    <row r="10" spans="1:64" x14ac:dyDescent="0.25">
      <c r="A10" s="284"/>
      <c r="B10" s="79">
        <v>7</v>
      </c>
      <c r="C10" s="80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36">
        <v>0</v>
      </c>
      <c r="U10" s="36">
        <v>0</v>
      </c>
      <c r="V10" s="36">
        <v>0</v>
      </c>
      <c r="W10" s="36">
        <v>0</v>
      </c>
      <c r="X10" s="36">
        <v>0</v>
      </c>
      <c r="Y10" s="36">
        <v>0</v>
      </c>
      <c r="Z10" s="36">
        <v>0</v>
      </c>
      <c r="AA10" s="36">
        <v>0</v>
      </c>
      <c r="AB10" s="36">
        <v>0</v>
      </c>
      <c r="AC10" s="36">
        <v>0</v>
      </c>
      <c r="AD10" s="36">
        <v>0</v>
      </c>
      <c r="AE10" s="36">
        <v>0</v>
      </c>
      <c r="AF10" s="36">
        <v>0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1</v>
      </c>
      <c r="AS10" s="36">
        <v>0</v>
      </c>
      <c r="AT10" s="36">
        <v>0</v>
      </c>
      <c r="AU10" s="36">
        <v>0</v>
      </c>
      <c r="AV10" s="36">
        <v>0</v>
      </c>
      <c r="AW10" s="36">
        <v>0</v>
      </c>
      <c r="AX10" s="36">
        <v>0</v>
      </c>
      <c r="AY10" s="36">
        <v>0</v>
      </c>
      <c r="AZ10" s="36">
        <v>0</v>
      </c>
      <c r="BA10" s="36">
        <v>0</v>
      </c>
      <c r="BB10" s="36">
        <v>0</v>
      </c>
      <c r="BC10" s="36">
        <v>0</v>
      </c>
      <c r="BD10" s="36">
        <v>0</v>
      </c>
      <c r="BE10" s="36">
        <v>0</v>
      </c>
      <c r="BF10" s="36">
        <v>0</v>
      </c>
      <c r="BG10" s="79">
        <v>0</v>
      </c>
    </row>
    <row r="11" spans="1:64" x14ac:dyDescent="0.25">
      <c r="A11" s="284"/>
      <c r="B11" s="79">
        <v>8</v>
      </c>
      <c r="C11" s="80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36">
        <v>0</v>
      </c>
      <c r="U11" s="36">
        <v>0</v>
      </c>
      <c r="V11" s="36">
        <v>0</v>
      </c>
      <c r="W11" s="36">
        <v>0</v>
      </c>
      <c r="X11" s="36">
        <v>0</v>
      </c>
      <c r="Y11" s="36">
        <v>0</v>
      </c>
      <c r="Z11" s="36">
        <v>0</v>
      </c>
      <c r="AA11" s="36">
        <v>0</v>
      </c>
      <c r="AB11" s="36">
        <v>0</v>
      </c>
      <c r="AC11" s="36">
        <v>0</v>
      </c>
      <c r="AD11" s="36">
        <v>0</v>
      </c>
      <c r="AE11" s="36">
        <v>0</v>
      </c>
      <c r="AF11" s="36">
        <v>0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1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V11" s="36">
        <v>0</v>
      </c>
      <c r="AW11" s="36">
        <v>0</v>
      </c>
      <c r="AX11" s="36">
        <v>0</v>
      </c>
      <c r="AY11" s="36">
        <v>0</v>
      </c>
      <c r="AZ11" s="36">
        <v>0</v>
      </c>
      <c r="BA11" s="36">
        <v>0</v>
      </c>
      <c r="BB11" s="36">
        <v>0</v>
      </c>
      <c r="BC11" s="36">
        <v>0</v>
      </c>
      <c r="BD11" s="36">
        <v>0</v>
      </c>
      <c r="BE11" s="36">
        <v>0</v>
      </c>
      <c r="BF11" s="36">
        <v>0</v>
      </c>
      <c r="BG11" s="79">
        <v>0</v>
      </c>
    </row>
    <row r="12" spans="1:64" x14ac:dyDescent="0.25">
      <c r="A12" s="284"/>
      <c r="B12" s="79">
        <v>9</v>
      </c>
      <c r="C12" s="80">
        <v>0</v>
      </c>
      <c r="D12" s="36">
        <v>0</v>
      </c>
      <c r="E12" s="36">
        <v>0</v>
      </c>
      <c r="F12" s="36">
        <v>1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36">
        <v>0</v>
      </c>
      <c r="U12" s="36">
        <v>0</v>
      </c>
      <c r="V12" s="36">
        <v>0</v>
      </c>
      <c r="W12" s="36">
        <v>0</v>
      </c>
      <c r="X12" s="36">
        <v>0</v>
      </c>
      <c r="Y12" s="36">
        <v>0</v>
      </c>
      <c r="Z12" s="36">
        <v>0</v>
      </c>
      <c r="AA12" s="36">
        <v>0</v>
      </c>
      <c r="AB12" s="36">
        <v>0</v>
      </c>
      <c r="AC12" s="36">
        <v>0</v>
      </c>
      <c r="AD12" s="36">
        <v>0</v>
      </c>
      <c r="AE12" s="36">
        <v>0</v>
      </c>
      <c r="AF12" s="36">
        <v>0</v>
      </c>
      <c r="AG12" s="36">
        <v>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V12" s="36">
        <v>0</v>
      </c>
      <c r="AW12" s="36">
        <v>0</v>
      </c>
      <c r="AX12" s="36">
        <v>0</v>
      </c>
      <c r="AY12" s="36">
        <v>0</v>
      </c>
      <c r="AZ12" s="36">
        <v>0</v>
      </c>
      <c r="BA12" s="36">
        <v>0</v>
      </c>
      <c r="BB12" s="36">
        <v>0</v>
      </c>
      <c r="BC12" s="36">
        <v>0</v>
      </c>
      <c r="BD12" s="36">
        <v>0</v>
      </c>
      <c r="BE12" s="36">
        <v>0</v>
      </c>
      <c r="BF12" s="36">
        <v>0</v>
      </c>
      <c r="BG12" s="79">
        <v>0</v>
      </c>
    </row>
    <row r="13" spans="1:64" x14ac:dyDescent="0.25">
      <c r="A13" s="284"/>
      <c r="B13" s="79">
        <v>10</v>
      </c>
      <c r="C13" s="80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1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0</v>
      </c>
      <c r="AA13" s="36">
        <v>0</v>
      </c>
      <c r="AB13" s="36">
        <v>0</v>
      </c>
      <c r="AC13" s="36">
        <v>0</v>
      </c>
      <c r="AD13" s="36">
        <v>0</v>
      </c>
      <c r="AE13" s="36">
        <v>0</v>
      </c>
      <c r="AF13" s="36">
        <v>0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V13" s="36">
        <v>0</v>
      </c>
      <c r="AW13" s="36">
        <v>0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36">
        <v>0</v>
      </c>
      <c r="BD13" s="36">
        <v>0</v>
      </c>
      <c r="BE13" s="36">
        <v>0</v>
      </c>
      <c r="BF13" s="36">
        <v>0</v>
      </c>
      <c r="BG13" s="79">
        <v>0</v>
      </c>
    </row>
    <row r="14" spans="1:64" x14ac:dyDescent="0.25">
      <c r="A14" s="284"/>
      <c r="B14" s="79">
        <v>11</v>
      </c>
      <c r="C14" s="80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U14" s="36">
        <v>0</v>
      </c>
      <c r="V14" s="36">
        <v>0</v>
      </c>
      <c r="W14" s="36">
        <v>0</v>
      </c>
      <c r="X14" s="36">
        <v>0</v>
      </c>
      <c r="Y14" s="36">
        <v>0</v>
      </c>
      <c r="Z14" s="36">
        <v>0</v>
      </c>
      <c r="AA14" s="36">
        <v>0</v>
      </c>
      <c r="AB14" s="36">
        <v>0</v>
      </c>
      <c r="AC14" s="36">
        <v>0</v>
      </c>
      <c r="AD14" s="36">
        <v>0</v>
      </c>
      <c r="AE14" s="36">
        <v>0</v>
      </c>
      <c r="AF14" s="36">
        <v>0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1</v>
      </c>
      <c r="AU14" s="36">
        <v>0</v>
      </c>
      <c r="AV14" s="36">
        <v>0</v>
      </c>
      <c r="AW14" s="36">
        <v>0</v>
      </c>
      <c r="AX14" s="36">
        <v>0</v>
      </c>
      <c r="AY14" s="36">
        <v>0</v>
      </c>
      <c r="AZ14" s="36">
        <v>0</v>
      </c>
      <c r="BA14" s="36">
        <v>0</v>
      </c>
      <c r="BB14" s="36">
        <v>0</v>
      </c>
      <c r="BC14" s="36">
        <v>0</v>
      </c>
      <c r="BD14" s="36">
        <v>0</v>
      </c>
      <c r="BE14" s="36">
        <v>0</v>
      </c>
      <c r="BF14" s="36">
        <v>0</v>
      </c>
      <c r="BG14" s="79">
        <v>0</v>
      </c>
    </row>
    <row r="15" spans="1:64" x14ac:dyDescent="0.25">
      <c r="A15" s="284"/>
      <c r="B15" s="79">
        <v>12</v>
      </c>
      <c r="C15" s="80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36">
        <v>0</v>
      </c>
      <c r="V15" s="36">
        <v>0</v>
      </c>
      <c r="W15" s="36">
        <v>0</v>
      </c>
      <c r="X15" s="36">
        <v>0</v>
      </c>
      <c r="Y15" s="36">
        <v>0</v>
      </c>
      <c r="Z15" s="36">
        <v>0</v>
      </c>
      <c r="AA15" s="36">
        <v>0</v>
      </c>
      <c r="AB15" s="36">
        <v>0</v>
      </c>
      <c r="AC15" s="36">
        <v>0</v>
      </c>
      <c r="AD15" s="36">
        <v>0</v>
      </c>
      <c r="AE15" s="36">
        <v>0</v>
      </c>
      <c r="AF15" s="36">
        <v>0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0</v>
      </c>
      <c r="AV15" s="36">
        <v>0</v>
      </c>
      <c r="AW15" s="36">
        <v>0</v>
      </c>
      <c r="AX15" s="36">
        <v>0</v>
      </c>
      <c r="AY15" s="36">
        <v>1</v>
      </c>
      <c r="AZ15" s="36">
        <v>0</v>
      </c>
      <c r="BA15" s="36">
        <v>0</v>
      </c>
      <c r="BB15" s="36">
        <v>0</v>
      </c>
      <c r="BC15" s="36">
        <v>0</v>
      </c>
      <c r="BD15" s="36">
        <v>0</v>
      </c>
      <c r="BE15" s="36">
        <v>0</v>
      </c>
      <c r="BF15" s="36">
        <v>0</v>
      </c>
      <c r="BG15" s="79">
        <v>0</v>
      </c>
    </row>
    <row r="16" spans="1:64" x14ac:dyDescent="0.25">
      <c r="A16" s="284"/>
      <c r="B16" s="79">
        <v>13</v>
      </c>
      <c r="C16" s="80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1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0</v>
      </c>
      <c r="AV16" s="36">
        <v>0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36">
        <v>0</v>
      </c>
      <c r="BD16" s="36">
        <v>0</v>
      </c>
      <c r="BE16" s="36">
        <v>0</v>
      </c>
      <c r="BF16" s="36">
        <v>0</v>
      </c>
      <c r="BG16" s="79">
        <v>0</v>
      </c>
    </row>
    <row r="17" spans="1:59" x14ac:dyDescent="0.25">
      <c r="A17" s="284"/>
      <c r="B17" s="79">
        <v>14</v>
      </c>
      <c r="C17" s="80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1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36">
        <v>0</v>
      </c>
      <c r="U17" s="36">
        <v>0</v>
      </c>
      <c r="V17" s="36">
        <v>0</v>
      </c>
      <c r="W17" s="36">
        <v>0</v>
      </c>
      <c r="X17" s="36">
        <v>0</v>
      </c>
      <c r="Y17" s="36">
        <v>0</v>
      </c>
      <c r="Z17" s="36">
        <v>0</v>
      </c>
      <c r="AA17" s="36">
        <v>0</v>
      </c>
      <c r="AB17" s="36">
        <v>0</v>
      </c>
      <c r="AC17" s="36">
        <v>0</v>
      </c>
      <c r="AD17" s="36">
        <v>0</v>
      </c>
      <c r="AE17" s="36">
        <v>0</v>
      </c>
      <c r="AF17" s="36">
        <v>0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V17" s="36">
        <v>0</v>
      </c>
      <c r="AW17" s="36">
        <v>0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36">
        <v>0</v>
      </c>
      <c r="BD17" s="36">
        <v>0</v>
      </c>
      <c r="BE17" s="36">
        <v>0</v>
      </c>
      <c r="BF17" s="36">
        <v>0</v>
      </c>
      <c r="BG17" s="79">
        <v>0</v>
      </c>
    </row>
    <row r="18" spans="1:59" x14ac:dyDescent="0.25">
      <c r="A18" s="284"/>
      <c r="B18" s="79">
        <v>15</v>
      </c>
      <c r="C18" s="80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V18" s="36">
        <v>0</v>
      </c>
      <c r="AW18" s="36">
        <v>1</v>
      </c>
      <c r="AX18" s="36">
        <v>0</v>
      </c>
      <c r="AY18" s="36">
        <v>0</v>
      </c>
      <c r="AZ18" s="36">
        <v>0</v>
      </c>
      <c r="BA18" s="36">
        <v>0</v>
      </c>
      <c r="BB18" s="36">
        <v>0</v>
      </c>
      <c r="BC18" s="36">
        <v>0</v>
      </c>
      <c r="BD18" s="36">
        <v>0</v>
      </c>
      <c r="BE18" s="36">
        <v>0</v>
      </c>
      <c r="BF18" s="36">
        <v>0</v>
      </c>
      <c r="BG18" s="79">
        <v>0</v>
      </c>
    </row>
    <row r="19" spans="1:59" x14ac:dyDescent="0.25">
      <c r="A19" s="284"/>
      <c r="B19" s="79">
        <v>16</v>
      </c>
      <c r="C19" s="80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>
        <v>0</v>
      </c>
      <c r="P19" s="36">
        <v>0</v>
      </c>
      <c r="Q19" s="36">
        <v>0</v>
      </c>
      <c r="R19" s="36">
        <v>0</v>
      </c>
      <c r="S19" s="36">
        <v>0</v>
      </c>
      <c r="T19" s="36">
        <v>0</v>
      </c>
      <c r="U19" s="36">
        <v>0</v>
      </c>
      <c r="V19" s="36">
        <v>0</v>
      </c>
      <c r="W19" s="36">
        <v>0</v>
      </c>
      <c r="X19" s="36">
        <v>0</v>
      </c>
      <c r="Y19" s="36">
        <v>0</v>
      </c>
      <c r="Z19" s="36">
        <v>0</v>
      </c>
      <c r="AA19" s="36">
        <v>0</v>
      </c>
      <c r="AB19" s="36">
        <v>0</v>
      </c>
      <c r="AC19" s="36">
        <v>0</v>
      </c>
      <c r="AD19" s="36">
        <v>0</v>
      </c>
      <c r="AE19" s="36">
        <v>1</v>
      </c>
      <c r="AF19" s="36">
        <v>0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V19" s="36">
        <v>0</v>
      </c>
      <c r="AW19" s="36">
        <v>0</v>
      </c>
      <c r="AX19" s="36">
        <v>0</v>
      </c>
      <c r="AY19" s="36">
        <v>0</v>
      </c>
      <c r="AZ19" s="36">
        <v>0</v>
      </c>
      <c r="BA19" s="36">
        <v>0</v>
      </c>
      <c r="BB19" s="36">
        <v>0</v>
      </c>
      <c r="BC19" s="36">
        <v>0</v>
      </c>
      <c r="BD19" s="36">
        <v>0</v>
      </c>
      <c r="BE19" s="36">
        <v>0</v>
      </c>
      <c r="BF19" s="36">
        <v>0</v>
      </c>
      <c r="BG19" s="79">
        <v>0</v>
      </c>
    </row>
    <row r="20" spans="1:59" x14ac:dyDescent="0.25">
      <c r="A20" s="284"/>
      <c r="B20" s="79">
        <v>17</v>
      </c>
      <c r="C20" s="80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U20" s="36">
        <v>0</v>
      </c>
      <c r="V20" s="36">
        <v>0</v>
      </c>
      <c r="W20" s="36">
        <v>0</v>
      </c>
      <c r="X20" s="36">
        <v>1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0</v>
      </c>
      <c r="AG20" s="36">
        <v>0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V20" s="36">
        <v>0</v>
      </c>
      <c r="AW20" s="36">
        <v>0</v>
      </c>
      <c r="AX20" s="36">
        <v>0</v>
      </c>
      <c r="AY20" s="36">
        <v>0</v>
      </c>
      <c r="AZ20" s="36">
        <v>0</v>
      </c>
      <c r="BA20" s="36">
        <v>0</v>
      </c>
      <c r="BB20" s="36">
        <v>0</v>
      </c>
      <c r="BC20" s="36">
        <v>0</v>
      </c>
      <c r="BD20" s="36">
        <v>0</v>
      </c>
      <c r="BE20" s="36">
        <v>0</v>
      </c>
      <c r="BF20" s="36">
        <v>0</v>
      </c>
      <c r="BG20" s="79">
        <v>0</v>
      </c>
    </row>
    <row r="21" spans="1:59" x14ac:dyDescent="0.25">
      <c r="A21" s="284"/>
      <c r="B21" s="79">
        <v>18</v>
      </c>
      <c r="C21" s="80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1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6">
        <v>0</v>
      </c>
      <c r="X21" s="36">
        <v>0</v>
      </c>
      <c r="Y21" s="36">
        <v>0</v>
      </c>
      <c r="Z21" s="36">
        <v>0</v>
      </c>
      <c r="AA21" s="36">
        <v>0</v>
      </c>
      <c r="AB21" s="36">
        <v>0</v>
      </c>
      <c r="AC21" s="36">
        <v>0</v>
      </c>
      <c r="AD21" s="36">
        <v>0</v>
      </c>
      <c r="AE21" s="36">
        <v>0</v>
      </c>
      <c r="AF21" s="36">
        <v>0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V21" s="36">
        <v>0</v>
      </c>
      <c r="AW21" s="36">
        <v>0</v>
      </c>
      <c r="AX21" s="36">
        <v>0</v>
      </c>
      <c r="AY21" s="36">
        <v>0</v>
      </c>
      <c r="AZ21" s="36">
        <v>0</v>
      </c>
      <c r="BA21" s="36">
        <v>0</v>
      </c>
      <c r="BB21" s="36">
        <v>0</v>
      </c>
      <c r="BC21" s="36">
        <v>0</v>
      </c>
      <c r="BD21" s="36">
        <v>0</v>
      </c>
      <c r="BE21" s="36">
        <v>0</v>
      </c>
      <c r="BF21" s="36">
        <v>0</v>
      </c>
      <c r="BG21" s="79">
        <v>0</v>
      </c>
    </row>
    <row r="22" spans="1:59" ht="15.75" thickBot="1" x14ac:dyDescent="0.3">
      <c r="A22" s="285"/>
      <c r="B22" s="75">
        <v>19</v>
      </c>
      <c r="C22" s="73">
        <v>0</v>
      </c>
      <c r="D22" s="74">
        <v>0</v>
      </c>
      <c r="E22" s="74">
        <v>0</v>
      </c>
      <c r="F22" s="74">
        <v>0</v>
      </c>
      <c r="G22" s="74">
        <v>0</v>
      </c>
      <c r="H22" s="74">
        <v>0</v>
      </c>
      <c r="I22" s="74">
        <v>0</v>
      </c>
      <c r="J22" s="74">
        <v>0</v>
      </c>
      <c r="K22" s="74">
        <v>0</v>
      </c>
      <c r="L22" s="74">
        <v>0</v>
      </c>
      <c r="M22" s="74">
        <v>0</v>
      </c>
      <c r="N22" s="74">
        <v>0</v>
      </c>
      <c r="O22" s="74">
        <v>0</v>
      </c>
      <c r="P22" s="74">
        <v>0</v>
      </c>
      <c r="Q22" s="74">
        <v>0</v>
      </c>
      <c r="R22" s="74">
        <v>0</v>
      </c>
      <c r="S22" s="74">
        <v>0</v>
      </c>
      <c r="T22" s="74">
        <v>0</v>
      </c>
      <c r="U22" s="74">
        <v>0</v>
      </c>
      <c r="V22" s="74">
        <v>0</v>
      </c>
      <c r="W22" s="74">
        <v>0</v>
      </c>
      <c r="X22" s="74">
        <v>0</v>
      </c>
      <c r="Y22" s="74">
        <v>0</v>
      </c>
      <c r="Z22" s="74">
        <v>0</v>
      </c>
      <c r="AA22" s="74">
        <v>0</v>
      </c>
      <c r="AB22" s="74">
        <v>0</v>
      </c>
      <c r="AC22" s="74">
        <v>0</v>
      </c>
      <c r="AD22" s="74">
        <v>0</v>
      </c>
      <c r="AE22" s="74">
        <v>0</v>
      </c>
      <c r="AF22" s="74">
        <v>0</v>
      </c>
      <c r="AG22" s="74">
        <v>0</v>
      </c>
      <c r="AH22" s="74">
        <v>1</v>
      </c>
      <c r="AI22" s="74">
        <v>0</v>
      </c>
      <c r="AJ22" s="74">
        <v>0</v>
      </c>
      <c r="AK22" s="74">
        <v>0</v>
      </c>
      <c r="AL22" s="74">
        <v>0</v>
      </c>
      <c r="AM22" s="74">
        <v>0</v>
      </c>
      <c r="AN22" s="74">
        <v>0</v>
      </c>
      <c r="AO22" s="74">
        <v>0</v>
      </c>
      <c r="AP22" s="74">
        <v>0</v>
      </c>
      <c r="AQ22" s="74">
        <v>0</v>
      </c>
      <c r="AR22" s="74">
        <v>0</v>
      </c>
      <c r="AS22" s="74">
        <v>0</v>
      </c>
      <c r="AT22" s="74">
        <v>0</v>
      </c>
      <c r="AU22" s="74">
        <v>0</v>
      </c>
      <c r="AV22" s="74">
        <v>0</v>
      </c>
      <c r="AW22" s="74">
        <v>0</v>
      </c>
      <c r="AX22" s="74">
        <v>0</v>
      </c>
      <c r="AY22" s="74">
        <v>0</v>
      </c>
      <c r="AZ22" s="74">
        <v>0</v>
      </c>
      <c r="BA22" s="74">
        <v>0</v>
      </c>
      <c r="BB22" s="74">
        <v>0</v>
      </c>
      <c r="BC22" s="74">
        <v>0</v>
      </c>
      <c r="BD22" s="74">
        <v>0</v>
      </c>
      <c r="BE22" s="74">
        <v>0</v>
      </c>
      <c r="BF22" s="74">
        <v>0</v>
      </c>
      <c r="BG22" s="75">
        <v>0</v>
      </c>
    </row>
  </sheetData>
  <sheetProtection selectLockedCells="1" selectUnlockedCells="1"/>
  <mergeCells count="23">
    <mergeCell ref="AM2:AO2"/>
    <mergeCell ref="AP2:AR2"/>
    <mergeCell ref="A1:B3"/>
    <mergeCell ref="C1:BG1"/>
    <mergeCell ref="C2:E2"/>
    <mergeCell ref="F2:H2"/>
    <mergeCell ref="I2:K2"/>
    <mergeCell ref="L2:N2"/>
    <mergeCell ref="O2:Q2"/>
    <mergeCell ref="R2:T2"/>
    <mergeCell ref="U2:W2"/>
    <mergeCell ref="X2:Z2"/>
    <mergeCell ref="A4:A22"/>
    <mergeCell ref="AA2:AC2"/>
    <mergeCell ref="AD2:AF2"/>
    <mergeCell ref="AG2:AI2"/>
    <mergeCell ref="AJ2:AL2"/>
    <mergeCell ref="BJ1:BL1"/>
    <mergeCell ref="AS2:AU2"/>
    <mergeCell ref="AV2:AX2"/>
    <mergeCell ref="AY2:BA2"/>
    <mergeCell ref="BB2:BD2"/>
    <mergeCell ref="BE2:BG2"/>
  </mergeCells>
  <conditionalFormatting sqref="C4:BG22">
    <cfRule type="cellIs" dxfId="13" priority="1" operator="greaterThan">
      <formula>0.5</formula>
    </cfRule>
  </conditionalFormatting>
  <pageMargins left="0.7" right="0.7" top="0.75" bottom="0.75" header="0.3" footer="0.3"/>
  <pageSetup paperSize="9" orientation="portrait" horizontalDpi="4294967294" verticalDpi="0" r:id="rId1"/>
  <drawing r:id="rId2"/>
  <legacyDrawing r:id="rId3"/>
  <oleObjects>
    <mc:AlternateContent xmlns:mc="http://schemas.openxmlformats.org/markup-compatibility/2006">
      <mc:Choice Requires="x14">
        <oleObject progId="Unknown" shapeId="5121" r:id="rId4">
          <objectPr defaultSize="0" autoPict="0" altText="" r:id="rId5">
            <anchor moveWithCells="1">
              <from>
                <xdr:col>62</xdr:col>
                <xdr:colOff>304800</xdr:colOff>
                <xdr:row>14</xdr:row>
                <xdr:rowOff>161925</xdr:rowOff>
              </from>
              <to>
                <xdr:col>65</xdr:col>
                <xdr:colOff>171450</xdr:colOff>
                <xdr:row>18</xdr:row>
                <xdr:rowOff>171450</xdr:rowOff>
              </to>
            </anchor>
          </objectPr>
        </oleObject>
      </mc:Choice>
      <mc:Fallback>
        <oleObject progId="Unknown" shapeId="5121" r:id="rId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6"/>
  <dimension ref="B1:H16"/>
  <sheetViews>
    <sheetView showGridLines="0" showRowColHeaders="0" workbookViewId="0">
      <selection activeCell="H17" sqref="H17"/>
    </sheetView>
  </sheetViews>
  <sheetFormatPr defaultRowHeight="15" x14ac:dyDescent="0.25"/>
  <cols>
    <col min="2" max="2" width="18.42578125" bestFit="1" customWidth="1"/>
    <col min="3" max="5" width="11.85546875" customWidth="1"/>
  </cols>
  <sheetData>
    <row r="1" spans="2:8" ht="15.75" thickBot="1" x14ac:dyDescent="0.3"/>
    <row r="2" spans="2:8" ht="15.75" thickBot="1" x14ac:dyDescent="0.3">
      <c r="B2" s="107" t="s">
        <v>40</v>
      </c>
      <c r="C2" s="300" t="s">
        <v>24</v>
      </c>
      <c r="D2" s="301"/>
      <c r="E2" s="302"/>
    </row>
    <row r="3" spans="2:8" ht="15.75" thickBot="1" x14ac:dyDescent="0.3">
      <c r="B3" s="109" t="s">
        <v>34</v>
      </c>
      <c r="C3" s="110" t="s">
        <v>92</v>
      </c>
      <c r="D3" s="157" t="s">
        <v>93</v>
      </c>
      <c r="E3" s="109" t="s">
        <v>94</v>
      </c>
    </row>
    <row r="4" spans="2:8" ht="15.75" thickBot="1" x14ac:dyDescent="0.3">
      <c r="B4" s="24" t="s">
        <v>73</v>
      </c>
      <c r="C4" s="60">
        <v>0</v>
      </c>
      <c r="D4" s="61">
        <v>0</v>
      </c>
      <c r="E4" s="62">
        <v>0</v>
      </c>
    </row>
    <row r="5" spans="2:8" ht="15.75" thickBot="1" x14ac:dyDescent="0.3">
      <c r="B5" s="24" t="s">
        <v>74</v>
      </c>
      <c r="C5" s="65">
        <v>2</v>
      </c>
      <c r="D5" s="63">
        <v>0</v>
      </c>
      <c r="E5" s="64">
        <v>0</v>
      </c>
    </row>
    <row r="6" spans="2:8" ht="15.75" thickBot="1" x14ac:dyDescent="0.3">
      <c r="B6" s="24" t="s">
        <v>75</v>
      </c>
      <c r="C6" s="65">
        <v>0</v>
      </c>
      <c r="D6" s="63">
        <v>0</v>
      </c>
      <c r="E6" s="64">
        <v>1</v>
      </c>
    </row>
    <row r="7" spans="2:8" ht="15.75" thickBot="1" x14ac:dyDescent="0.3">
      <c r="B7" s="24" t="s">
        <v>76</v>
      </c>
      <c r="C7" s="108">
        <v>0</v>
      </c>
      <c r="D7" s="66">
        <v>2</v>
      </c>
      <c r="E7" s="67">
        <v>0</v>
      </c>
    </row>
    <row r="16" spans="2:8" x14ac:dyDescent="0.25">
      <c r="H16" s="225"/>
    </row>
  </sheetData>
  <sheetProtection selectLockedCells="1" selectUnlockedCells="1"/>
  <mergeCells count="1">
    <mergeCell ref="C2:E2"/>
  </mergeCells>
  <pageMargins left="0.7" right="0.7" top="0.75" bottom="0.75" header="0.3" footer="0.3"/>
  <pageSetup paperSize="9" orientation="portrait" horizontalDpi="4294967294" verticalDpi="0" r:id="rId1"/>
  <drawing r:id="rId2"/>
  <legacyDrawing r:id="rId3"/>
  <oleObjects>
    <mc:AlternateContent xmlns:mc="http://schemas.openxmlformats.org/markup-compatibility/2006">
      <mc:Choice Requires="x14">
        <oleObject progId="Unknown" shapeId="6145" r:id="rId4">
          <objectPr defaultSize="0" autoPict="0" r:id="rId5">
            <anchor moveWithCells="1">
              <from>
                <xdr:col>7</xdr:col>
                <xdr:colOff>171450</xdr:colOff>
                <xdr:row>6</xdr:row>
                <xdr:rowOff>66675</xdr:rowOff>
              </from>
              <to>
                <xdr:col>9</xdr:col>
                <xdr:colOff>190500</xdr:colOff>
                <xdr:row>8</xdr:row>
                <xdr:rowOff>66675</xdr:rowOff>
              </to>
            </anchor>
          </objectPr>
        </oleObject>
      </mc:Choice>
      <mc:Fallback>
        <oleObject progId="Unknown" shapeId="614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4">
    <tabColor theme="7" tint="0.39997558519241921"/>
  </sheetPr>
  <dimension ref="A1:BF29"/>
  <sheetViews>
    <sheetView showGridLines="0" showRowColHeaders="0" zoomScale="70" zoomScaleNormal="70" workbookViewId="0">
      <selection activeCell="A28" sqref="A28:AG28"/>
    </sheetView>
  </sheetViews>
  <sheetFormatPr defaultRowHeight="15" x14ac:dyDescent="0.25"/>
  <cols>
    <col min="1" max="1" width="12" bestFit="1" customWidth="1"/>
    <col min="2" max="2" width="6" bestFit="1" customWidth="1"/>
    <col min="3" max="3" width="10.85546875" bestFit="1" customWidth="1"/>
    <col min="4" max="4" width="6" bestFit="1" customWidth="1"/>
    <col min="5" max="6" width="8.5703125" bestFit="1" customWidth="1"/>
    <col min="7" max="7" width="9.7109375" bestFit="1" customWidth="1"/>
    <col min="8" max="10" width="9.5703125" bestFit="1" customWidth="1"/>
    <col min="11" max="11" width="8.5703125" bestFit="1" customWidth="1"/>
    <col min="12" max="12" width="7.28515625" bestFit="1" customWidth="1"/>
    <col min="13" max="13" width="8.5703125" bestFit="1" customWidth="1"/>
    <col min="14" max="14" width="8.28515625" bestFit="1" customWidth="1"/>
    <col min="15" max="15" width="8.5703125" bestFit="1" customWidth="1"/>
    <col min="16" max="16" width="8.28515625" bestFit="1" customWidth="1"/>
    <col min="17" max="17" width="8.5703125" bestFit="1" customWidth="1"/>
    <col min="18" max="18" width="7.42578125" bestFit="1" customWidth="1"/>
    <col min="19" max="19" width="8.5703125" bestFit="1" customWidth="1"/>
    <col min="20" max="22" width="9.7109375" bestFit="1" customWidth="1"/>
    <col min="23" max="25" width="9.5703125" bestFit="1" customWidth="1"/>
    <col min="26" max="28" width="8.7109375" bestFit="1" customWidth="1"/>
    <col min="29" max="31" width="6.85546875" bestFit="1" customWidth="1"/>
    <col min="32" max="34" width="6.140625" bestFit="1" customWidth="1"/>
    <col min="35" max="37" width="8" bestFit="1" customWidth="1"/>
    <col min="38" max="40" width="9.42578125" bestFit="1" customWidth="1"/>
    <col min="41" max="43" width="12" bestFit="1" customWidth="1"/>
    <col min="44" max="46" width="5" bestFit="1" customWidth="1"/>
    <col min="47" max="49" width="10.85546875" bestFit="1" customWidth="1"/>
    <col min="50" max="52" width="5.5703125" bestFit="1" customWidth="1"/>
    <col min="53" max="55" width="11.5703125" bestFit="1" customWidth="1"/>
    <col min="56" max="58" width="8.140625" bestFit="1" customWidth="1"/>
  </cols>
  <sheetData>
    <row r="1" spans="1:58" ht="15.75" thickBot="1" x14ac:dyDescent="0.3">
      <c r="A1" s="151"/>
      <c r="B1" s="151" t="s">
        <v>96</v>
      </c>
      <c r="C1" s="151" t="s">
        <v>96</v>
      </c>
      <c r="D1" s="151" t="s">
        <v>96</v>
      </c>
      <c r="E1" s="151" t="s">
        <v>97</v>
      </c>
      <c r="F1" s="151" t="s">
        <v>97</v>
      </c>
      <c r="G1" s="151" t="s">
        <v>97</v>
      </c>
      <c r="H1" s="151" t="s">
        <v>98</v>
      </c>
      <c r="I1" s="151" t="s">
        <v>98</v>
      </c>
      <c r="J1" s="151" t="s">
        <v>98</v>
      </c>
      <c r="K1" s="151" t="s">
        <v>99</v>
      </c>
      <c r="L1" s="151" t="s">
        <v>99</v>
      </c>
      <c r="M1" s="151" t="s">
        <v>99</v>
      </c>
      <c r="N1" s="151" t="s">
        <v>100</v>
      </c>
      <c r="O1" s="151" t="s">
        <v>100</v>
      </c>
      <c r="P1" s="151" t="s">
        <v>100</v>
      </c>
      <c r="Q1" s="151" t="s">
        <v>101</v>
      </c>
      <c r="R1" s="151" t="s">
        <v>101</v>
      </c>
      <c r="S1" s="151" t="s">
        <v>101</v>
      </c>
      <c r="T1" s="151" t="s">
        <v>102</v>
      </c>
      <c r="U1" s="151" t="s">
        <v>102</v>
      </c>
      <c r="V1" s="151" t="s">
        <v>102</v>
      </c>
      <c r="W1" s="151" t="s">
        <v>103</v>
      </c>
      <c r="X1" s="151" t="s">
        <v>103</v>
      </c>
      <c r="Y1" s="151" t="s">
        <v>103</v>
      </c>
      <c r="Z1" s="151" t="s">
        <v>104</v>
      </c>
      <c r="AA1" s="151" t="s">
        <v>104</v>
      </c>
      <c r="AB1" s="151" t="s">
        <v>104</v>
      </c>
      <c r="AC1" s="151" t="s">
        <v>105</v>
      </c>
      <c r="AD1" s="151" t="s">
        <v>105</v>
      </c>
      <c r="AE1" s="151" t="s">
        <v>105</v>
      </c>
      <c r="AF1" s="151" t="s">
        <v>106</v>
      </c>
      <c r="AG1" s="151" t="s">
        <v>106</v>
      </c>
      <c r="AH1" s="151" t="s">
        <v>106</v>
      </c>
      <c r="AI1" s="151" t="s">
        <v>107</v>
      </c>
      <c r="AJ1" s="151" t="s">
        <v>107</v>
      </c>
      <c r="AK1" s="151" t="s">
        <v>107</v>
      </c>
      <c r="AL1" s="151" t="s">
        <v>108</v>
      </c>
      <c r="AM1" s="151" t="s">
        <v>108</v>
      </c>
      <c r="AN1" s="151" t="s">
        <v>108</v>
      </c>
      <c r="AO1" s="151" t="s">
        <v>109</v>
      </c>
      <c r="AP1" s="151" t="s">
        <v>109</v>
      </c>
      <c r="AQ1" s="151" t="s">
        <v>109</v>
      </c>
      <c r="AR1" s="151" t="s">
        <v>110</v>
      </c>
      <c r="AS1" s="151" t="s">
        <v>110</v>
      </c>
      <c r="AT1" s="151" t="s">
        <v>110</v>
      </c>
      <c r="AU1" s="151" t="s">
        <v>111</v>
      </c>
      <c r="AV1" s="151" t="s">
        <v>111</v>
      </c>
      <c r="AW1" s="151" t="s">
        <v>111</v>
      </c>
      <c r="AX1" s="151" t="s">
        <v>112</v>
      </c>
      <c r="AY1" s="151" t="s">
        <v>112</v>
      </c>
      <c r="AZ1" s="151" t="s">
        <v>112</v>
      </c>
      <c r="BA1" s="151" t="s">
        <v>113</v>
      </c>
      <c r="BB1" s="151" t="s">
        <v>113</v>
      </c>
      <c r="BC1" s="151" t="s">
        <v>113</v>
      </c>
      <c r="BD1" s="151" t="s">
        <v>114</v>
      </c>
      <c r="BE1" s="151" t="s">
        <v>114</v>
      </c>
      <c r="BF1" s="151" t="s">
        <v>114</v>
      </c>
    </row>
    <row r="2" spans="1:58" ht="15.75" thickBot="1" x14ac:dyDescent="0.3">
      <c r="A2" s="151" t="s">
        <v>96</v>
      </c>
      <c r="B2" s="158">
        <f>'KARAR DEĞİŞKENİ {2}'!C4</f>
        <v>0</v>
      </c>
      <c r="C2" s="158">
        <f>'KARAR DEĞİŞKENİ {2}'!D4</f>
        <v>0</v>
      </c>
      <c r="D2" s="158">
        <f>'KARAR DEĞİŞKENİ {2}'!E4</f>
        <v>0</v>
      </c>
      <c r="E2" s="158">
        <f>'KARAR DEĞİŞKENİ {2}'!F4</f>
        <v>0</v>
      </c>
      <c r="F2" s="158">
        <f>'KARAR DEĞİŞKENİ {2}'!G4</f>
        <v>0</v>
      </c>
      <c r="G2" s="158">
        <f>'KARAR DEĞİŞKENİ {2}'!H4</f>
        <v>0</v>
      </c>
      <c r="H2" s="158">
        <f>'KARAR DEĞİŞKENİ {2}'!I4</f>
        <v>0</v>
      </c>
      <c r="I2" s="158">
        <f>'KARAR DEĞİŞKENİ {2}'!J4</f>
        <v>0</v>
      </c>
      <c r="J2" s="158">
        <f>'KARAR DEĞİŞKENİ {2}'!K4</f>
        <v>0</v>
      </c>
      <c r="K2" s="158">
        <f>'KARAR DEĞİŞKENİ {2}'!L4</f>
        <v>0</v>
      </c>
      <c r="L2" s="158">
        <f>'KARAR DEĞİŞKENİ {2}'!M4</f>
        <v>0</v>
      </c>
      <c r="M2" s="158">
        <f>'KARAR DEĞİŞKENİ {2}'!N4</f>
        <v>0</v>
      </c>
      <c r="N2" s="158">
        <f>'KARAR DEĞİŞKENİ {2}'!O4</f>
        <v>0</v>
      </c>
      <c r="O2" s="158">
        <f>'KARAR DEĞİŞKENİ {2}'!P4</f>
        <v>0</v>
      </c>
      <c r="P2" s="158">
        <f>'KARAR DEĞİŞKENİ {2}'!Q4</f>
        <v>0</v>
      </c>
      <c r="Q2" s="158">
        <f>'KARAR DEĞİŞKENİ {2}'!R4</f>
        <v>0</v>
      </c>
      <c r="R2" s="158">
        <f>'KARAR DEĞİŞKENİ {2}'!S4</f>
        <v>0</v>
      </c>
      <c r="S2" s="158">
        <f>'KARAR DEĞİŞKENİ {2}'!T4</f>
        <v>0</v>
      </c>
      <c r="T2" s="158">
        <f>'KARAR DEĞİŞKENİ {2}'!U4</f>
        <v>0</v>
      </c>
      <c r="U2" s="158">
        <f>'KARAR DEĞİŞKENİ {2}'!V4</f>
        <v>0</v>
      </c>
      <c r="V2" s="158">
        <f>'KARAR DEĞİŞKENİ {2}'!W4</f>
        <v>0</v>
      </c>
      <c r="W2" s="158">
        <f>'KARAR DEĞİŞKENİ {2}'!X4</f>
        <v>0</v>
      </c>
      <c r="X2" s="158">
        <f>'KARAR DEĞİŞKENİ {2}'!Y4</f>
        <v>0</v>
      </c>
      <c r="Y2" s="158">
        <f>'KARAR DEĞİŞKENİ {2}'!Z4</f>
        <v>0</v>
      </c>
      <c r="Z2" s="158">
        <f>'KARAR DEĞİŞKENİ {2}'!AA4</f>
        <v>0</v>
      </c>
      <c r="AA2" s="158">
        <f>'KARAR DEĞİŞKENİ {2}'!AB4</f>
        <v>0</v>
      </c>
      <c r="AB2" s="158">
        <f>'KARAR DEĞİŞKENİ {2}'!AC4</f>
        <v>0</v>
      </c>
      <c r="AC2" s="158">
        <f>'KARAR DEĞİŞKENİ {2}'!AD4</f>
        <v>0</v>
      </c>
      <c r="AD2" s="158">
        <f>'KARAR DEĞİŞKENİ {2}'!AE4</f>
        <v>0</v>
      </c>
      <c r="AE2" s="158">
        <f>'KARAR DEĞİŞKENİ {2}'!AF4</f>
        <v>0</v>
      </c>
      <c r="AF2" s="158">
        <f>'KARAR DEĞİŞKENİ {2}'!AG4</f>
        <v>0</v>
      </c>
      <c r="AG2" s="158">
        <f>'KARAR DEĞİŞKENİ {2}'!AH4</f>
        <v>0</v>
      </c>
      <c r="AH2" s="158">
        <f>'KARAR DEĞİŞKENİ {2}'!AI4</f>
        <v>0</v>
      </c>
      <c r="AI2" s="158">
        <f>'KARAR DEĞİŞKENİ {2}'!AJ4</f>
        <v>0</v>
      </c>
      <c r="AJ2" s="158">
        <f>'KARAR DEĞİŞKENİ {2}'!AK4</f>
        <v>0</v>
      </c>
      <c r="AK2" s="158">
        <f>'KARAR DEĞİŞKENİ {2}'!AL4</f>
        <v>0</v>
      </c>
      <c r="AL2" s="158">
        <f>'KARAR DEĞİŞKENİ {2}'!AM4</f>
        <v>0</v>
      </c>
      <c r="AM2" s="158">
        <f>'KARAR DEĞİŞKENİ {2}'!AN4</f>
        <v>0</v>
      </c>
      <c r="AN2" s="158">
        <f>'KARAR DEĞİŞKENİ {2}'!AO4</f>
        <v>0</v>
      </c>
      <c r="AO2" s="158">
        <f>'KARAR DEĞİŞKENİ {2}'!AP4</f>
        <v>0</v>
      </c>
      <c r="AP2" s="158">
        <f>'KARAR DEĞİŞKENİ {2}'!AQ4</f>
        <v>0</v>
      </c>
      <c r="AQ2" s="158">
        <f>'KARAR DEĞİŞKENİ {2}'!AR4</f>
        <v>0</v>
      </c>
      <c r="AR2" s="158">
        <f>'KARAR DEĞİŞKENİ {2}'!AS4</f>
        <v>0</v>
      </c>
      <c r="AS2" s="158">
        <f>'KARAR DEĞİŞKENİ {2}'!AT4</f>
        <v>0</v>
      </c>
      <c r="AT2" s="158">
        <f>'KARAR DEĞİŞKENİ {2}'!AU4</f>
        <v>0</v>
      </c>
      <c r="AU2" s="158">
        <f>'KARAR DEĞİŞKENİ {2}'!AV4</f>
        <v>0</v>
      </c>
      <c r="AV2" s="158">
        <f>'KARAR DEĞİŞKENİ {2}'!AW4</f>
        <v>0</v>
      </c>
      <c r="AW2" s="158">
        <f>'KARAR DEĞİŞKENİ {2}'!AX4</f>
        <v>0</v>
      </c>
      <c r="AX2" s="158">
        <f>'KARAR DEĞİŞKENİ {2}'!AY4</f>
        <v>0</v>
      </c>
      <c r="AY2" s="158">
        <f>'KARAR DEĞİŞKENİ {2}'!AZ4</f>
        <v>0</v>
      </c>
      <c r="AZ2" s="158">
        <f>'KARAR DEĞİŞKENİ {2}'!BA4</f>
        <v>0</v>
      </c>
      <c r="BA2" s="158">
        <f>'KARAR DEĞİŞKENİ {2}'!BB4</f>
        <v>0</v>
      </c>
      <c r="BB2" s="158">
        <f>'KARAR DEĞİŞKENİ {2}'!BC4</f>
        <v>0</v>
      </c>
      <c r="BC2" s="158">
        <f>'KARAR DEĞİŞKENİ {2}'!BD4</f>
        <v>0</v>
      </c>
      <c r="BD2" s="158">
        <f>'KARAR DEĞİŞKENİ {2}'!BE4</f>
        <v>0</v>
      </c>
      <c r="BE2" s="158">
        <f>'KARAR DEĞİŞKENİ {2}'!BF4</f>
        <v>0</v>
      </c>
      <c r="BF2" s="159">
        <f>'KARAR DEĞİŞKENİ {2}'!BG4</f>
        <v>0</v>
      </c>
    </row>
    <row r="3" spans="1:58" ht="15.75" thickBot="1" x14ac:dyDescent="0.3">
      <c r="A3" s="151" t="s">
        <v>97</v>
      </c>
      <c r="B3" s="158">
        <f>'KARAR DEĞİŞKENİ {2}'!C5</f>
        <v>0</v>
      </c>
      <c r="C3" s="158">
        <f>'KARAR DEĞİŞKENİ {2}'!D5</f>
        <v>0</v>
      </c>
      <c r="D3" s="158">
        <f>'KARAR DEĞİŞKENİ {2}'!E5</f>
        <v>0</v>
      </c>
      <c r="E3" s="158">
        <f>'KARAR DEĞİŞKENİ {2}'!F5</f>
        <v>0</v>
      </c>
      <c r="F3" s="158">
        <f>'KARAR DEĞİŞKENİ {2}'!G5</f>
        <v>0</v>
      </c>
      <c r="G3" s="158">
        <f>'KARAR DEĞİŞKENİ {2}'!H5</f>
        <v>0</v>
      </c>
      <c r="H3" s="158">
        <f>'KARAR DEĞİŞKENİ {2}'!I5</f>
        <v>0</v>
      </c>
      <c r="I3" s="158">
        <f>'KARAR DEĞİŞKENİ {2}'!J5</f>
        <v>0</v>
      </c>
      <c r="J3" s="158">
        <f>'KARAR DEĞİŞKENİ {2}'!K5</f>
        <v>0</v>
      </c>
      <c r="K3" s="158">
        <f>'KARAR DEĞİŞKENİ {2}'!L5</f>
        <v>0</v>
      </c>
      <c r="L3" s="158">
        <f>'KARAR DEĞİŞKENİ {2}'!M5</f>
        <v>0</v>
      </c>
      <c r="M3" s="158">
        <f>'KARAR DEĞİŞKENİ {2}'!N5</f>
        <v>0</v>
      </c>
      <c r="N3" s="158">
        <f>'KARAR DEĞİŞKENİ {2}'!O5</f>
        <v>0</v>
      </c>
      <c r="O3" s="158">
        <f>'KARAR DEĞİŞKENİ {2}'!P5</f>
        <v>0</v>
      </c>
      <c r="P3" s="158">
        <f>'KARAR DEĞİŞKENİ {2}'!Q5</f>
        <v>0</v>
      </c>
      <c r="Q3" s="158">
        <f>'KARAR DEĞİŞKENİ {2}'!R5</f>
        <v>0</v>
      </c>
      <c r="R3" s="158">
        <f>'KARAR DEĞİŞKENİ {2}'!S5</f>
        <v>0</v>
      </c>
      <c r="S3" s="158">
        <f>'KARAR DEĞİŞKENİ {2}'!T5</f>
        <v>0</v>
      </c>
      <c r="T3" s="158">
        <f>'KARAR DEĞİŞKENİ {2}'!U5</f>
        <v>0</v>
      </c>
      <c r="U3" s="158">
        <f>'KARAR DEĞİŞKENİ {2}'!V5</f>
        <v>0</v>
      </c>
      <c r="V3" s="158">
        <f>'KARAR DEĞİŞKENİ {2}'!W5</f>
        <v>0</v>
      </c>
      <c r="W3" s="158">
        <f>'KARAR DEĞİŞKENİ {2}'!X5</f>
        <v>0</v>
      </c>
      <c r="X3" s="158">
        <f>'KARAR DEĞİŞKENİ {2}'!Y5</f>
        <v>0</v>
      </c>
      <c r="Y3" s="158">
        <f>'KARAR DEĞİŞKENİ {2}'!Z5</f>
        <v>0</v>
      </c>
      <c r="Z3" s="158">
        <f>'KARAR DEĞİŞKENİ {2}'!AA5</f>
        <v>0</v>
      </c>
      <c r="AA3" s="158">
        <f>'KARAR DEĞİŞKENİ {2}'!AB5</f>
        <v>0</v>
      </c>
      <c r="AB3" s="158">
        <f>'KARAR DEĞİŞKENİ {2}'!AC5</f>
        <v>0</v>
      </c>
      <c r="AC3" s="158">
        <f>'KARAR DEĞİŞKENİ {2}'!AD5</f>
        <v>0</v>
      </c>
      <c r="AD3" s="158">
        <f>'KARAR DEĞİŞKENİ {2}'!AE5</f>
        <v>0</v>
      </c>
      <c r="AE3" s="158">
        <f>'KARAR DEĞİŞKENİ {2}'!AF5</f>
        <v>0</v>
      </c>
      <c r="AF3" s="158">
        <f>'KARAR DEĞİŞKENİ {2}'!AG5</f>
        <v>0</v>
      </c>
      <c r="AG3" s="158">
        <f>'KARAR DEĞİŞKENİ {2}'!AH5</f>
        <v>0</v>
      </c>
      <c r="AH3" s="158">
        <f>'KARAR DEĞİŞKENİ {2}'!AI5</f>
        <v>0</v>
      </c>
      <c r="AI3" s="158">
        <f>'KARAR DEĞİŞKENİ {2}'!AJ5</f>
        <v>1</v>
      </c>
      <c r="AJ3" s="158">
        <f>'KARAR DEĞİŞKENİ {2}'!AK5</f>
        <v>0</v>
      </c>
      <c r="AK3" s="158">
        <f>'KARAR DEĞİŞKENİ {2}'!AL5</f>
        <v>0</v>
      </c>
      <c r="AL3" s="158">
        <f>'KARAR DEĞİŞKENİ {2}'!AM5</f>
        <v>0</v>
      </c>
      <c r="AM3" s="158">
        <f>'KARAR DEĞİŞKENİ {2}'!AN5</f>
        <v>0</v>
      </c>
      <c r="AN3" s="158">
        <f>'KARAR DEĞİŞKENİ {2}'!AO5</f>
        <v>0</v>
      </c>
      <c r="AO3" s="158">
        <f>'KARAR DEĞİŞKENİ {2}'!AP5</f>
        <v>0</v>
      </c>
      <c r="AP3" s="158">
        <f>'KARAR DEĞİŞKENİ {2}'!AQ5</f>
        <v>0</v>
      </c>
      <c r="AQ3" s="158">
        <f>'KARAR DEĞİŞKENİ {2}'!AR5</f>
        <v>0</v>
      </c>
      <c r="AR3" s="158">
        <f>'KARAR DEĞİŞKENİ {2}'!AS5</f>
        <v>0</v>
      </c>
      <c r="AS3" s="158">
        <f>'KARAR DEĞİŞKENİ {2}'!AT5</f>
        <v>0</v>
      </c>
      <c r="AT3" s="158">
        <f>'KARAR DEĞİŞKENİ {2}'!AU5</f>
        <v>0</v>
      </c>
      <c r="AU3" s="158">
        <f>'KARAR DEĞİŞKENİ {2}'!AV5</f>
        <v>0</v>
      </c>
      <c r="AV3" s="158">
        <f>'KARAR DEĞİŞKENİ {2}'!AW5</f>
        <v>0</v>
      </c>
      <c r="AW3" s="158">
        <f>'KARAR DEĞİŞKENİ {2}'!AX5</f>
        <v>0</v>
      </c>
      <c r="AX3" s="158">
        <f>'KARAR DEĞİŞKENİ {2}'!AY5</f>
        <v>0</v>
      </c>
      <c r="AY3" s="158">
        <f>'KARAR DEĞİŞKENİ {2}'!AZ5</f>
        <v>0</v>
      </c>
      <c r="AZ3" s="158">
        <f>'KARAR DEĞİŞKENİ {2}'!BA5</f>
        <v>0</v>
      </c>
      <c r="BA3" s="158">
        <f>'KARAR DEĞİŞKENİ {2}'!BB5</f>
        <v>0</v>
      </c>
      <c r="BB3" s="158">
        <f>'KARAR DEĞİŞKENİ {2}'!BC5</f>
        <v>0</v>
      </c>
      <c r="BC3" s="158">
        <f>'KARAR DEĞİŞKENİ {2}'!BD5</f>
        <v>0</v>
      </c>
      <c r="BD3" s="158">
        <f>'KARAR DEĞİŞKENİ {2}'!BE5</f>
        <v>0</v>
      </c>
      <c r="BE3" s="158">
        <f>'KARAR DEĞİŞKENİ {2}'!BF5</f>
        <v>0</v>
      </c>
      <c r="BF3" s="159">
        <f>'KARAR DEĞİŞKENİ {2}'!BG5</f>
        <v>0</v>
      </c>
    </row>
    <row r="4" spans="1:58" ht="15.75" thickBot="1" x14ac:dyDescent="0.3">
      <c r="A4" s="151" t="s">
        <v>98</v>
      </c>
      <c r="B4" s="158">
        <f>'KARAR DEĞİŞKENİ {2}'!C6</f>
        <v>0</v>
      </c>
      <c r="C4" s="158">
        <f>'KARAR DEĞİŞKENİ {2}'!D6</f>
        <v>0</v>
      </c>
      <c r="D4" s="158">
        <f>'KARAR DEĞİŞKENİ {2}'!E6</f>
        <v>0</v>
      </c>
      <c r="E4" s="158">
        <f>'KARAR DEĞİŞKENİ {2}'!F6</f>
        <v>0</v>
      </c>
      <c r="F4" s="158">
        <f>'KARAR DEĞİŞKENİ {2}'!G6</f>
        <v>0</v>
      </c>
      <c r="G4" s="158">
        <f>'KARAR DEĞİŞKENİ {2}'!H6</f>
        <v>0</v>
      </c>
      <c r="H4" s="158">
        <f>'KARAR DEĞİŞKENİ {2}'!I6</f>
        <v>0</v>
      </c>
      <c r="I4" s="158">
        <f>'KARAR DEĞİŞKENİ {2}'!J6</f>
        <v>0</v>
      </c>
      <c r="J4" s="158">
        <f>'KARAR DEĞİŞKENİ {2}'!K6</f>
        <v>0</v>
      </c>
      <c r="K4" s="158">
        <f>'KARAR DEĞİŞKENİ {2}'!L6</f>
        <v>0</v>
      </c>
      <c r="L4" s="158">
        <f>'KARAR DEĞİŞKENİ {2}'!M6</f>
        <v>0</v>
      </c>
      <c r="M4" s="158">
        <f>'KARAR DEĞİŞKENİ {2}'!N6</f>
        <v>0</v>
      </c>
      <c r="N4" s="158">
        <f>'KARAR DEĞİŞKENİ {2}'!O6</f>
        <v>0</v>
      </c>
      <c r="O4" s="158">
        <f>'KARAR DEĞİŞKENİ {2}'!P6</f>
        <v>0</v>
      </c>
      <c r="P4" s="158">
        <f>'KARAR DEĞİŞKENİ {2}'!Q6</f>
        <v>0</v>
      </c>
      <c r="Q4" s="158">
        <f>'KARAR DEĞİŞKENİ {2}'!R6</f>
        <v>0</v>
      </c>
      <c r="R4" s="158">
        <f>'KARAR DEĞİŞKENİ {2}'!S6</f>
        <v>0</v>
      </c>
      <c r="S4" s="158">
        <f>'KARAR DEĞİŞKENİ {2}'!T6</f>
        <v>1</v>
      </c>
      <c r="T4" s="158">
        <f>'KARAR DEĞİŞKENİ {2}'!U6</f>
        <v>0</v>
      </c>
      <c r="U4" s="158">
        <f>'KARAR DEĞİŞKENİ {2}'!V6</f>
        <v>0</v>
      </c>
      <c r="V4" s="158">
        <f>'KARAR DEĞİŞKENİ {2}'!W6</f>
        <v>0</v>
      </c>
      <c r="W4" s="158">
        <f>'KARAR DEĞİŞKENİ {2}'!X6</f>
        <v>0</v>
      </c>
      <c r="X4" s="158">
        <f>'KARAR DEĞİŞKENİ {2}'!Y6</f>
        <v>0</v>
      </c>
      <c r="Y4" s="158">
        <f>'KARAR DEĞİŞKENİ {2}'!Z6</f>
        <v>0</v>
      </c>
      <c r="Z4" s="158">
        <f>'KARAR DEĞİŞKENİ {2}'!AA6</f>
        <v>0</v>
      </c>
      <c r="AA4" s="158">
        <f>'KARAR DEĞİŞKENİ {2}'!AB6</f>
        <v>0</v>
      </c>
      <c r="AB4" s="158">
        <f>'KARAR DEĞİŞKENİ {2}'!AC6</f>
        <v>0</v>
      </c>
      <c r="AC4" s="158">
        <f>'KARAR DEĞİŞKENİ {2}'!AD6</f>
        <v>0</v>
      </c>
      <c r="AD4" s="158">
        <f>'KARAR DEĞİŞKENİ {2}'!AE6</f>
        <v>0</v>
      </c>
      <c r="AE4" s="158">
        <f>'KARAR DEĞİŞKENİ {2}'!AF6</f>
        <v>0</v>
      </c>
      <c r="AF4" s="158">
        <f>'KARAR DEĞİŞKENİ {2}'!AG6</f>
        <v>0</v>
      </c>
      <c r="AG4" s="158">
        <f>'KARAR DEĞİŞKENİ {2}'!AH6</f>
        <v>0</v>
      </c>
      <c r="AH4" s="158">
        <f>'KARAR DEĞİŞKENİ {2}'!AI6</f>
        <v>0</v>
      </c>
      <c r="AI4" s="158">
        <f>'KARAR DEĞİŞKENİ {2}'!AJ6</f>
        <v>0</v>
      </c>
      <c r="AJ4" s="158">
        <f>'KARAR DEĞİŞKENİ {2}'!AK6</f>
        <v>0</v>
      </c>
      <c r="AK4" s="158">
        <f>'KARAR DEĞİŞKENİ {2}'!AL6</f>
        <v>0</v>
      </c>
      <c r="AL4" s="158">
        <f>'KARAR DEĞİŞKENİ {2}'!AM6</f>
        <v>0</v>
      </c>
      <c r="AM4" s="158">
        <f>'KARAR DEĞİŞKENİ {2}'!AN6</f>
        <v>0</v>
      </c>
      <c r="AN4" s="158">
        <f>'KARAR DEĞİŞKENİ {2}'!AO6</f>
        <v>0</v>
      </c>
      <c r="AO4" s="158">
        <f>'KARAR DEĞİŞKENİ {2}'!AP6</f>
        <v>0</v>
      </c>
      <c r="AP4" s="158">
        <f>'KARAR DEĞİŞKENİ {2}'!AQ6</f>
        <v>0</v>
      </c>
      <c r="AQ4" s="158">
        <f>'KARAR DEĞİŞKENİ {2}'!AR6</f>
        <v>0</v>
      </c>
      <c r="AR4" s="158">
        <f>'KARAR DEĞİŞKENİ {2}'!AS6</f>
        <v>0</v>
      </c>
      <c r="AS4" s="158">
        <f>'KARAR DEĞİŞKENİ {2}'!AT6</f>
        <v>0</v>
      </c>
      <c r="AT4" s="158">
        <f>'KARAR DEĞİŞKENİ {2}'!AU6</f>
        <v>0</v>
      </c>
      <c r="AU4" s="158">
        <f>'KARAR DEĞİŞKENİ {2}'!AV6</f>
        <v>0</v>
      </c>
      <c r="AV4" s="158">
        <f>'KARAR DEĞİŞKENİ {2}'!AW6</f>
        <v>0</v>
      </c>
      <c r="AW4" s="158">
        <f>'KARAR DEĞİŞKENİ {2}'!AX6</f>
        <v>0</v>
      </c>
      <c r="AX4" s="158">
        <f>'KARAR DEĞİŞKENİ {2}'!AY6</f>
        <v>0</v>
      </c>
      <c r="AY4" s="158">
        <f>'KARAR DEĞİŞKENİ {2}'!AZ6</f>
        <v>0</v>
      </c>
      <c r="AZ4" s="158">
        <f>'KARAR DEĞİŞKENİ {2}'!BA6</f>
        <v>0</v>
      </c>
      <c r="BA4" s="158">
        <f>'KARAR DEĞİŞKENİ {2}'!BB6</f>
        <v>0</v>
      </c>
      <c r="BB4" s="158">
        <f>'KARAR DEĞİŞKENİ {2}'!BC6</f>
        <v>0</v>
      </c>
      <c r="BC4" s="158">
        <f>'KARAR DEĞİŞKENİ {2}'!BD6</f>
        <v>0</v>
      </c>
      <c r="BD4" s="158">
        <f>'KARAR DEĞİŞKENİ {2}'!BE6</f>
        <v>0</v>
      </c>
      <c r="BE4" s="158">
        <f>'KARAR DEĞİŞKENİ {2}'!BF6</f>
        <v>0</v>
      </c>
      <c r="BF4" s="159">
        <f>'KARAR DEĞİŞKENİ {2}'!BG6</f>
        <v>0</v>
      </c>
    </row>
    <row r="5" spans="1:58" ht="15.75" thickBot="1" x14ac:dyDescent="0.3">
      <c r="A5" s="151" t="s">
        <v>99</v>
      </c>
      <c r="B5" s="158">
        <f>'KARAR DEĞİŞKENİ {2}'!C7</f>
        <v>0</v>
      </c>
      <c r="C5" s="158">
        <f>'KARAR DEĞİŞKENİ {2}'!D7</f>
        <v>0</v>
      </c>
      <c r="D5" s="158">
        <f>'KARAR DEĞİŞKENİ {2}'!E7</f>
        <v>0</v>
      </c>
      <c r="E5" s="158">
        <f>'KARAR DEĞİŞKENİ {2}'!F7</f>
        <v>0</v>
      </c>
      <c r="F5" s="158">
        <f>'KARAR DEĞİŞKENİ {2}'!G7</f>
        <v>0</v>
      </c>
      <c r="G5" s="158">
        <f>'KARAR DEĞİŞKENİ {2}'!H7</f>
        <v>0</v>
      </c>
      <c r="H5" s="158">
        <f>'KARAR DEĞİŞKENİ {2}'!I7</f>
        <v>0</v>
      </c>
      <c r="I5" s="158">
        <f>'KARAR DEĞİŞKENİ {2}'!J7</f>
        <v>0</v>
      </c>
      <c r="J5" s="158">
        <f>'KARAR DEĞİŞKENİ {2}'!K7</f>
        <v>0</v>
      </c>
      <c r="K5" s="158">
        <f>'KARAR DEĞİŞKENİ {2}'!L7</f>
        <v>0</v>
      </c>
      <c r="L5" s="158">
        <f>'KARAR DEĞİŞKENİ {2}'!M7</f>
        <v>0</v>
      </c>
      <c r="M5" s="158">
        <f>'KARAR DEĞİŞKENİ {2}'!N7</f>
        <v>0</v>
      </c>
      <c r="N5" s="158">
        <f>'KARAR DEĞİŞKENİ {2}'!O7</f>
        <v>0</v>
      </c>
      <c r="O5" s="158">
        <f>'KARAR DEĞİŞKENİ {2}'!P7</f>
        <v>0</v>
      </c>
      <c r="P5" s="158">
        <f>'KARAR DEĞİŞKENİ {2}'!Q7</f>
        <v>0</v>
      </c>
      <c r="Q5" s="158">
        <f>'KARAR DEĞİŞKENİ {2}'!R7</f>
        <v>0</v>
      </c>
      <c r="R5" s="158">
        <f>'KARAR DEĞİŞKENİ {2}'!S7</f>
        <v>0</v>
      </c>
      <c r="S5" s="158">
        <f>'KARAR DEĞİŞKENİ {2}'!T7</f>
        <v>0</v>
      </c>
      <c r="T5" s="158">
        <f>'KARAR DEĞİŞKENİ {2}'!U7</f>
        <v>0</v>
      </c>
      <c r="U5" s="158">
        <f>'KARAR DEĞİŞKENİ {2}'!V7</f>
        <v>0</v>
      </c>
      <c r="V5" s="158">
        <f>'KARAR DEĞİŞKENİ {2}'!W7</f>
        <v>0</v>
      </c>
      <c r="W5" s="158">
        <f>'KARAR DEĞİŞKENİ {2}'!X7</f>
        <v>0</v>
      </c>
      <c r="X5" s="158">
        <f>'KARAR DEĞİŞKENİ {2}'!Y7</f>
        <v>0</v>
      </c>
      <c r="Y5" s="158">
        <f>'KARAR DEĞİŞKENİ {2}'!Z7</f>
        <v>0</v>
      </c>
      <c r="Z5" s="158">
        <f>'KARAR DEĞİŞKENİ {2}'!AA7</f>
        <v>0</v>
      </c>
      <c r="AA5" s="158">
        <f>'KARAR DEĞİŞKENİ {2}'!AB7</f>
        <v>0</v>
      </c>
      <c r="AB5" s="158">
        <f>'KARAR DEĞİŞKENİ {2}'!AC7</f>
        <v>0</v>
      </c>
      <c r="AC5" s="158">
        <f>'KARAR DEĞİŞKENİ {2}'!AD7</f>
        <v>0</v>
      </c>
      <c r="AD5" s="158">
        <f>'KARAR DEĞİŞKENİ {2}'!AE7</f>
        <v>0</v>
      </c>
      <c r="AE5" s="158">
        <f>'KARAR DEĞİŞKENİ {2}'!AF7</f>
        <v>0</v>
      </c>
      <c r="AF5" s="158">
        <f>'KARAR DEĞİŞKENİ {2}'!AG7</f>
        <v>0</v>
      </c>
      <c r="AG5" s="158">
        <f>'KARAR DEĞİŞKENİ {2}'!AH7</f>
        <v>0</v>
      </c>
      <c r="AH5" s="158">
        <f>'KARAR DEĞİŞKENİ {2}'!AI7</f>
        <v>0</v>
      </c>
      <c r="AI5" s="158">
        <f>'KARAR DEĞİŞKENİ {2}'!AJ7</f>
        <v>0</v>
      </c>
      <c r="AJ5" s="158">
        <f>'KARAR DEĞİŞKENİ {2}'!AK7</f>
        <v>0</v>
      </c>
      <c r="AK5" s="158">
        <f>'KARAR DEĞİŞKENİ {2}'!AL7</f>
        <v>0</v>
      </c>
      <c r="AL5" s="158">
        <f>'KARAR DEĞİŞKENİ {2}'!AM7</f>
        <v>0</v>
      </c>
      <c r="AM5" s="158">
        <f>'KARAR DEĞİŞKENİ {2}'!AN7</f>
        <v>0</v>
      </c>
      <c r="AN5" s="158">
        <f>'KARAR DEĞİŞKENİ {2}'!AO7</f>
        <v>0</v>
      </c>
      <c r="AO5" s="158">
        <f>'KARAR DEĞİŞKENİ {2}'!AP7</f>
        <v>0</v>
      </c>
      <c r="AP5" s="158">
        <f>'KARAR DEĞİŞKENİ {2}'!AQ7</f>
        <v>0</v>
      </c>
      <c r="AQ5" s="158">
        <f>'KARAR DEĞİŞKENİ {2}'!AR7</f>
        <v>0</v>
      </c>
      <c r="AR5" s="158">
        <f>'KARAR DEĞİŞKENİ {2}'!AS7</f>
        <v>0</v>
      </c>
      <c r="AS5" s="158">
        <f>'KARAR DEĞİŞKENİ {2}'!AT7</f>
        <v>0</v>
      </c>
      <c r="AT5" s="158">
        <f>'KARAR DEĞİŞKENİ {2}'!AU7</f>
        <v>0</v>
      </c>
      <c r="AU5" s="158">
        <f>'KARAR DEĞİŞKENİ {2}'!AV7</f>
        <v>0</v>
      </c>
      <c r="AV5" s="158">
        <f>'KARAR DEĞİŞKENİ {2}'!AW7</f>
        <v>0</v>
      </c>
      <c r="AW5" s="158">
        <f>'KARAR DEĞİŞKENİ {2}'!AX7</f>
        <v>0</v>
      </c>
      <c r="AX5" s="158">
        <f>'KARAR DEĞİŞKENİ {2}'!AY7</f>
        <v>0</v>
      </c>
      <c r="AY5" s="158">
        <f>'KARAR DEĞİŞKENİ {2}'!AZ7</f>
        <v>0</v>
      </c>
      <c r="AZ5" s="158">
        <f>'KARAR DEĞİŞKENİ {2}'!BA7</f>
        <v>0</v>
      </c>
      <c r="BA5" s="158">
        <f>'KARAR DEĞİŞKENİ {2}'!BB7</f>
        <v>0</v>
      </c>
      <c r="BB5" s="158">
        <f>'KARAR DEĞİŞKENİ {2}'!BC7</f>
        <v>0</v>
      </c>
      <c r="BC5" s="158">
        <f>'KARAR DEĞİŞKENİ {2}'!BD7</f>
        <v>0</v>
      </c>
      <c r="BD5" s="158">
        <f>'KARAR DEĞİŞKENİ {2}'!BE7</f>
        <v>0</v>
      </c>
      <c r="BE5" s="158">
        <f>'KARAR DEĞİŞKENİ {2}'!BF7</f>
        <v>1</v>
      </c>
      <c r="BF5" s="159">
        <f>'KARAR DEĞİŞKENİ {2}'!BG7</f>
        <v>0</v>
      </c>
    </row>
    <row r="6" spans="1:58" ht="15.75" thickBot="1" x14ac:dyDescent="0.3">
      <c r="A6" s="151" t="s">
        <v>100</v>
      </c>
      <c r="B6" s="158">
        <f>'KARAR DEĞİŞKENİ {2}'!C8</f>
        <v>0</v>
      </c>
      <c r="C6" s="158">
        <f>'KARAR DEĞİŞKENİ {2}'!D8</f>
        <v>0</v>
      </c>
      <c r="D6" s="158">
        <f>'KARAR DEĞİŞKENİ {2}'!E8</f>
        <v>0</v>
      </c>
      <c r="E6" s="158">
        <f>'KARAR DEĞİŞKENİ {2}'!F8</f>
        <v>0</v>
      </c>
      <c r="F6" s="158">
        <f>'KARAR DEĞİŞKENİ {2}'!G8</f>
        <v>0</v>
      </c>
      <c r="G6" s="158">
        <f>'KARAR DEĞİŞKENİ {2}'!H8</f>
        <v>0</v>
      </c>
      <c r="H6" s="158">
        <f>'KARAR DEĞİŞKENİ {2}'!I8</f>
        <v>0</v>
      </c>
      <c r="I6" s="158">
        <f>'KARAR DEĞİŞKENİ {2}'!J8</f>
        <v>0</v>
      </c>
      <c r="J6" s="158">
        <f>'KARAR DEĞİŞKENİ {2}'!K8</f>
        <v>0</v>
      </c>
      <c r="K6" s="158">
        <f>'KARAR DEĞİŞKENİ {2}'!L8</f>
        <v>0</v>
      </c>
      <c r="L6" s="158">
        <f>'KARAR DEĞİŞKENİ {2}'!M8</f>
        <v>0</v>
      </c>
      <c r="M6" s="158">
        <f>'KARAR DEĞİŞKENİ {2}'!N8</f>
        <v>0</v>
      </c>
      <c r="N6" s="158">
        <f>'KARAR DEĞİŞKENİ {2}'!O8</f>
        <v>0</v>
      </c>
      <c r="O6" s="158">
        <f>'KARAR DEĞİŞKENİ {2}'!P8</f>
        <v>0</v>
      </c>
      <c r="P6" s="158">
        <f>'KARAR DEĞİŞKENİ {2}'!Q8</f>
        <v>0</v>
      </c>
      <c r="Q6" s="158">
        <f>'KARAR DEĞİŞKENİ {2}'!R8</f>
        <v>0</v>
      </c>
      <c r="R6" s="158">
        <f>'KARAR DEĞİŞKENİ {2}'!S8</f>
        <v>0</v>
      </c>
      <c r="S6" s="158">
        <f>'KARAR DEĞİŞKENİ {2}'!T8</f>
        <v>0</v>
      </c>
      <c r="T6" s="158">
        <f>'KARAR DEĞİŞKENİ {2}'!U8</f>
        <v>0</v>
      </c>
      <c r="U6" s="158">
        <f>'KARAR DEĞİŞKENİ {2}'!V8</f>
        <v>0</v>
      </c>
      <c r="V6" s="158">
        <f>'KARAR DEĞİŞKENİ {2}'!W8</f>
        <v>1</v>
      </c>
      <c r="W6" s="158">
        <f>'KARAR DEĞİŞKENİ {2}'!X8</f>
        <v>0</v>
      </c>
      <c r="X6" s="158">
        <f>'KARAR DEĞİŞKENİ {2}'!Y8</f>
        <v>0</v>
      </c>
      <c r="Y6" s="158">
        <f>'KARAR DEĞİŞKENİ {2}'!Z8</f>
        <v>0</v>
      </c>
      <c r="Z6" s="158">
        <f>'KARAR DEĞİŞKENİ {2}'!AA8</f>
        <v>0</v>
      </c>
      <c r="AA6" s="158">
        <f>'KARAR DEĞİŞKENİ {2}'!AB8</f>
        <v>0</v>
      </c>
      <c r="AB6" s="158">
        <f>'KARAR DEĞİŞKENİ {2}'!AC8</f>
        <v>0</v>
      </c>
      <c r="AC6" s="158">
        <f>'KARAR DEĞİŞKENİ {2}'!AD8</f>
        <v>0</v>
      </c>
      <c r="AD6" s="158">
        <f>'KARAR DEĞİŞKENİ {2}'!AE8</f>
        <v>0</v>
      </c>
      <c r="AE6" s="158">
        <f>'KARAR DEĞİŞKENİ {2}'!AF8</f>
        <v>0</v>
      </c>
      <c r="AF6" s="158">
        <f>'KARAR DEĞİŞKENİ {2}'!AG8</f>
        <v>0</v>
      </c>
      <c r="AG6" s="158">
        <f>'KARAR DEĞİŞKENİ {2}'!AH8</f>
        <v>0</v>
      </c>
      <c r="AH6" s="158">
        <f>'KARAR DEĞİŞKENİ {2}'!AI8</f>
        <v>0</v>
      </c>
      <c r="AI6" s="158">
        <f>'KARAR DEĞİŞKENİ {2}'!AJ8</f>
        <v>0</v>
      </c>
      <c r="AJ6" s="158">
        <f>'KARAR DEĞİŞKENİ {2}'!AK8</f>
        <v>0</v>
      </c>
      <c r="AK6" s="158">
        <f>'KARAR DEĞİŞKENİ {2}'!AL8</f>
        <v>0</v>
      </c>
      <c r="AL6" s="158">
        <f>'KARAR DEĞİŞKENİ {2}'!AM8</f>
        <v>0</v>
      </c>
      <c r="AM6" s="158">
        <f>'KARAR DEĞİŞKENİ {2}'!AN8</f>
        <v>0</v>
      </c>
      <c r="AN6" s="158">
        <f>'KARAR DEĞİŞKENİ {2}'!AO8</f>
        <v>0</v>
      </c>
      <c r="AO6" s="158">
        <f>'KARAR DEĞİŞKENİ {2}'!AP8</f>
        <v>0</v>
      </c>
      <c r="AP6" s="158">
        <f>'KARAR DEĞİŞKENİ {2}'!AQ8</f>
        <v>0</v>
      </c>
      <c r="AQ6" s="158">
        <f>'KARAR DEĞİŞKENİ {2}'!AR8</f>
        <v>0</v>
      </c>
      <c r="AR6" s="158">
        <f>'KARAR DEĞİŞKENİ {2}'!AS8</f>
        <v>0</v>
      </c>
      <c r="AS6" s="158">
        <f>'KARAR DEĞİŞKENİ {2}'!AT8</f>
        <v>0</v>
      </c>
      <c r="AT6" s="158">
        <f>'KARAR DEĞİŞKENİ {2}'!AU8</f>
        <v>0</v>
      </c>
      <c r="AU6" s="158">
        <f>'KARAR DEĞİŞKENİ {2}'!AV8</f>
        <v>0</v>
      </c>
      <c r="AV6" s="158">
        <f>'KARAR DEĞİŞKENİ {2}'!AW8</f>
        <v>0</v>
      </c>
      <c r="AW6" s="158">
        <f>'KARAR DEĞİŞKENİ {2}'!AX8</f>
        <v>0</v>
      </c>
      <c r="AX6" s="158">
        <f>'KARAR DEĞİŞKENİ {2}'!AY8</f>
        <v>0</v>
      </c>
      <c r="AY6" s="158">
        <f>'KARAR DEĞİŞKENİ {2}'!AZ8</f>
        <v>0</v>
      </c>
      <c r="AZ6" s="158">
        <f>'KARAR DEĞİŞKENİ {2}'!BA8</f>
        <v>0</v>
      </c>
      <c r="BA6" s="158">
        <f>'KARAR DEĞİŞKENİ {2}'!BB8</f>
        <v>0</v>
      </c>
      <c r="BB6" s="158">
        <f>'KARAR DEĞİŞKENİ {2}'!BC8</f>
        <v>0</v>
      </c>
      <c r="BC6" s="158">
        <f>'KARAR DEĞİŞKENİ {2}'!BD8</f>
        <v>0</v>
      </c>
      <c r="BD6" s="158">
        <f>'KARAR DEĞİŞKENİ {2}'!BE8</f>
        <v>0</v>
      </c>
      <c r="BE6" s="158">
        <f>'KARAR DEĞİŞKENİ {2}'!BF8</f>
        <v>0</v>
      </c>
      <c r="BF6" s="159">
        <f>'KARAR DEĞİŞKENİ {2}'!BG8</f>
        <v>0</v>
      </c>
    </row>
    <row r="7" spans="1:58" ht="15.75" thickBot="1" x14ac:dyDescent="0.3">
      <c r="A7" s="151" t="s">
        <v>101</v>
      </c>
      <c r="B7" s="158">
        <f>'KARAR DEĞİŞKENİ {2}'!C9</f>
        <v>0</v>
      </c>
      <c r="C7" s="158">
        <f>'KARAR DEĞİŞKENİ {2}'!D9</f>
        <v>0</v>
      </c>
      <c r="D7" s="158">
        <f>'KARAR DEĞİŞKENİ {2}'!E9</f>
        <v>0</v>
      </c>
      <c r="E7" s="158">
        <f>'KARAR DEĞİŞKENİ {2}'!F9</f>
        <v>0</v>
      </c>
      <c r="F7" s="158">
        <f>'KARAR DEĞİŞKENİ {2}'!G9</f>
        <v>0</v>
      </c>
      <c r="G7" s="158">
        <f>'KARAR DEĞİŞKENİ {2}'!H9</f>
        <v>0</v>
      </c>
      <c r="H7" s="158">
        <f>'KARAR DEĞİŞKENİ {2}'!I9</f>
        <v>0</v>
      </c>
      <c r="I7" s="158">
        <f>'KARAR DEĞİŞKENİ {2}'!J9</f>
        <v>0</v>
      </c>
      <c r="J7" s="158">
        <f>'KARAR DEĞİŞKENİ {2}'!K9</f>
        <v>0</v>
      </c>
      <c r="K7" s="158">
        <f>'KARAR DEĞİŞKENİ {2}'!L9</f>
        <v>0</v>
      </c>
      <c r="L7" s="158">
        <f>'KARAR DEĞİŞKENİ {2}'!M9</f>
        <v>0</v>
      </c>
      <c r="M7" s="158">
        <f>'KARAR DEĞİŞKENİ {2}'!N9</f>
        <v>0</v>
      </c>
      <c r="N7" s="158">
        <f>'KARAR DEĞİŞKENİ {2}'!O9</f>
        <v>0</v>
      </c>
      <c r="O7" s="158">
        <f>'KARAR DEĞİŞKENİ {2}'!P9</f>
        <v>0</v>
      </c>
      <c r="P7" s="158">
        <f>'KARAR DEĞİŞKENİ {2}'!Q9</f>
        <v>0</v>
      </c>
      <c r="Q7" s="158">
        <f>'KARAR DEĞİŞKENİ {2}'!R9</f>
        <v>0</v>
      </c>
      <c r="R7" s="158">
        <f>'KARAR DEĞİŞKENİ {2}'!S9</f>
        <v>0</v>
      </c>
      <c r="S7" s="158">
        <f>'KARAR DEĞİŞKENİ {2}'!T9</f>
        <v>0</v>
      </c>
      <c r="T7" s="158">
        <f>'KARAR DEĞİŞKENİ {2}'!U9</f>
        <v>0</v>
      </c>
      <c r="U7" s="158">
        <f>'KARAR DEĞİŞKENİ {2}'!V9</f>
        <v>0</v>
      </c>
      <c r="V7" s="158">
        <f>'KARAR DEĞİŞKENİ {2}'!W9</f>
        <v>0</v>
      </c>
      <c r="W7" s="158">
        <f>'KARAR DEĞİŞKENİ {2}'!X9</f>
        <v>0</v>
      </c>
      <c r="X7" s="158">
        <f>'KARAR DEĞİŞKENİ {2}'!Y9</f>
        <v>0</v>
      </c>
      <c r="Y7" s="158">
        <f>'KARAR DEĞİŞKENİ {2}'!Z9</f>
        <v>0</v>
      </c>
      <c r="Z7" s="158">
        <f>'KARAR DEĞİŞKENİ {2}'!AA9</f>
        <v>0</v>
      </c>
      <c r="AA7" s="158">
        <f>'KARAR DEĞİŞKENİ {2}'!AB9</f>
        <v>0</v>
      </c>
      <c r="AB7" s="158">
        <f>'KARAR DEĞİŞKENİ {2}'!AC9</f>
        <v>0</v>
      </c>
      <c r="AC7" s="158">
        <f>'KARAR DEĞİŞKENİ {2}'!AD9</f>
        <v>0</v>
      </c>
      <c r="AD7" s="158">
        <f>'KARAR DEĞİŞKENİ {2}'!AE9</f>
        <v>0</v>
      </c>
      <c r="AE7" s="158">
        <f>'KARAR DEĞİŞKENİ {2}'!AF9</f>
        <v>0</v>
      </c>
      <c r="AF7" s="158">
        <f>'KARAR DEĞİŞKENİ {2}'!AG9</f>
        <v>0</v>
      </c>
      <c r="AG7" s="158">
        <f>'KARAR DEĞİŞKENİ {2}'!AH9</f>
        <v>0</v>
      </c>
      <c r="AH7" s="158">
        <f>'KARAR DEĞİŞKENİ {2}'!AI9</f>
        <v>0</v>
      </c>
      <c r="AI7" s="158">
        <f>'KARAR DEĞİŞKENİ {2}'!AJ9</f>
        <v>0</v>
      </c>
      <c r="AJ7" s="158">
        <f>'KARAR DEĞİŞKENİ {2}'!AK9</f>
        <v>0</v>
      </c>
      <c r="AK7" s="158">
        <f>'KARAR DEĞİŞKENİ {2}'!AL9</f>
        <v>0</v>
      </c>
      <c r="AL7" s="158">
        <f>'KARAR DEĞİŞKENİ {2}'!AM9</f>
        <v>0</v>
      </c>
      <c r="AM7" s="158">
        <f>'KARAR DEĞİŞKENİ {2}'!AN9</f>
        <v>0</v>
      </c>
      <c r="AN7" s="158">
        <f>'KARAR DEĞİŞKENİ {2}'!AO9</f>
        <v>0</v>
      </c>
      <c r="AO7" s="158">
        <f>'KARAR DEĞİŞKENİ {2}'!AP9</f>
        <v>0</v>
      </c>
      <c r="AP7" s="158">
        <f>'KARAR DEĞİŞKENİ {2}'!AQ9</f>
        <v>0</v>
      </c>
      <c r="AQ7" s="158">
        <f>'KARAR DEĞİŞKENİ {2}'!AR9</f>
        <v>0</v>
      </c>
      <c r="AR7" s="158">
        <f>'KARAR DEĞİŞKENİ {2}'!AS9</f>
        <v>0</v>
      </c>
      <c r="AS7" s="158">
        <f>'KARAR DEĞİŞKENİ {2}'!AT9</f>
        <v>0</v>
      </c>
      <c r="AT7" s="158">
        <f>'KARAR DEĞİŞKENİ {2}'!AU9</f>
        <v>0</v>
      </c>
      <c r="AU7" s="158">
        <f>'KARAR DEĞİŞKENİ {2}'!AV9</f>
        <v>0</v>
      </c>
      <c r="AV7" s="158">
        <f>'KARAR DEĞİŞKENİ {2}'!AW9</f>
        <v>0</v>
      </c>
      <c r="AW7" s="158">
        <f>'KARAR DEĞİŞKENİ {2}'!AX9</f>
        <v>0</v>
      </c>
      <c r="AX7" s="158">
        <f>'KARAR DEĞİŞKENİ {2}'!AY9</f>
        <v>0</v>
      </c>
      <c r="AY7" s="158">
        <f>'KARAR DEĞİŞKENİ {2}'!AZ9</f>
        <v>0</v>
      </c>
      <c r="AZ7" s="158">
        <f>'KARAR DEĞİŞKENİ {2}'!BA9</f>
        <v>0</v>
      </c>
      <c r="BA7" s="158">
        <f>'KARAR DEĞİŞKENİ {2}'!BB9</f>
        <v>0</v>
      </c>
      <c r="BB7" s="158">
        <f>'KARAR DEĞİŞKENİ {2}'!BC9</f>
        <v>0</v>
      </c>
      <c r="BC7" s="158">
        <f>'KARAR DEĞİŞKENİ {2}'!BD9</f>
        <v>1</v>
      </c>
      <c r="BD7" s="158">
        <f>'KARAR DEĞİŞKENİ {2}'!BE9</f>
        <v>0</v>
      </c>
      <c r="BE7" s="158">
        <f>'KARAR DEĞİŞKENİ {2}'!BF9</f>
        <v>0</v>
      </c>
      <c r="BF7" s="159">
        <f>'KARAR DEĞİŞKENİ {2}'!BG9</f>
        <v>0</v>
      </c>
    </row>
    <row r="8" spans="1:58" ht="15.75" thickBot="1" x14ac:dyDescent="0.3">
      <c r="A8" s="151" t="s">
        <v>102</v>
      </c>
      <c r="B8" s="158">
        <f>'KARAR DEĞİŞKENİ {2}'!C10</f>
        <v>0</v>
      </c>
      <c r="C8" s="158">
        <f>'KARAR DEĞİŞKENİ {2}'!D10</f>
        <v>0</v>
      </c>
      <c r="D8" s="158">
        <f>'KARAR DEĞİŞKENİ {2}'!E10</f>
        <v>0</v>
      </c>
      <c r="E8" s="158">
        <f>'KARAR DEĞİŞKENİ {2}'!F10</f>
        <v>0</v>
      </c>
      <c r="F8" s="158">
        <f>'KARAR DEĞİŞKENİ {2}'!G10</f>
        <v>0</v>
      </c>
      <c r="G8" s="158">
        <f>'KARAR DEĞİŞKENİ {2}'!H10</f>
        <v>0</v>
      </c>
      <c r="H8" s="158">
        <f>'KARAR DEĞİŞKENİ {2}'!I10</f>
        <v>0</v>
      </c>
      <c r="I8" s="158">
        <f>'KARAR DEĞİŞKENİ {2}'!J10</f>
        <v>0</v>
      </c>
      <c r="J8" s="158">
        <f>'KARAR DEĞİŞKENİ {2}'!K10</f>
        <v>0</v>
      </c>
      <c r="K8" s="158">
        <f>'KARAR DEĞİŞKENİ {2}'!L10</f>
        <v>0</v>
      </c>
      <c r="L8" s="158">
        <f>'KARAR DEĞİŞKENİ {2}'!M10</f>
        <v>0</v>
      </c>
      <c r="M8" s="158">
        <f>'KARAR DEĞİŞKENİ {2}'!N10</f>
        <v>0</v>
      </c>
      <c r="N8" s="158">
        <f>'KARAR DEĞİŞKENİ {2}'!O10</f>
        <v>0</v>
      </c>
      <c r="O8" s="158">
        <f>'KARAR DEĞİŞKENİ {2}'!P10</f>
        <v>0</v>
      </c>
      <c r="P8" s="158">
        <f>'KARAR DEĞİŞKENİ {2}'!Q10</f>
        <v>0</v>
      </c>
      <c r="Q8" s="158">
        <f>'KARAR DEĞİŞKENİ {2}'!R10</f>
        <v>0</v>
      </c>
      <c r="R8" s="158">
        <f>'KARAR DEĞİŞKENİ {2}'!S10</f>
        <v>0</v>
      </c>
      <c r="S8" s="158">
        <f>'KARAR DEĞİŞKENİ {2}'!T10</f>
        <v>0</v>
      </c>
      <c r="T8" s="158">
        <f>'KARAR DEĞİŞKENİ {2}'!U10</f>
        <v>0</v>
      </c>
      <c r="U8" s="158">
        <f>'KARAR DEĞİŞKENİ {2}'!V10</f>
        <v>0</v>
      </c>
      <c r="V8" s="158">
        <f>'KARAR DEĞİŞKENİ {2}'!W10</f>
        <v>0</v>
      </c>
      <c r="W8" s="158">
        <f>'KARAR DEĞİŞKENİ {2}'!X10</f>
        <v>0</v>
      </c>
      <c r="X8" s="158">
        <f>'KARAR DEĞİŞKENİ {2}'!Y10</f>
        <v>0</v>
      </c>
      <c r="Y8" s="158">
        <f>'KARAR DEĞİŞKENİ {2}'!Z10</f>
        <v>0</v>
      </c>
      <c r="Z8" s="158">
        <f>'KARAR DEĞİŞKENİ {2}'!AA10</f>
        <v>0</v>
      </c>
      <c r="AA8" s="158">
        <f>'KARAR DEĞİŞKENİ {2}'!AB10</f>
        <v>0</v>
      </c>
      <c r="AB8" s="158">
        <f>'KARAR DEĞİŞKENİ {2}'!AC10</f>
        <v>0</v>
      </c>
      <c r="AC8" s="158">
        <f>'KARAR DEĞİŞKENİ {2}'!AD10</f>
        <v>0</v>
      </c>
      <c r="AD8" s="158">
        <f>'KARAR DEĞİŞKENİ {2}'!AE10</f>
        <v>0</v>
      </c>
      <c r="AE8" s="158">
        <f>'KARAR DEĞİŞKENİ {2}'!AF10</f>
        <v>0</v>
      </c>
      <c r="AF8" s="158">
        <f>'KARAR DEĞİŞKENİ {2}'!AG10</f>
        <v>0</v>
      </c>
      <c r="AG8" s="158">
        <f>'KARAR DEĞİŞKENİ {2}'!AH10</f>
        <v>0</v>
      </c>
      <c r="AH8" s="158">
        <f>'KARAR DEĞİŞKENİ {2}'!AI10</f>
        <v>0</v>
      </c>
      <c r="AI8" s="158">
        <f>'KARAR DEĞİŞKENİ {2}'!AJ10</f>
        <v>0</v>
      </c>
      <c r="AJ8" s="158">
        <f>'KARAR DEĞİŞKENİ {2}'!AK10</f>
        <v>0</v>
      </c>
      <c r="AK8" s="158">
        <f>'KARAR DEĞİŞKENİ {2}'!AL10</f>
        <v>0</v>
      </c>
      <c r="AL8" s="158">
        <f>'KARAR DEĞİŞKENİ {2}'!AM10</f>
        <v>0</v>
      </c>
      <c r="AM8" s="158">
        <f>'KARAR DEĞİŞKENİ {2}'!AN10</f>
        <v>0</v>
      </c>
      <c r="AN8" s="158">
        <f>'KARAR DEĞİŞKENİ {2}'!AO10</f>
        <v>0</v>
      </c>
      <c r="AO8" s="158">
        <f>'KARAR DEĞİŞKENİ {2}'!AP10</f>
        <v>0</v>
      </c>
      <c r="AP8" s="158">
        <f>'KARAR DEĞİŞKENİ {2}'!AQ10</f>
        <v>0</v>
      </c>
      <c r="AQ8" s="158">
        <f>'KARAR DEĞİŞKENİ {2}'!AR10</f>
        <v>1</v>
      </c>
      <c r="AR8" s="158">
        <f>'KARAR DEĞİŞKENİ {2}'!AS10</f>
        <v>0</v>
      </c>
      <c r="AS8" s="158">
        <f>'KARAR DEĞİŞKENİ {2}'!AT10</f>
        <v>0</v>
      </c>
      <c r="AT8" s="158">
        <f>'KARAR DEĞİŞKENİ {2}'!AU10</f>
        <v>0</v>
      </c>
      <c r="AU8" s="158">
        <f>'KARAR DEĞİŞKENİ {2}'!AV10</f>
        <v>0</v>
      </c>
      <c r="AV8" s="158">
        <f>'KARAR DEĞİŞKENİ {2}'!AW10</f>
        <v>0</v>
      </c>
      <c r="AW8" s="158">
        <f>'KARAR DEĞİŞKENİ {2}'!AX10</f>
        <v>0</v>
      </c>
      <c r="AX8" s="158">
        <f>'KARAR DEĞİŞKENİ {2}'!AY10</f>
        <v>0</v>
      </c>
      <c r="AY8" s="158">
        <f>'KARAR DEĞİŞKENİ {2}'!AZ10</f>
        <v>0</v>
      </c>
      <c r="AZ8" s="158">
        <f>'KARAR DEĞİŞKENİ {2}'!BA10</f>
        <v>0</v>
      </c>
      <c r="BA8" s="158">
        <f>'KARAR DEĞİŞKENİ {2}'!BB10</f>
        <v>0</v>
      </c>
      <c r="BB8" s="158">
        <f>'KARAR DEĞİŞKENİ {2}'!BC10</f>
        <v>0</v>
      </c>
      <c r="BC8" s="158">
        <f>'KARAR DEĞİŞKENİ {2}'!BD10</f>
        <v>0</v>
      </c>
      <c r="BD8" s="158">
        <f>'KARAR DEĞİŞKENİ {2}'!BE10</f>
        <v>0</v>
      </c>
      <c r="BE8" s="158">
        <f>'KARAR DEĞİŞKENİ {2}'!BF10</f>
        <v>0</v>
      </c>
      <c r="BF8" s="159">
        <f>'KARAR DEĞİŞKENİ {2}'!BG10</f>
        <v>0</v>
      </c>
    </row>
    <row r="9" spans="1:58" ht="15.75" thickBot="1" x14ac:dyDescent="0.3">
      <c r="A9" s="151" t="s">
        <v>103</v>
      </c>
      <c r="B9" s="158">
        <f>'KARAR DEĞİŞKENİ {2}'!C11</f>
        <v>0</v>
      </c>
      <c r="C9" s="158">
        <f>'KARAR DEĞİŞKENİ {2}'!D11</f>
        <v>0</v>
      </c>
      <c r="D9" s="158">
        <f>'KARAR DEĞİŞKENİ {2}'!E11</f>
        <v>0</v>
      </c>
      <c r="E9" s="158">
        <f>'KARAR DEĞİŞKENİ {2}'!F11</f>
        <v>0</v>
      </c>
      <c r="F9" s="158">
        <f>'KARAR DEĞİŞKENİ {2}'!G11</f>
        <v>0</v>
      </c>
      <c r="G9" s="158">
        <f>'KARAR DEĞİŞKENİ {2}'!H11</f>
        <v>0</v>
      </c>
      <c r="H9" s="158">
        <f>'KARAR DEĞİŞKENİ {2}'!I11</f>
        <v>0</v>
      </c>
      <c r="I9" s="158">
        <f>'KARAR DEĞİŞKENİ {2}'!J11</f>
        <v>0</v>
      </c>
      <c r="J9" s="158">
        <f>'KARAR DEĞİŞKENİ {2}'!K11</f>
        <v>0</v>
      </c>
      <c r="K9" s="158">
        <f>'KARAR DEĞİŞKENİ {2}'!L11</f>
        <v>0</v>
      </c>
      <c r="L9" s="158">
        <f>'KARAR DEĞİŞKENİ {2}'!M11</f>
        <v>0</v>
      </c>
      <c r="M9" s="158">
        <f>'KARAR DEĞİŞKENİ {2}'!N11</f>
        <v>0</v>
      </c>
      <c r="N9" s="158">
        <f>'KARAR DEĞİŞKENİ {2}'!O11</f>
        <v>0</v>
      </c>
      <c r="O9" s="158">
        <f>'KARAR DEĞİŞKENİ {2}'!P11</f>
        <v>0</v>
      </c>
      <c r="P9" s="158">
        <f>'KARAR DEĞİŞKENİ {2}'!Q11</f>
        <v>0</v>
      </c>
      <c r="Q9" s="158">
        <f>'KARAR DEĞİŞKENİ {2}'!R11</f>
        <v>0</v>
      </c>
      <c r="R9" s="158">
        <f>'KARAR DEĞİŞKENİ {2}'!S11</f>
        <v>0</v>
      </c>
      <c r="S9" s="158">
        <f>'KARAR DEĞİŞKENİ {2}'!T11</f>
        <v>0</v>
      </c>
      <c r="T9" s="158">
        <f>'KARAR DEĞİŞKENİ {2}'!U11</f>
        <v>0</v>
      </c>
      <c r="U9" s="158">
        <f>'KARAR DEĞİŞKENİ {2}'!V11</f>
        <v>0</v>
      </c>
      <c r="V9" s="158">
        <f>'KARAR DEĞİŞKENİ {2}'!W11</f>
        <v>0</v>
      </c>
      <c r="W9" s="158">
        <f>'KARAR DEĞİŞKENİ {2}'!X11</f>
        <v>0</v>
      </c>
      <c r="X9" s="158">
        <f>'KARAR DEĞİŞKENİ {2}'!Y11</f>
        <v>0</v>
      </c>
      <c r="Y9" s="158">
        <f>'KARAR DEĞİŞKENİ {2}'!Z11</f>
        <v>0</v>
      </c>
      <c r="Z9" s="158">
        <f>'KARAR DEĞİŞKENİ {2}'!AA11</f>
        <v>0</v>
      </c>
      <c r="AA9" s="158">
        <f>'KARAR DEĞİŞKENİ {2}'!AB11</f>
        <v>0</v>
      </c>
      <c r="AB9" s="158">
        <f>'KARAR DEĞİŞKENİ {2}'!AC11</f>
        <v>0</v>
      </c>
      <c r="AC9" s="158">
        <f>'KARAR DEĞİŞKENİ {2}'!AD11</f>
        <v>0</v>
      </c>
      <c r="AD9" s="158">
        <f>'KARAR DEĞİŞKENİ {2}'!AE11</f>
        <v>0</v>
      </c>
      <c r="AE9" s="158">
        <f>'KARAR DEĞİŞKENİ {2}'!AF11</f>
        <v>0</v>
      </c>
      <c r="AF9" s="158">
        <f>'KARAR DEĞİŞKENİ {2}'!AG11</f>
        <v>0</v>
      </c>
      <c r="AG9" s="158">
        <f>'KARAR DEĞİŞKENİ {2}'!AH11</f>
        <v>0</v>
      </c>
      <c r="AH9" s="158">
        <f>'KARAR DEĞİŞKENİ {2}'!AI11</f>
        <v>0</v>
      </c>
      <c r="AI9" s="158">
        <f>'KARAR DEĞİŞKENİ {2}'!AJ11</f>
        <v>0</v>
      </c>
      <c r="AJ9" s="158">
        <f>'KARAR DEĞİŞKENİ {2}'!AK11</f>
        <v>0</v>
      </c>
      <c r="AK9" s="158">
        <f>'KARAR DEĞİŞKENİ {2}'!AL11</f>
        <v>0</v>
      </c>
      <c r="AL9" s="158">
        <f>'KARAR DEĞİŞKENİ {2}'!AM11</f>
        <v>1</v>
      </c>
      <c r="AM9" s="158">
        <f>'KARAR DEĞİŞKENİ {2}'!AN11</f>
        <v>0</v>
      </c>
      <c r="AN9" s="158">
        <f>'KARAR DEĞİŞKENİ {2}'!AO11</f>
        <v>0</v>
      </c>
      <c r="AO9" s="158">
        <f>'KARAR DEĞİŞKENİ {2}'!AP11</f>
        <v>0</v>
      </c>
      <c r="AP9" s="158">
        <f>'KARAR DEĞİŞKENİ {2}'!AQ11</f>
        <v>0</v>
      </c>
      <c r="AQ9" s="158">
        <f>'KARAR DEĞİŞKENİ {2}'!AR11</f>
        <v>0</v>
      </c>
      <c r="AR9" s="158">
        <f>'KARAR DEĞİŞKENİ {2}'!AS11</f>
        <v>0</v>
      </c>
      <c r="AS9" s="158">
        <f>'KARAR DEĞİŞKENİ {2}'!AT11</f>
        <v>0</v>
      </c>
      <c r="AT9" s="158">
        <f>'KARAR DEĞİŞKENİ {2}'!AU11</f>
        <v>0</v>
      </c>
      <c r="AU9" s="158">
        <f>'KARAR DEĞİŞKENİ {2}'!AV11</f>
        <v>0</v>
      </c>
      <c r="AV9" s="158">
        <f>'KARAR DEĞİŞKENİ {2}'!AW11</f>
        <v>0</v>
      </c>
      <c r="AW9" s="158">
        <f>'KARAR DEĞİŞKENİ {2}'!AX11</f>
        <v>0</v>
      </c>
      <c r="AX9" s="158">
        <f>'KARAR DEĞİŞKENİ {2}'!AY11</f>
        <v>0</v>
      </c>
      <c r="AY9" s="158">
        <f>'KARAR DEĞİŞKENİ {2}'!AZ11</f>
        <v>0</v>
      </c>
      <c r="AZ9" s="158">
        <f>'KARAR DEĞİŞKENİ {2}'!BA11</f>
        <v>0</v>
      </c>
      <c r="BA9" s="158">
        <f>'KARAR DEĞİŞKENİ {2}'!BB11</f>
        <v>0</v>
      </c>
      <c r="BB9" s="158">
        <f>'KARAR DEĞİŞKENİ {2}'!BC11</f>
        <v>0</v>
      </c>
      <c r="BC9" s="158">
        <f>'KARAR DEĞİŞKENİ {2}'!BD11</f>
        <v>0</v>
      </c>
      <c r="BD9" s="158">
        <f>'KARAR DEĞİŞKENİ {2}'!BE11</f>
        <v>0</v>
      </c>
      <c r="BE9" s="158">
        <f>'KARAR DEĞİŞKENİ {2}'!BF11</f>
        <v>0</v>
      </c>
      <c r="BF9" s="159">
        <f>'KARAR DEĞİŞKENİ {2}'!BG11</f>
        <v>0</v>
      </c>
    </row>
    <row r="10" spans="1:58" ht="15.75" thickBot="1" x14ac:dyDescent="0.3">
      <c r="A10" s="151" t="s">
        <v>104</v>
      </c>
      <c r="B10" s="158">
        <f>'KARAR DEĞİŞKENİ {2}'!C12</f>
        <v>0</v>
      </c>
      <c r="C10" s="158">
        <f>'KARAR DEĞİŞKENİ {2}'!D12</f>
        <v>0</v>
      </c>
      <c r="D10" s="158">
        <f>'KARAR DEĞİŞKENİ {2}'!E12</f>
        <v>0</v>
      </c>
      <c r="E10" s="158">
        <f>'KARAR DEĞİŞKENİ {2}'!F12</f>
        <v>1</v>
      </c>
      <c r="F10" s="158">
        <f>'KARAR DEĞİŞKENİ {2}'!G12</f>
        <v>0</v>
      </c>
      <c r="G10" s="158">
        <f>'KARAR DEĞİŞKENİ {2}'!H12</f>
        <v>0</v>
      </c>
      <c r="H10" s="158">
        <f>'KARAR DEĞİŞKENİ {2}'!I12</f>
        <v>0</v>
      </c>
      <c r="I10" s="158">
        <f>'KARAR DEĞİŞKENİ {2}'!J12</f>
        <v>0</v>
      </c>
      <c r="J10" s="158">
        <f>'KARAR DEĞİŞKENİ {2}'!K12</f>
        <v>0</v>
      </c>
      <c r="K10" s="158">
        <f>'KARAR DEĞİŞKENİ {2}'!L12</f>
        <v>0</v>
      </c>
      <c r="L10" s="158">
        <f>'KARAR DEĞİŞKENİ {2}'!M12</f>
        <v>0</v>
      </c>
      <c r="M10" s="158">
        <f>'KARAR DEĞİŞKENİ {2}'!N12</f>
        <v>0</v>
      </c>
      <c r="N10" s="158">
        <f>'KARAR DEĞİŞKENİ {2}'!O12</f>
        <v>0</v>
      </c>
      <c r="O10" s="158">
        <f>'KARAR DEĞİŞKENİ {2}'!P12</f>
        <v>0</v>
      </c>
      <c r="P10" s="158">
        <f>'KARAR DEĞİŞKENİ {2}'!Q12</f>
        <v>0</v>
      </c>
      <c r="Q10" s="158">
        <f>'KARAR DEĞİŞKENİ {2}'!R12</f>
        <v>0</v>
      </c>
      <c r="R10" s="158">
        <f>'KARAR DEĞİŞKENİ {2}'!S12</f>
        <v>0</v>
      </c>
      <c r="S10" s="158">
        <f>'KARAR DEĞİŞKENİ {2}'!T12</f>
        <v>0</v>
      </c>
      <c r="T10" s="158">
        <f>'KARAR DEĞİŞKENİ {2}'!U12</f>
        <v>0</v>
      </c>
      <c r="U10" s="158">
        <f>'KARAR DEĞİŞKENİ {2}'!V12</f>
        <v>0</v>
      </c>
      <c r="V10" s="158">
        <f>'KARAR DEĞİŞKENİ {2}'!W12</f>
        <v>0</v>
      </c>
      <c r="W10" s="158">
        <f>'KARAR DEĞİŞKENİ {2}'!X12</f>
        <v>0</v>
      </c>
      <c r="X10" s="158">
        <f>'KARAR DEĞİŞKENİ {2}'!Y12</f>
        <v>0</v>
      </c>
      <c r="Y10" s="158">
        <f>'KARAR DEĞİŞKENİ {2}'!Z12</f>
        <v>0</v>
      </c>
      <c r="Z10" s="158">
        <f>'KARAR DEĞİŞKENİ {2}'!AA12</f>
        <v>0</v>
      </c>
      <c r="AA10" s="158">
        <f>'KARAR DEĞİŞKENİ {2}'!AB12</f>
        <v>0</v>
      </c>
      <c r="AB10" s="158">
        <f>'KARAR DEĞİŞKENİ {2}'!AC12</f>
        <v>0</v>
      </c>
      <c r="AC10" s="158">
        <f>'KARAR DEĞİŞKENİ {2}'!AD12</f>
        <v>0</v>
      </c>
      <c r="AD10" s="158">
        <f>'KARAR DEĞİŞKENİ {2}'!AE12</f>
        <v>0</v>
      </c>
      <c r="AE10" s="158">
        <f>'KARAR DEĞİŞKENİ {2}'!AF12</f>
        <v>0</v>
      </c>
      <c r="AF10" s="158">
        <f>'KARAR DEĞİŞKENİ {2}'!AG12</f>
        <v>0</v>
      </c>
      <c r="AG10" s="158">
        <f>'KARAR DEĞİŞKENİ {2}'!AH12</f>
        <v>0</v>
      </c>
      <c r="AH10" s="158">
        <f>'KARAR DEĞİŞKENİ {2}'!AI12</f>
        <v>0</v>
      </c>
      <c r="AI10" s="158">
        <f>'KARAR DEĞİŞKENİ {2}'!AJ12</f>
        <v>0</v>
      </c>
      <c r="AJ10" s="158">
        <f>'KARAR DEĞİŞKENİ {2}'!AK12</f>
        <v>0</v>
      </c>
      <c r="AK10" s="158">
        <f>'KARAR DEĞİŞKENİ {2}'!AL12</f>
        <v>0</v>
      </c>
      <c r="AL10" s="158">
        <f>'KARAR DEĞİŞKENİ {2}'!AM12</f>
        <v>0</v>
      </c>
      <c r="AM10" s="158">
        <f>'KARAR DEĞİŞKENİ {2}'!AN12</f>
        <v>0</v>
      </c>
      <c r="AN10" s="158">
        <f>'KARAR DEĞİŞKENİ {2}'!AO12</f>
        <v>0</v>
      </c>
      <c r="AO10" s="158">
        <f>'KARAR DEĞİŞKENİ {2}'!AP12</f>
        <v>0</v>
      </c>
      <c r="AP10" s="158">
        <f>'KARAR DEĞİŞKENİ {2}'!AQ12</f>
        <v>0</v>
      </c>
      <c r="AQ10" s="158">
        <f>'KARAR DEĞİŞKENİ {2}'!AR12</f>
        <v>0</v>
      </c>
      <c r="AR10" s="158">
        <f>'KARAR DEĞİŞKENİ {2}'!AS12</f>
        <v>0</v>
      </c>
      <c r="AS10" s="158">
        <f>'KARAR DEĞİŞKENİ {2}'!AT12</f>
        <v>0</v>
      </c>
      <c r="AT10" s="158">
        <f>'KARAR DEĞİŞKENİ {2}'!AU12</f>
        <v>0</v>
      </c>
      <c r="AU10" s="158">
        <f>'KARAR DEĞİŞKENİ {2}'!AV12</f>
        <v>0</v>
      </c>
      <c r="AV10" s="158">
        <f>'KARAR DEĞİŞKENİ {2}'!AW12</f>
        <v>0</v>
      </c>
      <c r="AW10" s="158">
        <f>'KARAR DEĞİŞKENİ {2}'!AX12</f>
        <v>0</v>
      </c>
      <c r="AX10" s="158">
        <f>'KARAR DEĞİŞKENİ {2}'!AY12</f>
        <v>0</v>
      </c>
      <c r="AY10" s="158">
        <f>'KARAR DEĞİŞKENİ {2}'!AZ12</f>
        <v>0</v>
      </c>
      <c r="AZ10" s="158">
        <f>'KARAR DEĞİŞKENİ {2}'!BA12</f>
        <v>0</v>
      </c>
      <c r="BA10" s="158">
        <f>'KARAR DEĞİŞKENİ {2}'!BB12</f>
        <v>0</v>
      </c>
      <c r="BB10" s="158">
        <f>'KARAR DEĞİŞKENİ {2}'!BC12</f>
        <v>0</v>
      </c>
      <c r="BC10" s="158">
        <f>'KARAR DEĞİŞKENİ {2}'!BD12</f>
        <v>0</v>
      </c>
      <c r="BD10" s="158">
        <f>'KARAR DEĞİŞKENİ {2}'!BE12</f>
        <v>0</v>
      </c>
      <c r="BE10" s="158">
        <f>'KARAR DEĞİŞKENİ {2}'!BF12</f>
        <v>0</v>
      </c>
      <c r="BF10" s="24">
        <f>'KARAR DEĞİŞKENİ {2}'!BG12</f>
        <v>0</v>
      </c>
    </row>
    <row r="11" spans="1:58" ht="15.75" thickBot="1" x14ac:dyDescent="0.3">
      <c r="A11" s="151" t="s">
        <v>105</v>
      </c>
      <c r="B11" s="158">
        <f>'KARAR DEĞİŞKENİ {2}'!C13</f>
        <v>0</v>
      </c>
      <c r="C11" s="158">
        <f>'KARAR DEĞİŞKENİ {2}'!D13</f>
        <v>0</v>
      </c>
      <c r="D11" s="158">
        <f>'KARAR DEĞİŞKENİ {2}'!E13</f>
        <v>0</v>
      </c>
      <c r="E11" s="158">
        <f>'KARAR DEĞİŞKENİ {2}'!F13</f>
        <v>0</v>
      </c>
      <c r="F11" s="158">
        <f>'KARAR DEĞİŞKENİ {2}'!G13</f>
        <v>0</v>
      </c>
      <c r="G11" s="158">
        <f>'KARAR DEĞİŞKENİ {2}'!H13</f>
        <v>0</v>
      </c>
      <c r="H11" s="158">
        <f>'KARAR DEĞİŞKENİ {2}'!I13</f>
        <v>0</v>
      </c>
      <c r="I11" s="158">
        <f>'KARAR DEĞİŞKENİ {2}'!J13</f>
        <v>0</v>
      </c>
      <c r="J11" s="158">
        <f>'KARAR DEĞİŞKENİ {2}'!K13</f>
        <v>0</v>
      </c>
      <c r="K11" s="158">
        <f>'KARAR DEĞİŞKENİ {2}'!L13</f>
        <v>0</v>
      </c>
      <c r="L11" s="158">
        <f>'KARAR DEĞİŞKENİ {2}'!M13</f>
        <v>1</v>
      </c>
      <c r="M11" s="158">
        <f>'KARAR DEĞİŞKENİ {2}'!N13</f>
        <v>0</v>
      </c>
      <c r="N11" s="158">
        <f>'KARAR DEĞİŞKENİ {2}'!O13</f>
        <v>0</v>
      </c>
      <c r="O11" s="158">
        <f>'KARAR DEĞİŞKENİ {2}'!P13</f>
        <v>0</v>
      </c>
      <c r="P11" s="158">
        <f>'KARAR DEĞİŞKENİ {2}'!Q13</f>
        <v>0</v>
      </c>
      <c r="Q11" s="158">
        <f>'KARAR DEĞİŞKENİ {2}'!R13</f>
        <v>0</v>
      </c>
      <c r="R11" s="158">
        <f>'KARAR DEĞİŞKENİ {2}'!S13</f>
        <v>0</v>
      </c>
      <c r="S11" s="158">
        <f>'KARAR DEĞİŞKENİ {2}'!T13</f>
        <v>0</v>
      </c>
      <c r="T11" s="158">
        <f>'KARAR DEĞİŞKENİ {2}'!U13</f>
        <v>0</v>
      </c>
      <c r="U11" s="158">
        <f>'KARAR DEĞİŞKENİ {2}'!V13</f>
        <v>0</v>
      </c>
      <c r="V11" s="158">
        <f>'KARAR DEĞİŞKENİ {2}'!W13</f>
        <v>0</v>
      </c>
      <c r="W11" s="158">
        <f>'KARAR DEĞİŞKENİ {2}'!X13</f>
        <v>0</v>
      </c>
      <c r="X11" s="158">
        <f>'KARAR DEĞİŞKENİ {2}'!Y13</f>
        <v>0</v>
      </c>
      <c r="Y11" s="158">
        <f>'KARAR DEĞİŞKENİ {2}'!Z13</f>
        <v>0</v>
      </c>
      <c r="Z11" s="158">
        <f>'KARAR DEĞİŞKENİ {2}'!AA13</f>
        <v>0</v>
      </c>
      <c r="AA11" s="158">
        <f>'KARAR DEĞİŞKENİ {2}'!AB13</f>
        <v>0</v>
      </c>
      <c r="AB11" s="158">
        <f>'KARAR DEĞİŞKENİ {2}'!AC13</f>
        <v>0</v>
      </c>
      <c r="AC11" s="158">
        <f>'KARAR DEĞİŞKENİ {2}'!AD13</f>
        <v>0</v>
      </c>
      <c r="AD11" s="158">
        <f>'KARAR DEĞİŞKENİ {2}'!AE13</f>
        <v>0</v>
      </c>
      <c r="AE11" s="158">
        <f>'KARAR DEĞİŞKENİ {2}'!AF13</f>
        <v>0</v>
      </c>
      <c r="AF11" s="158">
        <f>'KARAR DEĞİŞKENİ {2}'!AG13</f>
        <v>0</v>
      </c>
      <c r="AG11" s="158">
        <f>'KARAR DEĞİŞKENİ {2}'!AH13</f>
        <v>0</v>
      </c>
      <c r="AH11" s="158">
        <f>'KARAR DEĞİŞKENİ {2}'!AI13</f>
        <v>0</v>
      </c>
      <c r="AI11" s="158">
        <f>'KARAR DEĞİŞKENİ {2}'!AJ13</f>
        <v>0</v>
      </c>
      <c r="AJ11" s="158">
        <f>'KARAR DEĞİŞKENİ {2}'!AK13</f>
        <v>0</v>
      </c>
      <c r="AK11" s="158">
        <f>'KARAR DEĞİŞKENİ {2}'!AL13</f>
        <v>0</v>
      </c>
      <c r="AL11" s="158">
        <f>'KARAR DEĞİŞKENİ {2}'!AM13</f>
        <v>0</v>
      </c>
      <c r="AM11" s="158">
        <f>'KARAR DEĞİŞKENİ {2}'!AN13</f>
        <v>0</v>
      </c>
      <c r="AN11" s="158">
        <f>'KARAR DEĞİŞKENİ {2}'!AO13</f>
        <v>0</v>
      </c>
      <c r="AO11" s="158">
        <f>'KARAR DEĞİŞKENİ {2}'!AP13</f>
        <v>0</v>
      </c>
      <c r="AP11" s="158">
        <f>'KARAR DEĞİŞKENİ {2}'!AQ13</f>
        <v>0</v>
      </c>
      <c r="AQ11" s="158">
        <f>'KARAR DEĞİŞKENİ {2}'!AR13</f>
        <v>0</v>
      </c>
      <c r="AR11" s="158">
        <f>'KARAR DEĞİŞKENİ {2}'!AS13</f>
        <v>0</v>
      </c>
      <c r="AS11" s="158">
        <f>'KARAR DEĞİŞKENİ {2}'!AT13</f>
        <v>0</v>
      </c>
      <c r="AT11" s="158">
        <f>'KARAR DEĞİŞKENİ {2}'!AU13</f>
        <v>0</v>
      </c>
      <c r="AU11" s="158">
        <f>'KARAR DEĞİŞKENİ {2}'!AV13</f>
        <v>0</v>
      </c>
      <c r="AV11" s="158">
        <f>'KARAR DEĞİŞKENİ {2}'!AW13</f>
        <v>0</v>
      </c>
      <c r="AW11" s="158">
        <f>'KARAR DEĞİŞKENİ {2}'!AX13</f>
        <v>0</v>
      </c>
      <c r="AX11" s="158">
        <f>'KARAR DEĞİŞKENİ {2}'!AY13</f>
        <v>0</v>
      </c>
      <c r="AY11" s="158">
        <f>'KARAR DEĞİŞKENİ {2}'!AZ13</f>
        <v>0</v>
      </c>
      <c r="AZ11" s="158">
        <f>'KARAR DEĞİŞKENİ {2}'!BA13</f>
        <v>0</v>
      </c>
      <c r="BA11" s="158">
        <f>'KARAR DEĞİŞKENİ {2}'!BB13</f>
        <v>0</v>
      </c>
      <c r="BB11" s="158">
        <f>'KARAR DEĞİŞKENİ {2}'!BC13</f>
        <v>0</v>
      </c>
      <c r="BC11" s="158">
        <f>'KARAR DEĞİŞKENİ {2}'!BD13</f>
        <v>0</v>
      </c>
      <c r="BD11" s="158">
        <f>'KARAR DEĞİŞKENİ {2}'!BE13</f>
        <v>0</v>
      </c>
      <c r="BE11" s="158">
        <f>'KARAR DEĞİŞKENİ {2}'!BF13</f>
        <v>0</v>
      </c>
      <c r="BF11" s="24">
        <f>'KARAR DEĞİŞKENİ {2}'!BG13</f>
        <v>0</v>
      </c>
    </row>
    <row r="12" spans="1:58" ht="15.75" thickBot="1" x14ac:dyDescent="0.3">
      <c r="A12" s="151" t="s">
        <v>106</v>
      </c>
      <c r="B12" s="158">
        <f>'KARAR DEĞİŞKENİ {2}'!C14</f>
        <v>0</v>
      </c>
      <c r="C12" s="158">
        <f>'KARAR DEĞİŞKENİ {2}'!D14</f>
        <v>0</v>
      </c>
      <c r="D12" s="158">
        <f>'KARAR DEĞİŞKENİ {2}'!E14</f>
        <v>0</v>
      </c>
      <c r="E12" s="158">
        <f>'KARAR DEĞİŞKENİ {2}'!F14</f>
        <v>0</v>
      </c>
      <c r="F12" s="158">
        <f>'KARAR DEĞİŞKENİ {2}'!G14</f>
        <v>0</v>
      </c>
      <c r="G12" s="158">
        <f>'KARAR DEĞİŞKENİ {2}'!H14</f>
        <v>0</v>
      </c>
      <c r="H12" s="158">
        <f>'KARAR DEĞİŞKENİ {2}'!I14</f>
        <v>0</v>
      </c>
      <c r="I12" s="158">
        <f>'KARAR DEĞİŞKENİ {2}'!J14</f>
        <v>0</v>
      </c>
      <c r="J12" s="158">
        <f>'KARAR DEĞİŞKENİ {2}'!K14</f>
        <v>0</v>
      </c>
      <c r="K12" s="158">
        <f>'KARAR DEĞİŞKENİ {2}'!L14</f>
        <v>0</v>
      </c>
      <c r="L12" s="158">
        <f>'KARAR DEĞİŞKENİ {2}'!M14</f>
        <v>0</v>
      </c>
      <c r="M12" s="158">
        <f>'KARAR DEĞİŞKENİ {2}'!N14</f>
        <v>0</v>
      </c>
      <c r="N12" s="158">
        <f>'KARAR DEĞİŞKENİ {2}'!O14</f>
        <v>0</v>
      </c>
      <c r="O12" s="158">
        <f>'KARAR DEĞİŞKENİ {2}'!P14</f>
        <v>0</v>
      </c>
      <c r="P12" s="158">
        <f>'KARAR DEĞİŞKENİ {2}'!Q14</f>
        <v>0</v>
      </c>
      <c r="Q12" s="158">
        <f>'KARAR DEĞİŞKENİ {2}'!R14</f>
        <v>0</v>
      </c>
      <c r="R12" s="158">
        <f>'KARAR DEĞİŞKENİ {2}'!S14</f>
        <v>0</v>
      </c>
      <c r="S12" s="158">
        <f>'KARAR DEĞİŞKENİ {2}'!T14</f>
        <v>0</v>
      </c>
      <c r="T12" s="158">
        <f>'KARAR DEĞİŞKENİ {2}'!U14</f>
        <v>0</v>
      </c>
      <c r="U12" s="158">
        <f>'KARAR DEĞİŞKENİ {2}'!V14</f>
        <v>0</v>
      </c>
      <c r="V12" s="158">
        <f>'KARAR DEĞİŞKENİ {2}'!W14</f>
        <v>0</v>
      </c>
      <c r="W12" s="158">
        <f>'KARAR DEĞİŞKENİ {2}'!X14</f>
        <v>0</v>
      </c>
      <c r="X12" s="158">
        <f>'KARAR DEĞİŞKENİ {2}'!Y14</f>
        <v>0</v>
      </c>
      <c r="Y12" s="158">
        <f>'KARAR DEĞİŞKENİ {2}'!Z14</f>
        <v>0</v>
      </c>
      <c r="Z12" s="158">
        <f>'KARAR DEĞİŞKENİ {2}'!AA14</f>
        <v>0</v>
      </c>
      <c r="AA12" s="158">
        <f>'KARAR DEĞİŞKENİ {2}'!AB14</f>
        <v>0</v>
      </c>
      <c r="AB12" s="158">
        <f>'KARAR DEĞİŞKENİ {2}'!AC14</f>
        <v>0</v>
      </c>
      <c r="AC12" s="158">
        <f>'KARAR DEĞİŞKENİ {2}'!AD14</f>
        <v>0</v>
      </c>
      <c r="AD12" s="158">
        <f>'KARAR DEĞİŞKENİ {2}'!AE14</f>
        <v>0</v>
      </c>
      <c r="AE12" s="158">
        <f>'KARAR DEĞİŞKENİ {2}'!AF14</f>
        <v>0</v>
      </c>
      <c r="AF12" s="158">
        <f>'KARAR DEĞİŞKENİ {2}'!AG14</f>
        <v>0</v>
      </c>
      <c r="AG12" s="158">
        <f>'KARAR DEĞİŞKENİ {2}'!AH14</f>
        <v>0</v>
      </c>
      <c r="AH12" s="158">
        <f>'KARAR DEĞİŞKENİ {2}'!AI14</f>
        <v>0</v>
      </c>
      <c r="AI12" s="158">
        <f>'KARAR DEĞİŞKENİ {2}'!AJ14</f>
        <v>0</v>
      </c>
      <c r="AJ12" s="158">
        <f>'KARAR DEĞİŞKENİ {2}'!AK14</f>
        <v>0</v>
      </c>
      <c r="AK12" s="158">
        <f>'KARAR DEĞİŞKENİ {2}'!AL14</f>
        <v>0</v>
      </c>
      <c r="AL12" s="158">
        <f>'KARAR DEĞİŞKENİ {2}'!AM14</f>
        <v>0</v>
      </c>
      <c r="AM12" s="158">
        <f>'KARAR DEĞİŞKENİ {2}'!AN14</f>
        <v>0</v>
      </c>
      <c r="AN12" s="158">
        <f>'KARAR DEĞİŞKENİ {2}'!AO14</f>
        <v>0</v>
      </c>
      <c r="AO12" s="158">
        <f>'KARAR DEĞİŞKENİ {2}'!AP14</f>
        <v>0</v>
      </c>
      <c r="AP12" s="158">
        <f>'KARAR DEĞİŞKENİ {2}'!AQ14</f>
        <v>0</v>
      </c>
      <c r="AQ12" s="158">
        <f>'KARAR DEĞİŞKENİ {2}'!AR14</f>
        <v>0</v>
      </c>
      <c r="AR12" s="158">
        <f>'KARAR DEĞİŞKENİ {2}'!AS14</f>
        <v>0</v>
      </c>
      <c r="AS12" s="158">
        <f>'KARAR DEĞİŞKENİ {2}'!AT14</f>
        <v>1</v>
      </c>
      <c r="AT12" s="158">
        <f>'KARAR DEĞİŞKENİ {2}'!AU14</f>
        <v>0</v>
      </c>
      <c r="AU12" s="158">
        <f>'KARAR DEĞİŞKENİ {2}'!AV14</f>
        <v>0</v>
      </c>
      <c r="AV12" s="158">
        <f>'KARAR DEĞİŞKENİ {2}'!AW14</f>
        <v>0</v>
      </c>
      <c r="AW12" s="158">
        <f>'KARAR DEĞİŞKENİ {2}'!AX14</f>
        <v>0</v>
      </c>
      <c r="AX12" s="158">
        <f>'KARAR DEĞİŞKENİ {2}'!AY14</f>
        <v>0</v>
      </c>
      <c r="AY12" s="158">
        <f>'KARAR DEĞİŞKENİ {2}'!AZ14</f>
        <v>0</v>
      </c>
      <c r="AZ12" s="158">
        <f>'KARAR DEĞİŞKENİ {2}'!BA14</f>
        <v>0</v>
      </c>
      <c r="BA12" s="158">
        <f>'KARAR DEĞİŞKENİ {2}'!BB14</f>
        <v>0</v>
      </c>
      <c r="BB12" s="158">
        <f>'KARAR DEĞİŞKENİ {2}'!BC14</f>
        <v>0</v>
      </c>
      <c r="BC12" s="158">
        <f>'KARAR DEĞİŞKENİ {2}'!BD14</f>
        <v>0</v>
      </c>
      <c r="BD12" s="158">
        <f>'KARAR DEĞİŞKENİ {2}'!BE14</f>
        <v>0</v>
      </c>
      <c r="BE12" s="158">
        <f>'KARAR DEĞİŞKENİ {2}'!BF14</f>
        <v>0</v>
      </c>
      <c r="BF12" s="159">
        <f>'KARAR DEĞİŞKENİ {2}'!BG14</f>
        <v>0</v>
      </c>
    </row>
    <row r="13" spans="1:58" ht="15.75" thickBot="1" x14ac:dyDescent="0.3">
      <c r="A13" s="151" t="s">
        <v>107</v>
      </c>
      <c r="B13" s="158">
        <f>'KARAR DEĞİŞKENİ {2}'!C15</f>
        <v>0</v>
      </c>
      <c r="C13" s="158">
        <f>'KARAR DEĞİŞKENİ {2}'!D15</f>
        <v>0</v>
      </c>
      <c r="D13" s="158">
        <f>'KARAR DEĞİŞKENİ {2}'!E15</f>
        <v>0</v>
      </c>
      <c r="E13" s="158">
        <f>'KARAR DEĞİŞKENİ {2}'!F15</f>
        <v>0</v>
      </c>
      <c r="F13" s="158">
        <f>'KARAR DEĞİŞKENİ {2}'!G15</f>
        <v>0</v>
      </c>
      <c r="G13" s="158">
        <f>'KARAR DEĞİŞKENİ {2}'!H15</f>
        <v>0</v>
      </c>
      <c r="H13" s="158">
        <f>'KARAR DEĞİŞKENİ {2}'!I15</f>
        <v>0</v>
      </c>
      <c r="I13" s="158">
        <f>'KARAR DEĞİŞKENİ {2}'!J15</f>
        <v>0</v>
      </c>
      <c r="J13" s="158">
        <f>'KARAR DEĞİŞKENİ {2}'!K15</f>
        <v>0</v>
      </c>
      <c r="K13" s="158">
        <f>'KARAR DEĞİŞKENİ {2}'!L15</f>
        <v>0</v>
      </c>
      <c r="L13" s="158">
        <f>'KARAR DEĞİŞKENİ {2}'!M15</f>
        <v>0</v>
      </c>
      <c r="M13" s="158">
        <f>'KARAR DEĞİŞKENİ {2}'!N15</f>
        <v>0</v>
      </c>
      <c r="N13" s="158">
        <f>'KARAR DEĞİŞKENİ {2}'!O15</f>
        <v>0</v>
      </c>
      <c r="O13" s="158">
        <f>'KARAR DEĞİŞKENİ {2}'!P15</f>
        <v>0</v>
      </c>
      <c r="P13" s="158">
        <f>'KARAR DEĞİŞKENİ {2}'!Q15</f>
        <v>0</v>
      </c>
      <c r="Q13" s="158">
        <f>'KARAR DEĞİŞKENİ {2}'!R15</f>
        <v>0</v>
      </c>
      <c r="R13" s="158">
        <f>'KARAR DEĞİŞKENİ {2}'!S15</f>
        <v>0</v>
      </c>
      <c r="S13" s="158">
        <f>'KARAR DEĞİŞKENİ {2}'!T15</f>
        <v>0</v>
      </c>
      <c r="T13" s="158">
        <f>'KARAR DEĞİŞKENİ {2}'!U15</f>
        <v>0</v>
      </c>
      <c r="U13" s="158">
        <f>'KARAR DEĞİŞKENİ {2}'!V15</f>
        <v>0</v>
      </c>
      <c r="V13" s="158">
        <f>'KARAR DEĞİŞKENİ {2}'!W15</f>
        <v>0</v>
      </c>
      <c r="W13" s="158">
        <f>'KARAR DEĞİŞKENİ {2}'!X15</f>
        <v>0</v>
      </c>
      <c r="X13" s="158">
        <f>'KARAR DEĞİŞKENİ {2}'!Y15</f>
        <v>0</v>
      </c>
      <c r="Y13" s="158">
        <f>'KARAR DEĞİŞKENİ {2}'!Z15</f>
        <v>0</v>
      </c>
      <c r="Z13" s="158">
        <f>'KARAR DEĞİŞKENİ {2}'!AA15</f>
        <v>0</v>
      </c>
      <c r="AA13" s="158">
        <f>'KARAR DEĞİŞKENİ {2}'!AB15</f>
        <v>0</v>
      </c>
      <c r="AB13" s="158">
        <f>'KARAR DEĞİŞKENİ {2}'!AC15</f>
        <v>0</v>
      </c>
      <c r="AC13" s="158">
        <f>'KARAR DEĞİŞKENİ {2}'!AD15</f>
        <v>0</v>
      </c>
      <c r="AD13" s="158">
        <f>'KARAR DEĞİŞKENİ {2}'!AE15</f>
        <v>0</v>
      </c>
      <c r="AE13" s="158">
        <f>'KARAR DEĞİŞKENİ {2}'!AF15</f>
        <v>0</v>
      </c>
      <c r="AF13" s="158">
        <f>'KARAR DEĞİŞKENİ {2}'!AG15</f>
        <v>0</v>
      </c>
      <c r="AG13" s="158">
        <f>'KARAR DEĞİŞKENİ {2}'!AH15</f>
        <v>0</v>
      </c>
      <c r="AH13" s="158">
        <f>'KARAR DEĞİŞKENİ {2}'!AI15</f>
        <v>0</v>
      </c>
      <c r="AI13" s="158">
        <f>'KARAR DEĞİŞKENİ {2}'!AJ15</f>
        <v>0</v>
      </c>
      <c r="AJ13" s="158">
        <f>'KARAR DEĞİŞKENİ {2}'!AK15</f>
        <v>0</v>
      </c>
      <c r="AK13" s="158">
        <f>'KARAR DEĞİŞKENİ {2}'!AL15</f>
        <v>0</v>
      </c>
      <c r="AL13" s="158">
        <f>'KARAR DEĞİŞKENİ {2}'!AM15</f>
        <v>0</v>
      </c>
      <c r="AM13" s="158">
        <f>'KARAR DEĞİŞKENİ {2}'!AN15</f>
        <v>0</v>
      </c>
      <c r="AN13" s="158">
        <f>'KARAR DEĞİŞKENİ {2}'!AO15</f>
        <v>0</v>
      </c>
      <c r="AO13" s="158">
        <f>'KARAR DEĞİŞKENİ {2}'!AP15</f>
        <v>0</v>
      </c>
      <c r="AP13" s="158">
        <f>'KARAR DEĞİŞKENİ {2}'!AQ15</f>
        <v>0</v>
      </c>
      <c r="AQ13" s="158">
        <f>'KARAR DEĞİŞKENİ {2}'!AR15</f>
        <v>0</v>
      </c>
      <c r="AR13" s="158">
        <f>'KARAR DEĞİŞKENİ {2}'!AS15</f>
        <v>0</v>
      </c>
      <c r="AS13" s="158">
        <f>'KARAR DEĞİŞKENİ {2}'!AT15</f>
        <v>0</v>
      </c>
      <c r="AT13" s="158">
        <f>'KARAR DEĞİŞKENİ {2}'!AU15</f>
        <v>0</v>
      </c>
      <c r="AU13" s="158">
        <f>'KARAR DEĞİŞKENİ {2}'!AV15</f>
        <v>0</v>
      </c>
      <c r="AV13" s="158">
        <f>'KARAR DEĞİŞKENİ {2}'!AW15</f>
        <v>0</v>
      </c>
      <c r="AW13" s="158">
        <f>'KARAR DEĞİŞKENİ {2}'!AX15</f>
        <v>0</v>
      </c>
      <c r="AX13" s="158">
        <f>'KARAR DEĞİŞKENİ {2}'!AY15</f>
        <v>1</v>
      </c>
      <c r="AY13" s="158">
        <f>'KARAR DEĞİŞKENİ {2}'!AZ15</f>
        <v>0</v>
      </c>
      <c r="AZ13" s="158">
        <f>'KARAR DEĞİŞKENİ {2}'!BA15</f>
        <v>0</v>
      </c>
      <c r="BA13" s="158">
        <f>'KARAR DEĞİŞKENİ {2}'!BB15</f>
        <v>0</v>
      </c>
      <c r="BB13" s="158">
        <f>'KARAR DEĞİŞKENİ {2}'!BC15</f>
        <v>0</v>
      </c>
      <c r="BC13" s="158">
        <f>'KARAR DEĞİŞKENİ {2}'!BD15</f>
        <v>0</v>
      </c>
      <c r="BD13" s="158">
        <f>'KARAR DEĞİŞKENİ {2}'!BE15</f>
        <v>0</v>
      </c>
      <c r="BE13" s="158">
        <f>'KARAR DEĞİŞKENİ {2}'!BF15</f>
        <v>0</v>
      </c>
      <c r="BF13" s="159">
        <f>'KARAR DEĞİŞKENİ {2}'!BG15</f>
        <v>0</v>
      </c>
    </row>
    <row r="14" spans="1:58" ht="15.75" thickBot="1" x14ac:dyDescent="0.3">
      <c r="A14" s="151" t="s">
        <v>108</v>
      </c>
      <c r="B14" s="158">
        <f>'KARAR DEĞİŞKENİ {2}'!C16</f>
        <v>0</v>
      </c>
      <c r="C14" s="158">
        <f>'KARAR DEĞİŞKENİ {2}'!D16</f>
        <v>0</v>
      </c>
      <c r="D14" s="158">
        <f>'KARAR DEĞİŞKENİ {2}'!E16</f>
        <v>0</v>
      </c>
      <c r="E14" s="158">
        <f>'KARAR DEĞİŞKENİ {2}'!F16</f>
        <v>0</v>
      </c>
      <c r="F14" s="158">
        <f>'KARAR DEĞİŞKENİ {2}'!G16</f>
        <v>0</v>
      </c>
      <c r="G14" s="158">
        <f>'KARAR DEĞİŞKENİ {2}'!H16</f>
        <v>0</v>
      </c>
      <c r="H14" s="158">
        <f>'KARAR DEĞİŞKENİ {2}'!I16</f>
        <v>0</v>
      </c>
      <c r="I14" s="158">
        <f>'KARAR DEĞİŞKENİ {2}'!J16</f>
        <v>0</v>
      </c>
      <c r="J14" s="158">
        <f>'KARAR DEĞİŞKENİ {2}'!K16</f>
        <v>0</v>
      </c>
      <c r="K14" s="158">
        <f>'KARAR DEĞİŞKENİ {2}'!L16</f>
        <v>0</v>
      </c>
      <c r="L14" s="158">
        <f>'KARAR DEĞİŞKENİ {2}'!M16</f>
        <v>0</v>
      </c>
      <c r="M14" s="158">
        <f>'KARAR DEĞİŞKENİ {2}'!N16</f>
        <v>0</v>
      </c>
      <c r="N14" s="158">
        <f>'KARAR DEĞİŞKENİ {2}'!O16</f>
        <v>0</v>
      </c>
      <c r="O14" s="158">
        <f>'KARAR DEĞİŞKENİ {2}'!P16</f>
        <v>0</v>
      </c>
      <c r="P14" s="158">
        <f>'KARAR DEĞİŞKENİ {2}'!Q16</f>
        <v>0</v>
      </c>
      <c r="Q14" s="158">
        <f>'KARAR DEĞİŞKENİ {2}'!R16</f>
        <v>0</v>
      </c>
      <c r="R14" s="158">
        <f>'KARAR DEĞİŞKENİ {2}'!S16</f>
        <v>0</v>
      </c>
      <c r="S14" s="158">
        <f>'KARAR DEĞİŞKENİ {2}'!T16</f>
        <v>0</v>
      </c>
      <c r="T14" s="158">
        <f>'KARAR DEĞİŞKENİ {2}'!U16</f>
        <v>0</v>
      </c>
      <c r="U14" s="158">
        <f>'KARAR DEĞİŞKENİ {2}'!V16</f>
        <v>0</v>
      </c>
      <c r="V14" s="158">
        <f>'KARAR DEĞİŞKENİ {2}'!W16</f>
        <v>0</v>
      </c>
      <c r="W14" s="158">
        <f>'KARAR DEĞİŞKENİ {2}'!X16</f>
        <v>0</v>
      </c>
      <c r="X14" s="158">
        <f>'KARAR DEĞİŞKENİ {2}'!Y16</f>
        <v>0</v>
      </c>
      <c r="Y14" s="158">
        <f>'KARAR DEĞİŞKENİ {2}'!Z16</f>
        <v>0</v>
      </c>
      <c r="Z14" s="158">
        <f>'KARAR DEĞİŞKENİ {2}'!AA16</f>
        <v>1</v>
      </c>
      <c r="AA14" s="158">
        <f>'KARAR DEĞİŞKENİ {2}'!AB16</f>
        <v>0</v>
      </c>
      <c r="AB14" s="158">
        <f>'KARAR DEĞİŞKENİ {2}'!AC16</f>
        <v>0</v>
      </c>
      <c r="AC14" s="158">
        <f>'KARAR DEĞİŞKENİ {2}'!AD16</f>
        <v>0</v>
      </c>
      <c r="AD14" s="158">
        <f>'KARAR DEĞİŞKENİ {2}'!AE16</f>
        <v>0</v>
      </c>
      <c r="AE14" s="158">
        <f>'KARAR DEĞİŞKENİ {2}'!AF16</f>
        <v>0</v>
      </c>
      <c r="AF14" s="158">
        <f>'KARAR DEĞİŞKENİ {2}'!AG16</f>
        <v>0</v>
      </c>
      <c r="AG14" s="158">
        <f>'KARAR DEĞİŞKENİ {2}'!AH16</f>
        <v>0</v>
      </c>
      <c r="AH14" s="158">
        <f>'KARAR DEĞİŞKENİ {2}'!AI16</f>
        <v>0</v>
      </c>
      <c r="AI14" s="158">
        <f>'KARAR DEĞİŞKENİ {2}'!AJ16</f>
        <v>0</v>
      </c>
      <c r="AJ14" s="158">
        <f>'KARAR DEĞİŞKENİ {2}'!AK16</f>
        <v>0</v>
      </c>
      <c r="AK14" s="158">
        <f>'KARAR DEĞİŞKENİ {2}'!AL16</f>
        <v>0</v>
      </c>
      <c r="AL14" s="158">
        <f>'KARAR DEĞİŞKENİ {2}'!AM16</f>
        <v>0</v>
      </c>
      <c r="AM14" s="158">
        <f>'KARAR DEĞİŞKENİ {2}'!AN16</f>
        <v>0</v>
      </c>
      <c r="AN14" s="158">
        <f>'KARAR DEĞİŞKENİ {2}'!AO16</f>
        <v>0</v>
      </c>
      <c r="AO14" s="158">
        <f>'KARAR DEĞİŞKENİ {2}'!AP16</f>
        <v>0</v>
      </c>
      <c r="AP14" s="158">
        <f>'KARAR DEĞİŞKENİ {2}'!AQ16</f>
        <v>0</v>
      </c>
      <c r="AQ14" s="158">
        <f>'KARAR DEĞİŞKENİ {2}'!AR16</f>
        <v>0</v>
      </c>
      <c r="AR14" s="158">
        <f>'KARAR DEĞİŞKENİ {2}'!AS16</f>
        <v>0</v>
      </c>
      <c r="AS14" s="158">
        <f>'KARAR DEĞİŞKENİ {2}'!AT16</f>
        <v>0</v>
      </c>
      <c r="AT14" s="158">
        <f>'KARAR DEĞİŞKENİ {2}'!AU16</f>
        <v>0</v>
      </c>
      <c r="AU14" s="158">
        <f>'KARAR DEĞİŞKENİ {2}'!AV16</f>
        <v>0</v>
      </c>
      <c r="AV14" s="158">
        <f>'KARAR DEĞİŞKENİ {2}'!AW16</f>
        <v>0</v>
      </c>
      <c r="AW14" s="158">
        <f>'KARAR DEĞİŞKENİ {2}'!AX16</f>
        <v>0</v>
      </c>
      <c r="AX14" s="158">
        <f>'KARAR DEĞİŞKENİ {2}'!AY16</f>
        <v>0</v>
      </c>
      <c r="AY14" s="158">
        <f>'KARAR DEĞİŞKENİ {2}'!AZ16</f>
        <v>0</v>
      </c>
      <c r="AZ14" s="158">
        <f>'KARAR DEĞİŞKENİ {2}'!BA16</f>
        <v>0</v>
      </c>
      <c r="BA14" s="158">
        <f>'KARAR DEĞİŞKENİ {2}'!BB16</f>
        <v>0</v>
      </c>
      <c r="BB14" s="158">
        <f>'KARAR DEĞİŞKENİ {2}'!BC16</f>
        <v>0</v>
      </c>
      <c r="BC14" s="158">
        <f>'KARAR DEĞİŞKENİ {2}'!BD16</f>
        <v>0</v>
      </c>
      <c r="BD14" s="158">
        <f>'KARAR DEĞİŞKENİ {2}'!BE16</f>
        <v>0</v>
      </c>
      <c r="BE14" s="158">
        <f>'KARAR DEĞİŞKENİ {2}'!BF16</f>
        <v>0</v>
      </c>
      <c r="BF14" s="159">
        <f>'KARAR DEĞİŞKENİ {2}'!BG16</f>
        <v>0</v>
      </c>
    </row>
    <row r="15" spans="1:58" ht="15.75" thickBot="1" x14ac:dyDescent="0.3">
      <c r="A15" s="151" t="s">
        <v>109</v>
      </c>
      <c r="B15" s="158">
        <f>'KARAR DEĞİŞKENİ {2}'!C17</f>
        <v>0</v>
      </c>
      <c r="C15" s="158">
        <f>'KARAR DEĞİŞKENİ {2}'!D17</f>
        <v>0</v>
      </c>
      <c r="D15" s="158">
        <f>'KARAR DEĞİŞKENİ {2}'!E17</f>
        <v>0</v>
      </c>
      <c r="E15" s="158">
        <f>'KARAR DEĞİŞKENİ {2}'!F17</f>
        <v>0</v>
      </c>
      <c r="F15" s="158">
        <f>'KARAR DEĞİŞKENİ {2}'!G17</f>
        <v>0</v>
      </c>
      <c r="G15" s="158">
        <f>'KARAR DEĞİŞKENİ {2}'!H17</f>
        <v>0</v>
      </c>
      <c r="H15" s="158">
        <f>'KARAR DEĞİŞKENİ {2}'!I17</f>
        <v>0</v>
      </c>
      <c r="I15" s="158">
        <f>'KARAR DEĞİŞKENİ {2}'!J17</f>
        <v>0</v>
      </c>
      <c r="J15" s="158">
        <f>'KARAR DEĞİŞKENİ {2}'!K17</f>
        <v>1</v>
      </c>
      <c r="K15" s="158">
        <f>'KARAR DEĞİŞKENİ {2}'!L17</f>
        <v>0</v>
      </c>
      <c r="L15" s="158">
        <f>'KARAR DEĞİŞKENİ {2}'!M17</f>
        <v>0</v>
      </c>
      <c r="M15" s="158">
        <f>'KARAR DEĞİŞKENİ {2}'!N17</f>
        <v>0</v>
      </c>
      <c r="N15" s="158">
        <f>'KARAR DEĞİŞKENİ {2}'!O17</f>
        <v>0</v>
      </c>
      <c r="O15" s="158">
        <f>'KARAR DEĞİŞKENİ {2}'!P17</f>
        <v>0</v>
      </c>
      <c r="P15" s="158">
        <f>'KARAR DEĞİŞKENİ {2}'!Q17</f>
        <v>0</v>
      </c>
      <c r="Q15" s="158">
        <f>'KARAR DEĞİŞKENİ {2}'!R17</f>
        <v>0</v>
      </c>
      <c r="R15" s="158">
        <f>'KARAR DEĞİŞKENİ {2}'!S17</f>
        <v>0</v>
      </c>
      <c r="S15" s="158">
        <f>'KARAR DEĞİŞKENİ {2}'!T17</f>
        <v>0</v>
      </c>
      <c r="T15" s="158">
        <f>'KARAR DEĞİŞKENİ {2}'!U17</f>
        <v>0</v>
      </c>
      <c r="U15" s="158">
        <f>'KARAR DEĞİŞKENİ {2}'!V17</f>
        <v>0</v>
      </c>
      <c r="V15" s="158">
        <f>'KARAR DEĞİŞKENİ {2}'!W17</f>
        <v>0</v>
      </c>
      <c r="W15" s="158">
        <f>'KARAR DEĞİŞKENİ {2}'!X17</f>
        <v>0</v>
      </c>
      <c r="X15" s="158">
        <f>'KARAR DEĞİŞKENİ {2}'!Y17</f>
        <v>0</v>
      </c>
      <c r="Y15" s="158">
        <f>'KARAR DEĞİŞKENİ {2}'!Z17</f>
        <v>0</v>
      </c>
      <c r="Z15" s="158">
        <f>'KARAR DEĞİŞKENİ {2}'!AA17</f>
        <v>0</v>
      </c>
      <c r="AA15" s="158">
        <f>'KARAR DEĞİŞKENİ {2}'!AB17</f>
        <v>0</v>
      </c>
      <c r="AB15" s="158">
        <f>'KARAR DEĞİŞKENİ {2}'!AC17</f>
        <v>0</v>
      </c>
      <c r="AC15" s="158">
        <f>'KARAR DEĞİŞKENİ {2}'!AD17</f>
        <v>0</v>
      </c>
      <c r="AD15" s="158">
        <f>'KARAR DEĞİŞKENİ {2}'!AE17</f>
        <v>0</v>
      </c>
      <c r="AE15" s="158">
        <f>'KARAR DEĞİŞKENİ {2}'!AF17</f>
        <v>0</v>
      </c>
      <c r="AF15" s="158">
        <f>'KARAR DEĞİŞKENİ {2}'!AG17</f>
        <v>0</v>
      </c>
      <c r="AG15" s="158">
        <f>'KARAR DEĞİŞKENİ {2}'!AH17</f>
        <v>0</v>
      </c>
      <c r="AH15" s="158">
        <f>'KARAR DEĞİŞKENİ {2}'!AI17</f>
        <v>0</v>
      </c>
      <c r="AI15" s="158">
        <f>'KARAR DEĞİŞKENİ {2}'!AJ17</f>
        <v>0</v>
      </c>
      <c r="AJ15" s="158">
        <f>'KARAR DEĞİŞKENİ {2}'!AK17</f>
        <v>0</v>
      </c>
      <c r="AK15" s="158">
        <f>'KARAR DEĞİŞKENİ {2}'!AL17</f>
        <v>0</v>
      </c>
      <c r="AL15" s="158">
        <f>'KARAR DEĞİŞKENİ {2}'!AM17</f>
        <v>0</v>
      </c>
      <c r="AM15" s="158">
        <f>'KARAR DEĞİŞKENİ {2}'!AN17</f>
        <v>0</v>
      </c>
      <c r="AN15" s="158">
        <f>'KARAR DEĞİŞKENİ {2}'!AO17</f>
        <v>0</v>
      </c>
      <c r="AO15" s="158">
        <f>'KARAR DEĞİŞKENİ {2}'!AP17</f>
        <v>0</v>
      </c>
      <c r="AP15" s="158">
        <f>'KARAR DEĞİŞKENİ {2}'!AQ17</f>
        <v>0</v>
      </c>
      <c r="AQ15" s="158">
        <f>'KARAR DEĞİŞKENİ {2}'!AR17</f>
        <v>0</v>
      </c>
      <c r="AR15" s="158">
        <f>'KARAR DEĞİŞKENİ {2}'!AS17</f>
        <v>0</v>
      </c>
      <c r="AS15" s="158">
        <f>'KARAR DEĞİŞKENİ {2}'!AT17</f>
        <v>0</v>
      </c>
      <c r="AT15" s="158">
        <f>'KARAR DEĞİŞKENİ {2}'!AU17</f>
        <v>0</v>
      </c>
      <c r="AU15" s="158">
        <f>'KARAR DEĞİŞKENİ {2}'!AV17</f>
        <v>0</v>
      </c>
      <c r="AV15" s="158">
        <f>'KARAR DEĞİŞKENİ {2}'!AW17</f>
        <v>0</v>
      </c>
      <c r="AW15" s="158">
        <f>'KARAR DEĞİŞKENİ {2}'!AX17</f>
        <v>0</v>
      </c>
      <c r="AX15" s="158">
        <f>'KARAR DEĞİŞKENİ {2}'!AY17</f>
        <v>0</v>
      </c>
      <c r="AY15" s="158">
        <f>'KARAR DEĞİŞKENİ {2}'!AZ17</f>
        <v>0</v>
      </c>
      <c r="AZ15" s="158">
        <f>'KARAR DEĞİŞKENİ {2}'!BA17</f>
        <v>0</v>
      </c>
      <c r="BA15" s="158">
        <f>'KARAR DEĞİŞKENİ {2}'!BB17</f>
        <v>0</v>
      </c>
      <c r="BB15" s="158">
        <f>'KARAR DEĞİŞKENİ {2}'!BC17</f>
        <v>0</v>
      </c>
      <c r="BC15" s="158">
        <f>'KARAR DEĞİŞKENİ {2}'!BD17</f>
        <v>0</v>
      </c>
      <c r="BD15" s="158">
        <f>'KARAR DEĞİŞKENİ {2}'!BE17</f>
        <v>0</v>
      </c>
      <c r="BE15" s="158">
        <f>'KARAR DEĞİŞKENİ {2}'!BF17</f>
        <v>0</v>
      </c>
      <c r="BF15" s="159">
        <f>'KARAR DEĞİŞKENİ {2}'!BG17</f>
        <v>0</v>
      </c>
    </row>
    <row r="16" spans="1:58" ht="15.75" thickBot="1" x14ac:dyDescent="0.3">
      <c r="A16" s="151" t="s">
        <v>110</v>
      </c>
      <c r="B16" s="158">
        <f>'KARAR DEĞİŞKENİ {2}'!C18</f>
        <v>0</v>
      </c>
      <c r="C16" s="158">
        <f>'KARAR DEĞİŞKENİ {2}'!D18</f>
        <v>0</v>
      </c>
      <c r="D16" s="158">
        <f>'KARAR DEĞİŞKENİ {2}'!E18</f>
        <v>0</v>
      </c>
      <c r="E16" s="158">
        <f>'KARAR DEĞİŞKENİ {2}'!F18</f>
        <v>0</v>
      </c>
      <c r="F16" s="158">
        <f>'KARAR DEĞİŞKENİ {2}'!G18</f>
        <v>0</v>
      </c>
      <c r="G16" s="158">
        <f>'KARAR DEĞİŞKENİ {2}'!H18</f>
        <v>0</v>
      </c>
      <c r="H16" s="158">
        <f>'KARAR DEĞİŞKENİ {2}'!I18</f>
        <v>0</v>
      </c>
      <c r="I16" s="158">
        <f>'KARAR DEĞİŞKENİ {2}'!J18</f>
        <v>0</v>
      </c>
      <c r="J16" s="158">
        <f>'KARAR DEĞİŞKENİ {2}'!K18</f>
        <v>0</v>
      </c>
      <c r="K16" s="158">
        <f>'KARAR DEĞİŞKENİ {2}'!L18</f>
        <v>0</v>
      </c>
      <c r="L16" s="158">
        <f>'KARAR DEĞİŞKENİ {2}'!M18</f>
        <v>0</v>
      </c>
      <c r="M16" s="158">
        <f>'KARAR DEĞİŞKENİ {2}'!N18</f>
        <v>0</v>
      </c>
      <c r="N16" s="158">
        <f>'KARAR DEĞİŞKENİ {2}'!O18</f>
        <v>0</v>
      </c>
      <c r="O16" s="158">
        <f>'KARAR DEĞİŞKENİ {2}'!P18</f>
        <v>0</v>
      </c>
      <c r="P16" s="158">
        <f>'KARAR DEĞİŞKENİ {2}'!Q18</f>
        <v>0</v>
      </c>
      <c r="Q16" s="158">
        <f>'KARAR DEĞİŞKENİ {2}'!R18</f>
        <v>0</v>
      </c>
      <c r="R16" s="158">
        <f>'KARAR DEĞİŞKENİ {2}'!S18</f>
        <v>0</v>
      </c>
      <c r="S16" s="158">
        <f>'KARAR DEĞİŞKENİ {2}'!T18</f>
        <v>0</v>
      </c>
      <c r="T16" s="158">
        <f>'KARAR DEĞİŞKENİ {2}'!U18</f>
        <v>0</v>
      </c>
      <c r="U16" s="158">
        <f>'KARAR DEĞİŞKENİ {2}'!V18</f>
        <v>0</v>
      </c>
      <c r="V16" s="158">
        <f>'KARAR DEĞİŞKENİ {2}'!W18</f>
        <v>0</v>
      </c>
      <c r="W16" s="158">
        <f>'KARAR DEĞİŞKENİ {2}'!X18</f>
        <v>0</v>
      </c>
      <c r="X16" s="158">
        <f>'KARAR DEĞİŞKENİ {2}'!Y18</f>
        <v>0</v>
      </c>
      <c r="Y16" s="158">
        <f>'KARAR DEĞİŞKENİ {2}'!Z18</f>
        <v>0</v>
      </c>
      <c r="Z16" s="158">
        <f>'KARAR DEĞİŞKENİ {2}'!AA18</f>
        <v>0</v>
      </c>
      <c r="AA16" s="158">
        <f>'KARAR DEĞİŞKENİ {2}'!AB18</f>
        <v>0</v>
      </c>
      <c r="AB16" s="158">
        <f>'KARAR DEĞİŞKENİ {2}'!AC18</f>
        <v>0</v>
      </c>
      <c r="AC16" s="158">
        <f>'KARAR DEĞİŞKENİ {2}'!AD18</f>
        <v>0</v>
      </c>
      <c r="AD16" s="158">
        <f>'KARAR DEĞİŞKENİ {2}'!AE18</f>
        <v>0</v>
      </c>
      <c r="AE16" s="158">
        <f>'KARAR DEĞİŞKENİ {2}'!AF18</f>
        <v>0</v>
      </c>
      <c r="AF16" s="158">
        <f>'KARAR DEĞİŞKENİ {2}'!AG18</f>
        <v>0</v>
      </c>
      <c r="AG16" s="158">
        <f>'KARAR DEĞİŞKENİ {2}'!AH18</f>
        <v>0</v>
      </c>
      <c r="AH16" s="158">
        <f>'KARAR DEĞİŞKENİ {2}'!AI18</f>
        <v>0</v>
      </c>
      <c r="AI16" s="158">
        <f>'KARAR DEĞİŞKENİ {2}'!AJ18</f>
        <v>0</v>
      </c>
      <c r="AJ16" s="158">
        <f>'KARAR DEĞİŞKENİ {2}'!AK18</f>
        <v>0</v>
      </c>
      <c r="AK16" s="158">
        <f>'KARAR DEĞİŞKENİ {2}'!AL18</f>
        <v>0</v>
      </c>
      <c r="AL16" s="158">
        <f>'KARAR DEĞİŞKENİ {2}'!AM18</f>
        <v>0</v>
      </c>
      <c r="AM16" s="158">
        <f>'KARAR DEĞİŞKENİ {2}'!AN18</f>
        <v>0</v>
      </c>
      <c r="AN16" s="158">
        <f>'KARAR DEĞİŞKENİ {2}'!AO18</f>
        <v>0</v>
      </c>
      <c r="AO16" s="158">
        <f>'KARAR DEĞİŞKENİ {2}'!AP18</f>
        <v>0</v>
      </c>
      <c r="AP16" s="158">
        <f>'KARAR DEĞİŞKENİ {2}'!AQ18</f>
        <v>0</v>
      </c>
      <c r="AQ16" s="158">
        <f>'KARAR DEĞİŞKENİ {2}'!AR18</f>
        <v>0</v>
      </c>
      <c r="AR16" s="158">
        <f>'KARAR DEĞİŞKENİ {2}'!AS18</f>
        <v>0</v>
      </c>
      <c r="AS16" s="158">
        <f>'KARAR DEĞİŞKENİ {2}'!AT18</f>
        <v>0</v>
      </c>
      <c r="AT16" s="158">
        <f>'KARAR DEĞİŞKENİ {2}'!AU18</f>
        <v>0</v>
      </c>
      <c r="AU16" s="158">
        <f>'KARAR DEĞİŞKENİ {2}'!AV18</f>
        <v>0</v>
      </c>
      <c r="AV16" s="158">
        <f>'KARAR DEĞİŞKENİ {2}'!AW18</f>
        <v>1</v>
      </c>
      <c r="AW16" s="158">
        <f>'KARAR DEĞİŞKENİ {2}'!AX18</f>
        <v>0</v>
      </c>
      <c r="AX16" s="158">
        <f>'KARAR DEĞİŞKENİ {2}'!AY18</f>
        <v>0</v>
      </c>
      <c r="AY16" s="158">
        <f>'KARAR DEĞİŞKENİ {2}'!AZ18</f>
        <v>0</v>
      </c>
      <c r="AZ16" s="158">
        <f>'KARAR DEĞİŞKENİ {2}'!BA18</f>
        <v>0</v>
      </c>
      <c r="BA16" s="158">
        <f>'KARAR DEĞİŞKENİ {2}'!BB18</f>
        <v>0</v>
      </c>
      <c r="BB16" s="158">
        <f>'KARAR DEĞİŞKENİ {2}'!BC18</f>
        <v>0</v>
      </c>
      <c r="BC16" s="158">
        <f>'KARAR DEĞİŞKENİ {2}'!BD18</f>
        <v>0</v>
      </c>
      <c r="BD16" s="158">
        <f>'KARAR DEĞİŞKENİ {2}'!BE18</f>
        <v>0</v>
      </c>
      <c r="BE16" s="158">
        <f>'KARAR DEĞİŞKENİ {2}'!BF18</f>
        <v>0</v>
      </c>
      <c r="BF16" s="159">
        <f>'KARAR DEĞİŞKENİ {2}'!BG18</f>
        <v>0</v>
      </c>
    </row>
    <row r="17" spans="1:58" ht="15.75" thickBot="1" x14ac:dyDescent="0.3">
      <c r="A17" s="151" t="s">
        <v>111</v>
      </c>
      <c r="B17" s="158">
        <f>'KARAR DEĞİŞKENİ {2}'!C19</f>
        <v>0</v>
      </c>
      <c r="C17" s="158">
        <f>'KARAR DEĞİŞKENİ {2}'!D19</f>
        <v>0</v>
      </c>
      <c r="D17" s="158">
        <f>'KARAR DEĞİŞKENİ {2}'!E19</f>
        <v>0</v>
      </c>
      <c r="E17" s="158">
        <f>'KARAR DEĞİŞKENİ {2}'!F19</f>
        <v>0</v>
      </c>
      <c r="F17" s="158">
        <f>'KARAR DEĞİŞKENİ {2}'!G19</f>
        <v>0</v>
      </c>
      <c r="G17" s="158">
        <f>'KARAR DEĞİŞKENİ {2}'!H19</f>
        <v>0</v>
      </c>
      <c r="H17" s="158">
        <f>'KARAR DEĞİŞKENİ {2}'!I19</f>
        <v>0</v>
      </c>
      <c r="I17" s="158">
        <f>'KARAR DEĞİŞKENİ {2}'!J19</f>
        <v>0</v>
      </c>
      <c r="J17" s="158">
        <f>'KARAR DEĞİŞKENİ {2}'!K19</f>
        <v>0</v>
      </c>
      <c r="K17" s="158">
        <f>'KARAR DEĞİŞKENİ {2}'!L19</f>
        <v>0</v>
      </c>
      <c r="L17" s="158">
        <f>'KARAR DEĞİŞKENİ {2}'!M19</f>
        <v>0</v>
      </c>
      <c r="M17" s="158">
        <f>'KARAR DEĞİŞKENİ {2}'!N19</f>
        <v>0</v>
      </c>
      <c r="N17" s="158">
        <f>'KARAR DEĞİŞKENİ {2}'!O19</f>
        <v>0</v>
      </c>
      <c r="O17" s="158">
        <f>'KARAR DEĞİŞKENİ {2}'!P19</f>
        <v>0</v>
      </c>
      <c r="P17" s="158">
        <f>'KARAR DEĞİŞKENİ {2}'!Q19</f>
        <v>0</v>
      </c>
      <c r="Q17" s="158">
        <f>'KARAR DEĞİŞKENİ {2}'!R19</f>
        <v>0</v>
      </c>
      <c r="R17" s="158">
        <f>'KARAR DEĞİŞKENİ {2}'!S19</f>
        <v>0</v>
      </c>
      <c r="S17" s="158">
        <f>'KARAR DEĞİŞKENİ {2}'!T19</f>
        <v>0</v>
      </c>
      <c r="T17" s="158">
        <f>'KARAR DEĞİŞKENİ {2}'!U19</f>
        <v>0</v>
      </c>
      <c r="U17" s="158">
        <f>'KARAR DEĞİŞKENİ {2}'!V19</f>
        <v>0</v>
      </c>
      <c r="V17" s="158">
        <f>'KARAR DEĞİŞKENİ {2}'!W19</f>
        <v>0</v>
      </c>
      <c r="W17" s="158">
        <f>'KARAR DEĞİŞKENİ {2}'!X19</f>
        <v>0</v>
      </c>
      <c r="X17" s="158">
        <f>'KARAR DEĞİŞKENİ {2}'!Y19</f>
        <v>0</v>
      </c>
      <c r="Y17" s="158">
        <f>'KARAR DEĞİŞKENİ {2}'!Z19</f>
        <v>0</v>
      </c>
      <c r="Z17" s="158">
        <f>'KARAR DEĞİŞKENİ {2}'!AA19</f>
        <v>0</v>
      </c>
      <c r="AA17" s="158">
        <f>'KARAR DEĞİŞKENİ {2}'!AB19</f>
        <v>0</v>
      </c>
      <c r="AB17" s="158">
        <f>'KARAR DEĞİŞKENİ {2}'!AC19</f>
        <v>0</v>
      </c>
      <c r="AC17" s="158">
        <f>'KARAR DEĞİŞKENİ {2}'!AD19</f>
        <v>0</v>
      </c>
      <c r="AD17" s="158">
        <f>'KARAR DEĞİŞKENİ {2}'!AE19</f>
        <v>1</v>
      </c>
      <c r="AE17" s="158">
        <f>'KARAR DEĞİŞKENİ {2}'!AF19</f>
        <v>0</v>
      </c>
      <c r="AF17" s="158">
        <f>'KARAR DEĞİŞKENİ {2}'!AG19</f>
        <v>0</v>
      </c>
      <c r="AG17" s="158">
        <f>'KARAR DEĞİŞKENİ {2}'!AH19</f>
        <v>0</v>
      </c>
      <c r="AH17" s="158">
        <f>'KARAR DEĞİŞKENİ {2}'!AI19</f>
        <v>0</v>
      </c>
      <c r="AI17" s="158">
        <f>'KARAR DEĞİŞKENİ {2}'!AJ19</f>
        <v>0</v>
      </c>
      <c r="AJ17" s="158">
        <f>'KARAR DEĞİŞKENİ {2}'!AK19</f>
        <v>0</v>
      </c>
      <c r="AK17" s="158">
        <f>'KARAR DEĞİŞKENİ {2}'!AL19</f>
        <v>0</v>
      </c>
      <c r="AL17" s="158">
        <f>'KARAR DEĞİŞKENİ {2}'!AM19</f>
        <v>0</v>
      </c>
      <c r="AM17" s="158">
        <f>'KARAR DEĞİŞKENİ {2}'!AN19</f>
        <v>0</v>
      </c>
      <c r="AN17" s="158">
        <f>'KARAR DEĞİŞKENİ {2}'!AO19</f>
        <v>0</v>
      </c>
      <c r="AO17" s="158">
        <f>'KARAR DEĞİŞKENİ {2}'!AP19</f>
        <v>0</v>
      </c>
      <c r="AP17" s="158">
        <f>'KARAR DEĞİŞKENİ {2}'!AQ19</f>
        <v>0</v>
      </c>
      <c r="AQ17" s="158">
        <f>'KARAR DEĞİŞKENİ {2}'!AR19</f>
        <v>0</v>
      </c>
      <c r="AR17" s="158">
        <f>'KARAR DEĞİŞKENİ {2}'!AS19</f>
        <v>0</v>
      </c>
      <c r="AS17" s="158">
        <f>'KARAR DEĞİŞKENİ {2}'!AT19</f>
        <v>0</v>
      </c>
      <c r="AT17" s="158">
        <f>'KARAR DEĞİŞKENİ {2}'!AU19</f>
        <v>0</v>
      </c>
      <c r="AU17" s="158">
        <f>'KARAR DEĞİŞKENİ {2}'!AV19</f>
        <v>0</v>
      </c>
      <c r="AV17" s="158">
        <f>'KARAR DEĞİŞKENİ {2}'!AW19</f>
        <v>0</v>
      </c>
      <c r="AW17" s="158">
        <f>'KARAR DEĞİŞKENİ {2}'!AX19</f>
        <v>0</v>
      </c>
      <c r="AX17" s="158">
        <f>'KARAR DEĞİŞKENİ {2}'!AY19</f>
        <v>0</v>
      </c>
      <c r="AY17" s="158">
        <f>'KARAR DEĞİŞKENİ {2}'!AZ19</f>
        <v>0</v>
      </c>
      <c r="AZ17" s="158">
        <f>'KARAR DEĞİŞKENİ {2}'!BA19</f>
        <v>0</v>
      </c>
      <c r="BA17" s="158">
        <f>'KARAR DEĞİŞKENİ {2}'!BB19</f>
        <v>0</v>
      </c>
      <c r="BB17" s="158">
        <f>'KARAR DEĞİŞKENİ {2}'!BC19</f>
        <v>0</v>
      </c>
      <c r="BC17" s="158">
        <f>'KARAR DEĞİŞKENİ {2}'!BD19</f>
        <v>0</v>
      </c>
      <c r="BD17" s="158">
        <f>'KARAR DEĞİŞKENİ {2}'!BE19</f>
        <v>0</v>
      </c>
      <c r="BE17" s="158">
        <f>'KARAR DEĞİŞKENİ {2}'!BF19</f>
        <v>0</v>
      </c>
      <c r="BF17" s="159">
        <f>'KARAR DEĞİŞKENİ {2}'!BG19</f>
        <v>0</v>
      </c>
    </row>
    <row r="18" spans="1:58" ht="15.75" thickBot="1" x14ac:dyDescent="0.3">
      <c r="A18" s="151" t="s">
        <v>112</v>
      </c>
      <c r="B18" s="158">
        <f>'KARAR DEĞİŞKENİ {2}'!C20</f>
        <v>0</v>
      </c>
      <c r="C18" s="158">
        <f>'KARAR DEĞİŞKENİ {2}'!D20</f>
        <v>0</v>
      </c>
      <c r="D18" s="158">
        <f>'KARAR DEĞİŞKENİ {2}'!E20</f>
        <v>0</v>
      </c>
      <c r="E18" s="158">
        <f>'KARAR DEĞİŞKENİ {2}'!F20</f>
        <v>0</v>
      </c>
      <c r="F18" s="158">
        <f>'KARAR DEĞİŞKENİ {2}'!G20</f>
        <v>0</v>
      </c>
      <c r="G18" s="158">
        <f>'KARAR DEĞİŞKENİ {2}'!H20</f>
        <v>0</v>
      </c>
      <c r="H18" s="158">
        <f>'KARAR DEĞİŞKENİ {2}'!I20</f>
        <v>0</v>
      </c>
      <c r="I18" s="158">
        <f>'KARAR DEĞİŞKENİ {2}'!J20</f>
        <v>0</v>
      </c>
      <c r="J18" s="158">
        <f>'KARAR DEĞİŞKENİ {2}'!K20</f>
        <v>0</v>
      </c>
      <c r="K18" s="158">
        <f>'KARAR DEĞİŞKENİ {2}'!L20</f>
        <v>0</v>
      </c>
      <c r="L18" s="158">
        <f>'KARAR DEĞİŞKENİ {2}'!M20</f>
        <v>0</v>
      </c>
      <c r="M18" s="158">
        <f>'KARAR DEĞİŞKENİ {2}'!N20</f>
        <v>0</v>
      </c>
      <c r="N18" s="158">
        <f>'KARAR DEĞİŞKENİ {2}'!O20</f>
        <v>0</v>
      </c>
      <c r="O18" s="158">
        <f>'KARAR DEĞİŞKENİ {2}'!P20</f>
        <v>0</v>
      </c>
      <c r="P18" s="158">
        <f>'KARAR DEĞİŞKENİ {2}'!Q20</f>
        <v>0</v>
      </c>
      <c r="Q18" s="158">
        <f>'KARAR DEĞİŞKENİ {2}'!R20</f>
        <v>0</v>
      </c>
      <c r="R18" s="158">
        <f>'KARAR DEĞİŞKENİ {2}'!S20</f>
        <v>0</v>
      </c>
      <c r="S18" s="158">
        <f>'KARAR DEĞİŞKENİ {2}'!T20</f>
        <v>0</v>
      </c>
      <c r="T18" s="158">
        <f>'KARAR DEĞİŞKENİ {2}'!U20</f>
        <v>0</v>
      </c>
      <c r="U18" s="158">
        <f>'KARAR DEĞİŞKENİ {2}'!V20</f>
        <v>0</v>
      </c>
      <c r="V18" s="158">
        <f>'KARAR DEĞİŞKENİ {2}'!W20</f>
        <v>0</v>
      </c>
      <c r="W18" s="158">
        <f>'KARAR DEĞİŞKENİ {2}'!X20</f>
        <v>1</v>
      </c>
      <c r="X18" s="158">
        <f>'KARAR DEĞİŞKENİ {2}'!Y20</f>
        <v>0</v>
      </c>
      <c r="Y18" s="158">
        <f>'KARAR DEĞİŞKENİ {2}'!Z20</f>
        <v>0</v>
      </c>
      <c r="Z18" s="158">
        <f>'KARAR DEĞİŞKENİ {2}'!AA20</f>
        <v>0</v>
      </c>
      <c r="AA18" s="158">
        <f>'KARAR DEĞİŞKENİ {2}'!AB20</f>
        <v>0</v>
      </c>
      <c r="AB18" s="158">
        <f>'KARAR DEĞİŞKENİ {2}'!AC20</f>
        <v>0</v>
      </c>
      <c r="AC18" s="158">
        <f>'KARAR DEĞİŞKENİ {2}'!AD20</f>
        <v>0</v>
      </c>
      <c r="AD18" s="158">
        <f>'KARAR DEĞİŞKENİ {2}'!AE20</f>
        <v>0</v>
      </c>
      <c r="AE18" s="158">
        <f>'KARAR DEĞİŞKENİ {2}'!AF20</f>
        <v>0</v>
      </c>
      <c r="AF18" s="158">
        <f>'KARAR DEĞİŞKENİ {2}'!AG20</f>
        <v>0</v>
      </c>
      <c r="AG18" s="158">
        <f>'KARAR DEĞİŞKENİ {2}'!AH20</f>
        <v>0</v>
      </c>
      <c r="AH18" s="158">
        <f>'KARAR DEĞİŞKENİ {2}'!AI20</f>
        <v>0</v>
      </c>
      <c r="AI18" s="158">
        <f>'KARAR DEĞİŞKENİ {2}'!AJ20</f>
        <v>0</v>
      </c>
      <c r="AJ18" s="158">
        <f>'KARAR DEĞİŞKENİ {2}'!AK20</f>
        <v>0</v>
      </c>
      <c r="AK18" s="158">
        <f>'KARAR DEĞİŞKENİ {2}'!AL20</f>
        <v>0</v>
      </c>
      <c r="AL18" s="158">
        <f>'KARAR DEĞİŞKENİ {2}'!AM20</f>
        <v>0</v>
      </c>
      <c r="AM18" s="158">
        <f>'KARAR DEĞİŞKENİ {2}'!AN20</f>
        <v>0</v>
      </c>
      <c r="AN18" s="158">
        <f>'KARAR DEĞİŞKENİ {2}'!AO20</f>
        <v>0</v>
      </c>
      <c r="AO18" s="158">
        <f>'KARAR DEĞİŞKENİ {2}'!AP20</f>
        <v>0</v>
      </c>
      <c r="AP18" s="158">
        <f>'KARAR DEĞİŞKENİ {2}'!AQ20</f>
        <v>0</v>
      </c>
      <c r="AQ18" s="158">
        <f>'KARAR DEĞİŞKENİ {2}'!AR20</f>
        <v>0</v>
      </c>
      <c r="AR18" s="158">
        <f>'KARAR DEĞİŞKENİ {2}'!AS20</f>
        <v>0</v>
      </c>
      <c r="AS18" s="158">
        <f>'KARAR DEĞİŞKENİ {2}'!AT20</f>
        <v>0</v>
      </c>
      <c r="AT18" s="158">
        <f>'KARAR DEĞİŞKENİ {2}'!AU20</f>
        <v>0</v>
      </c>
      <c r="AU18" s="158">
        <f>'KARAR DEĞİŞKENİ {2}'!AV20</f>
        <v>0</v>
      </c>
      <c r="AV18" s="158">
        <f>'KARAR DEĞİŞKENİ {2}'!AW20</f>
        <v>0</v>
      </c>
      <c r="AW18" s="158">
        <f>'KARAR DEĞİŞKENİ {2}'!AX20</f>
        <v>0</v>
      </c>
      <c r="AX18" s="158">
        <f>'KARAR DEĞİŞKENİ {2}'!AY20</f>
        <v>0</v>
      </c>
      <c r="AY18" s="158">
        <f>'KARAR DEĞİŞKENİ {2}'!AZ20</f>
        <v>0</v>
      </c>
      <c r="AZ18" s="158">
        <f>'KARAR DEĞİŞKENİ {2}'!BA20</f>
        <v>0</v>
      </c>
      <c r="BA18" s="158">
        <f>'KARAR DEĞİŞKENİ {2}'!BB20</f>
        <v>0</v>
      </c>
      <c r="BB18" s="158">
        <f>'KARAR DEĞİŞKENİ {2}'!BC20</f>
        <v>0</v>
      </c>
      <c r="BC18" s="158">
        <f>'KARAR DEĞİŞKENİ {2}'!BD20</f>
        <v>0</v>
      </c>
      <c r="BD18" s="158">
        <f>'KARAR DEĞİŞKENİ {2}'!BE20</f>
        <v>0</v>
      </c>
      <c r="BE18" s="158">
        <f>'KARAR DEĞİŞKENİ {2}'!BF20</f>
        <v>0</v>
      </c>
      <c r="BF18" s="159">
        <f>'KARAR DEĞİŞKENİ {2}'!BG20</f>
        <v>0</v>
      </c>
    </row>
    <row r="19" spans="1:58" ht="15.75" thickBot="1" x14ac:dyDescent="0.3">
      <c r="A19" s="151" t="s">
        <v>113</v>
      </c>
      <c r="B19" s="158">
        <f>'KARAR DEĞİŞKENİ {2}'!C21</f>
        <v>0</v>
      </c>
      <c r="C19" s="158">
        <f>'KARAR DEĞİŞKENİ {2}'!D21</f>
        <v>0</v>
      </c>
      <c r="D19" s="158">
        <f>'KARAR DEĞİŞKENİ {2}'!E21</f>
        <v>0</v>
      </c>
      <c r="E19" s="158">
        <f>'KARAR DEĞİŞKENİ {2}'!F21</f>
        <v>0</v>
      </c>
      <c r="F19" s="158">
        <f>'KARAR DEĞİŞKENİ {2}'!G21</f>
        <v>0</v>
      </c>
      <c r="G19" s="158">
        <f>'KARAR DEĞİŞKENİ {2}'!H21</f>
        <v>0</v>
      </c>
      <c r="H19" s="158">
        <f>'KARAR DEĞİŞKENİ {2}'!I21</f>
        <v>0</v>
      </c>
      <c r="I19" s="158">
        <f>'KARAR DEĞİŞKENİ {2}'!J21</f>
        <v>0</v>
      </c>
      <c r="J19" s="158">
        <f>'KARAR DEĞİŞKENİ {2}'!K21</f>
        <v>0</v>
      </c>
      <c r="K19" s="158">
        <f>'KARAR DEĞİŞKENİ {2}'!L21</f>
        <v>0</v>
      </c>
      <c r="L19" s="158">
        <f>'KARAR DEĞİŞKENİ {2}'!M21</f>
        <v>0</v>
      </c>
      <c r="M19" s="158">
        <f>'KARAR DEĞİŞKENİ {2}'!N21</f>
        <v>0</v>
      </c>
      <c r="N19" s="158">
        <f>'KARAR DEĞİŞKENİ {2}'!O21</f>
        <v>0</v>
      </c>
      <c r="O19" s="158">
        <f>'KARAR DEĞİŞKENİ {2}'!P21</f>
        <v>0</v>
      </c>
      <c r="P19" s="158">
        <f>'KARAR DEĞİŞKENİ {2}'!Q21</f>
        <v>1</v>
      </c>
      <c r="Q19" s="158">
        <f>'KARAR DEĞİŞKENİ {2}'!R21</f>
        <v>0</v>
      </c>
      <c r="R19" s="158">
        <f>'KARAR DEĞİŞKENİ {2}'!S21</f>
        <v>0</v>
      </c>
      <c r="S19" s="158">
        <f>'KARAR DEĞİŞKENİ {2}'!T21</f>
        <v>0</v>
      </c>
      <c r="T19" s="158">
        <f>'KARAR DEĞİŞKENİ {2}'!U21</f>
        <v>0</v>
      </c>
      <c r="U19" s="158">
        <f>'KARAR DEĞİŞKENİ {2}'!V21</f>
        <v>0</v>
      </c>
      <c r="V19" s="159">
        <f>'KARAR DEĞİŞKENİ {2}'!W21</f>
        <v>0</v>
      </c>
      <c r="W19" s="158">
        <f>'KARAR DEĞİŞKENİ {2}'!X21</f>
        <v>0</v>
      </c>
      <c r="X19" s="158">
        <f>'KARAR DEĞİŞKENİ {2}'!Y21</f>
        <v>0</v>
      </c>
      <c r="Y19" s="158">
        <f>'KARAR DEĞİŞKENİ {2}'!Z21</f>
        <v>0</v>
      </c>
      <c r="Z19" s="158">
        <f>'KARAR DEĞİŞKENİ {2}'!AA21</f>
        <v>0</v>
      </c>
      <c r="AA19" s="158">
        <f>'KARAR DEĞİŞKENİ {2}'!AB21</f>
        <v>0</v>
      </c>
      <c r="AB19" s="158">
        <f>'KARAR DEĞİŞKENİ {2}'!AC21</f>
        <v>0</v>
      </c>
      <c r="AC19" s="158">
        <f>'KARAR DEĞİŞKENİ {2}'!AD21</f>
        <v>0</v>
      </c>
      <c r="AD19" s="158">
        <f>'KARAR DEĞİŞKENİ {2}'!AE21</f>
        <v>0</v>
      </c>
      <c r="AE19" s="158">
        <f>'KARAR DEĞİŞKENİ {2}'!AF21</f>
        <v>0</v>
      </c>
      <c r="AF19" s="158">
        <f>'KARAR DEĞİŞKENİ {2}'!AG21</f>
        <v>0</v>
      </c>
      <c r="AG19" s="158">
        <f>'KARAR DEĞİŞKENİ {2}'!AH21</f>
        <v>0</v>
      </c>
      <c r="AH19" s="158">
        <f>'KARAR DEĞİŞKENİ {2}'!AI21</f>
        <v>0</v>
      </c>
      <c r="AI19" s="158">
        <f>'KARAR DEĞİŞKENİ {2}'!AJ21</f>
        <v>0</v>
      </c>
      <c r="AJ19" s="158">
        <f>'KARAR DEĞİŞKENİ {2}'!AK21</f>
        <v>0</v>
      </c>
      <c r="AK19" s="158">
        <f>'KARAR DEĞİŞKENİ {2}'!AL21</f>
        <v>0</v>
      </c>
      <c r="AL19" s="158">
        <f>'KARAR DEĞİŞKENİ {2}'!AM21</f>
        <v>0</v>
      </c>
      <c r="AM19" s="158">
        <f>'KARAR DEĞİŞKENİ {2}'!AN21</f>
        <v>0</v>
      </c>
      <c r="AN19" s="158">
        <f>'KARAR DEĞİŞKENİ {2}'!AO21</f>
        <v>0</v>
      </c>
      <c r="AO19" s="158">
        <f>'KARAR DEĞİŞKENİ {2}'!AP21</f>
        <v>0</v>
      </c>
      <c r="AP19" s="158">
        <f>'KARAR DEĞİŞKENİ {2}'!AQ21</f>
        <v>0</v>
      </c>
      <c r="AQ19" s="158">
        <f>'KARAR DEĞİŞKENİ {2}'!AR21</f>
        <v>0</v>
      </c>
      <c r="AR19" s="158">
        <f>'KARAR DEĞİŞKENİ {2}'!AS21</f>
        <v>0</v>
      </c>
      <c r="AS19" s="158">
        <f>'KARAR DEĞİŞKENİ {2}'!AT21</f>
        <v>0</v>
      </c>
      <c r="AT19" s="158">
        <f>'KARAR DEĞİŞKENİ {2}'!AU21</f>
        <v>0</v>
      </c>
      <c r="AU19" s="158">
        <f>'KARAR DEĞİŞKENİ {2}'!AV21</f>
        <v>0</v>
      </c>
      <c r="AV19" s="158">
        <f>'KARAR DEĞİŞKENİ {2}'!AW21</f>
        <v>0</v>
      </c>
      <c r="AW19" s="158">
        <f>'KARAR DEĞİŞKENİ {2}'!AX21</f>
        <v>0</v>
      </c>
      <c r="AX19" s="158">
        <f>'KARAR DEĞİŞKENİ {2}'!AY21</f>
        <v>0</v>
      </c>
      <c r="AY19" s="158">
        <f>'KARAR DEĞİŞKENİ {2}'!AZ21</f>
        <v>0</v>
      </c>
      <c r="AZ19" s="158">
        <f>'KARAR DEĞİŞKENİ {2}'!BA21</f>
        <v>0</v>
      </c>
      <c r="BA19" s="158">
        <f>'KARAR DEĞİŞKENİ {2}'!BB21</f>
        <v>0</v>
      </c>
      <c r="BB19" s="158">
        <f>'KARAR DEĞİŞKENİ {2}'!BC21</f>
        <v>0</v>
      </c>
      <c r="BC19" s="158">
        <f>'KARAR DEĞİŞKENİ {2}'!BD21</f>
        <v>0</v>
      </c>
      <c r="BD19" s="158">
        <f>'KARAR DEĞİŞKENİ {2}'!BE21</f>
        <v>0</v>
      </c>
      <c r="BE19" s="158">
        <f>'KARAR DEĞİŞKENİ {2}'!BF21</f>
        <v>0</v>
      </c>
      <c r="BF19" s="159">
        <f>'KARAR DEĞİŞKENİ {2}'!BG21</f>
        <v>0</v>
      </c>
    </row>
    <row r="20" spans="1:58" ht="15.75" thickBot="1" x14ac:dyDescent="0.3">
      <c r="A20" s="151" t="s">
        <v>114</v>
      </c>
      <c r="B20" s="37">
        <f>'KARAR DEĞİŞKENİ {2}'!C22</f>
        <v>0</v>
      </c>
      <c r="C20" s="37">
        <f>'KARAR DEĞİŞKENİ {2}'!D22</f>
        <v>0</v>
      </c>
      <c r="D20" s="37">
        <f>'KARAR DEĞİŞKENİ {2}'!E22</f>
        <v>0</v>
      </c>
      <c r="E20" s="37">
        <f>'KARAR DEĞİŞKENİ {2}'!F22</f>
        <v>0</v>
      </c>
      <c r="F20" s="37">
        <f>'KARAR DEĞİŞKENİ {2}'!G22</f>
        <v>0</v>
      </c>
      <c r="G20" s="37">
        <f>'KARAR DEĞİŞKENİ {2}'!H22</f>
        <v>0</v>
      </c>
      <c r="H20" s="37">
        <f>'KARAR DEĞİŞKENİ {2}'!I22</f>
        <v>0</v>
      </c>
      <c r="I20" s="37">
        <f>'KARAR DEĞİŞKENİ {2}'!J22</f>
        <v>0</v>
      </c>
      <c r="J20" s="37">
        <f>'KARAR DEĞİŞKENİ {2}'!K22</f>
        <v>0</v>
      </c>
      <c r="K20" s="37">
        <f>'KARAR DEĞİŞKENİ {2}'!L22</f>
        <v>0</v>
      </c>
      <c r="L20" s="37">
        <f>'KARAR DEĞİŞKENİ {2}'!M22</f>
        <v>0</v>
      </c>
      <c r="M20" s="37">
        <f>'KARAR DEĞİŞKENİ {2}'!N22</f>
        <v>0</v>
      </c>
      <c r="N20" s="37">
        <f>'KARAR DEĞİŞKENİ {2}'!O22</f>
        <v>0</v>
      </c>
      <c r="O20" s="37">
        <f>'KARAR DEĞİŞKENİ {2}'!P22</f>
        <v>0</v>
      </c>
      <c r="P20" s="37">
        <f>'KARAR DEĞİŞKENİ {2}'!Q22</f>
        <v>0</v>
      </c>
      <c r="Q20" s="37">
        <f>'KARAR DEĞİŞKENİ {2}'!R22</f>
        <v>0</v>
      </c>
      <c r="R20" s="37">
        <f>'KARAR DEĞİŞKENİ {2}'!S22</f>
        <v>0</v>
      </c>
      <c r="S20" s="37">
        <f>'KARAR DEĞİŞKENİ {2}'!T22</f>
        <v>0</v>
      </c>
      <c r="T20" s="37">
        <f>'KARAR DEĞİŞKENİ {2}'!U22</f>
        <v>0</v>
      </c>
      <c r="U20" s="37">
        <f>'KARAR DEĞİŞKENİ {2}'!V22</f>
        <v>0</v>
      </c>
      <c r="V20" s="24">
        <f>'KARAR DEĞİŞKENİ {2}'!W22</f>
        <v>0</v>
      </c>
      <c r="W20" s="37">
        <f>'KARAR DEĞİŞKENİ {2}'!X22</f>
        <v>0</v>
      </c>
      <c r="X20" s="37">
        <f>'KARAR DEĞİŞKENİ {2}'!Y22</f>
        <v>0</v>
      </c>
      <c r="Y20" s="37">
        <f>'KARAR DEĞİŞKENİ {2}'!Z22</f>
        <v>0</v>
      </c>
      <c r="Z20" s="37">
        <f>'KARAR DEĞİŞKENİ {2}'!AA22</f>
        <v>0</v>
      </c>
      <c r="AA20" s="37">
        <f>'KARAR DEĞİŞKENİ {2}'!AB22</f>
        <v>0</v>
      </c>
      <c r="AB20" s="37">
        <f>'KARAR DEĞİŞKENİ {2}'!AC22</f>
        <v>0</v>
      </c>
      <c r="AC20" s="37">
        <f>'KARAR DEĞİŞKENİ {2}'!AD22</f>
        <v>0</v>
      </c>
      <c r="AD20" s="37">
        <f>'KARAR DEĞİŞKENİ {2}'!AE22</f>
        <v>0</v>
      </c>
      <c r="AE20" s="37">
        <f>'KARAR DEĞİŞKENİ {2}'!AF22</f>
        <v>0</v>
      </c>
      <c r="AF20" s="37">
        <f>'KARAR DEĞİŞKENİ {2}'!AG22</f>
        <v>0</v>
      </c>
      <c r="AG20" s="37">
        <f>'KARAR DEĞİŞKENİ {2}'!AH22</f>
        <v>1</v>
      </c>
      <c r="AH20" s="37">
        <f>'KARAR DEĞİŞKENİ {2}'!AI22</f>
        <v>0</v>
      </c>
      <c r="AI20" s="37">
        <f>'KARAR DEĞİŞKENİ {2}'!AJ22</f>
        <v>0</v>
      </c>
      <c r="AJ20" s="37">
        <f>'KARAR DEĞİŞKENİ {2}'!AK22</f>
        <v>0</v>
      </c>
      <c r="AK20" s="37">
        <f>'KARAR DEĞİŞKENİ {2}'!AL22</f>
        <v>0</v>
      </c>
      <c r="AL20" s="37">
        <f>'KARAR DEĞİŞKENİ {2}'!AM22</f>
        <v>0</v>
      </c>
      <c r="AM20" s="37">
        <f>'KARAR DEĞİŞKENİ {2}'!AN22</f>
        <v>0</v>
      </c>
      <c r="AN20" s="37">
        <f>'KARAR DEĞİŞKENİ {2}'!AO22</f>
        <v>0</v>
      </c>
      <c r="AO20" s="37">
        <f>'KARAR DEĞİŞKENİ {2}'!AP22</f>
        <v>0</v>
      </c>
      <c r="AP20" s="37">
        <f>'KARAR DEĞİŞKENİ {2}'!AQ22</f>
        <v>0</v>
      </c>
      <c r="AQ20" s="37">
        <f>'KARAR DEĞİŞKENİ {2}'!AR22</f>
        <v>0</v>
      </c>
      <c r="AR20" s="37">
        <f>'KARAR DEĞİŞKENİ {2}'!AS22</f>
        <v>0</v>
      </c>
      <c r="AS20" s="37">
        <f>'KARAR DEĞİŞKENİ {2}'!AT22</f>
        <v>0</v>
      </c>
      <c r="AT20" s="37">
        <f>'KARAR DEĞİŞKENİ {2}'!AU22</f>
        <v>0</v>
      </c>
      <c r="AU20" s="37">
        <f>'KARAR DEĞİŞKENİ {2}'!AV22</f>
        <v>0</v>
      </c>
      <c r="AV20" s="37">
        <f>'KARAR DEĞİŞKENİ {2}'!AW22</f>
        <v>0</v>
      </c>
      <c r="AW20" s="37">
        <f>'KARAR DEĞİŞKENİ {2}'!AX22</f>
        <v>0</v>
      </c>
      <c r="AX20" s="37">
        <f>'KARAR DEĞİŞKENİ {2}'!AY22</f>
        <v>0</v>
      </c>
      <c r="AY20" s="37">
        <f>'KARAR DEĞİŞKENİ {2}'!AZ22</f>
        <v>0</v>
      </c>
      <c r="AZ20" s="37">
        <f>'KARAR DEĞİŞKENİ {2}'!BA22</f>
        <v>0</v>
      </c>
      <c r="BA20" s="37">
        <f>'KARAR DEĞİŞKENİ {2}'!BB22</f>
        <v>0</v>
      </c>
      <c r="BB20" s="37">
        <f>'KARAR DEĞİŞKENİ {2}'!BC22</f>
        <v>0</v>
      </c>
      <c r="BC20" s="37">
        <f>'KARAR DEĞİŞKENİ {2}'!BD22</f>
        <v>0</v>
      </c>
      <c r="BD20" s="37">
        <f>'KARAR DEĞİŞKENİ {2}'!BE22</f>
        <v>0</v>
      </c>
      <c r="BE20" s="37">
        <f>'KARAR DEĞİŞKENİ {2}'!BF22</f>
        <v>0</v>
      </c>
      <c r="BF20" s="24">
        <f>'KARAR DEĞİŞKENİ {2}'!BG22</f>
        <v>0</v>
      </c>
    </row>
    <row r="22" spans="1:58" x14ac:dyDescent="0.25">
      <c r="A22" s="154" t="s">
        <v>96</v>
      </c>
      <c r="B22" s="152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218"/>
      <c r="Q22" s="218"/>
      <c r="R22" s="218"/>
      <c r="S22" s="218"/>
      <c r="T22" s="218"/>
      <c r="U22" s="218"/>
      <c r="V22" s="219"/>
      <c r="W22" s="220"/>
      <c r="X22" s="220"/>
      <c r="Y22" s="220"/>
      <c r="Z22" s="220"/>
      <c r="AA22" s="220"/>
      <c r="AB22" s="220"/>
      <c r="AC22" s="220"/>
      <c r="AD22" s="220"/>
      <c r="AE22" s="220"/>
      <c r="AF22" s="220"/>
      <c r="AG22" s="220"/>
      <c r="AH22" s="220"/>
      <c r="AI22" s="220" t="s">
        <v>96</v>
      </c>
    </row>
    <row r="23" spans="1:58" x14ac:dyDescent="0.25">
      <c r="A23" s="45"/>
      <c r="B23" s="45"/>
      <c r="C23" s="218"/>
      <c r="D23" s="218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8"/>
      <c r="V23" s="219"/>
      <c r="W23" s="220"/>
      <c r="X23" s="220"/>
      <c r="Y23" s="220"/>
      <c r="Z23" s="220"/>
      <c r="AA23" s="220"/>
      <c r="AB23" s="220"/>
      <c r="AC23" s="220"/>
      <c r="AD23" s="220"/>
      <c r="AE23" s="220"/>
      <c r="AF23" s="220"/>
      <c r="AG23" s="220"/>
      <c r="AH23" s="220"/>
      <c r="AI23" s="220"/>
    </row>
    <row r="24" spans="1:58" x14ac:dyDescent="0.25">
      <c r="A24" s="153" t="s">
        <v>97</v>
      </c>
      <c r="B24" s="152"/>
      <c r="C24" s="218" t="s">
        <v>107</v>
      </c>
      <c r="D24" s="218"/>
      <c r="E24" s="218" t="s">
        <v>112</v>
      </c>
      <c r="F24" s="218"/>
      <c r="G24" s="218" t="s">
        <v>103</v>
      </c>
      <c r="H24" s="218"/>
      <c r="I24" s="218" t="s">
        <v>108</v>
      </c>
      <c r="J24" s="218"/>
      <c r="K24" s="218" t="s">
        <v>104</v>
      </c>
      <c r="L24" s="218"/>
      <c r="M24" s="218" t="s">
        <v>97</v>
      </c>
      <c r="N24" s="218"/>
      <c r="O24" s="218" t="s">
        <v>97</v>
      </c>
      <c r="P24" s="218"/>
      <c r="Q24" s="218" t="s">
        <v>97</v>
      </c>
      <c r="R24" s="218"/>
      <c r="S24" s="218" t="s">
        <v>97</v>
      </c>
      <c r="T24" s="218"/>
      <c r="U24" s="218" t="s">
        <v>97</v>
      </c>
      <c r="V24" s="219"/>
      <c r="W24" s="220" t="s">
        <v>97</v>
      </c>
      <c r="X24" s="220"/>
      <c r="Y24" s="220" t="s">
        <v>97</v>
      </c>
      <c r="Z24" s="220"/>
      <c r="AA24" s="220" t="s">
        <v>97</v>
      </c>
      <c r="AB24" s="220"/>
      <c r="AC24" s="220" t="s">
        <v>97</v>
      </c>
      <c r="AD24" s="220"/>
      <c r="AE24" s="220" t="s">
        <v>97</v>
      </c>
      <c r="AF24" s="220"/>
      <c r="AG24" s="220" t="s">
        <v>97</v>
      </c>
      <c r="AH24" s="220"/>
      <c r="AI24" s="220" t="s">
        <v>97</v>
      </c>
    </row>
    <row r="25" spans="1:58" x14ac:dyDescent="0.25">
      <c r="A25" s="45"/>
      <c r="B25" s="45"/>
      <c r="C25" s="218"/>
      <c r="D25" s="218"/>
      <c r="E25" s="218"/>
      <c r="F25" s="218"/>
      <c r="G25" s="218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218"/>
      <c r="T25" s="218"/>
      <c r="U25" s="218"/>
      <c r="V25" s="219"/>
      <c r="W25" s="220"/>
      <c r="X25" s="220"/>
      <c r="Y25" s="220"/>
      <c r="Z25" s="220"/>
      <c r="AA25" s="220"/>
      <c r="AB25" s="220"/>
      <c r="AC25" s="220"/>
      <c r="AD25" s="220"/>
      <c r="AE25" s="220"/>
      <c r="AF25" s="220"/>
      <c r="AG25" s="220"/>
      <c r="AH25" s="220"/>
      <c r="AI25" s="220"/>
    </row>
    <row r="26" spans="1:58" x14ac:dyDescent="0.25">
      <c r="A26" s="155" t="s">
        <v>98</v>
      </c>
      <c r="B26" s="152"/>
      <c r="C26" s="218" t="s">
        <v>101</v>
      </c>
      <c r="D26" s="218"/>
      <c r="E26" s="218" t="s">
        <v>113</v>
      </c>
      <c r="F26" s="218"/>
      <c r="G26" s="218" t="s">
        <v>100</v>
      </c>
      <c r="H26" s="218"/>
      <c r="I26" s="218" t="s">
        <v>102</v>
      </c>
      <c r="J26" s="218"/>
      <c r="K26" s="218" t="s">
        <v>109</v>
      </c>
      <c r="L26" s="218"/>
      <c r="M26" s="218" t="s">
        <v>98</v>
      </c>
      <c r="N26" s="218"/>
      <c r="O26" s="218" t="s">
        <v>98</v>
      </c>
      <c r="P26" s="218"/>
      <c r="Q26" s="218" t="s">
        <v>98</v>
      </c>
      <c r="R26" s="218"/>
      <c r="S26" s="218" t="s">
        <v>98</v>
      </c>
      <c r="T26" s="218"/>
      <c r="U26" s="218" t="s">
        <v>98</v>
      </c>
      <c r="V26" s="219"/>
      <c r="W26" s="220" t="s">
        <v>98</v>
      </c>
      <c r="X26" s="220"/>
      <c r="Y26" s="220" t="s">
        <v>98</v>
      </c>
      <c r="Z26" s="220"/>
      <c r="AA26" s="220" t="s">
        <v>98</v>
      </c>
      <c r="AB26" s="220"/>
      <c r="AC26" s="220" t="s">
        <v>98</v>
      </c>
      <c r="AD26" s="220"/>
      <c r="AE26" s="220" t="s">
        <v>98</v>
      </c>
      <c r="AF26" s="220"/>
      <c r="AG26" s="220" t="s">
        <v>98</v>
      </c>
      <c r="AH26" s="220"/>
      <c r="AI26" s="220" t="s">
        <v>98</v>
      </c>
    </row>
    <row r="27" spans="1:58" x14ac:dyDescent="0.25">
      <c r="A27" s="45"/>
      <c r="B27" s="45"/>
      <c r="C27" s="218"/>
      <c r="D27" s="218"/>
      <c r="E27" s="218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8"/>
      <c r="V27" s="219"/>
      <c r="W27" s="220"/>
      <c r="X27" s="220"/>
      <c r="Y27" s="220"/>
      <c r="Z27" s="220"/>
      <c r="AA27" s="220"/>
      <c r="AB27" s="220"/>
      <c r="AC27" s="220"/>
      <c r="AD27" s="220"/>
      <c r="AE27" s="220"/>
      <c r="AF27" s="220"/>
      <c r="AG27" s="220"/>
      <c r="AH27" s="220"/>
      <c r="AI27" s="220"/>
    </row>
    <row r="28" spans="1:58" x14ac:dyDescent="0.25">
      <c r="A28" s="156" t="s">
        <v>99</v>
      </c>
      <c r="B28" s="152"/>
      <c r="C28" s="218" t="s">
        <v>114</v>
      </c>
      <c r="D28" s="218"/>
      <c r="E28" s="218" t="s">
        <v>106</v>
      </c>
      <c r="F28" s="218"/>
      <c r="G28" s="218" t="s">
        <v>110</v>
      </c>
      <c r="H28" s="218"/>
      <c r="I28" s="218" t="s">
        <v>111</v>
      </c>
      <c r="J28" s="218"/>
      <c r="K28" s="218" t="s">
        <v>105</v>
      </c>
      <c r="L28" s="218"/>
      <c r="M28" s="218" t="s">
        <v>99</v>
      </c>
      <c r="N28" s="218"/>
      <c r="O28" s="218" t="s">
        <v>99</v>
      </c>
      <c r="P28" s="218"/>
      <c r="Q28" s="218" t="s">
        <v>99</v>
      </c>
      <c r="R28" s="218"/>
      <c r="S28" s="218" t="s">
        <v>99</v>
      </c>
      <c r="T28" s="218"/>
      <c r="U28" s="218" t="s">
        <v>99</v>
      </c>
      <c r="V28" s="219"/>
      <c r="W28" s="220" t="s">
        <v>99</v>
      </c>
      <c r="X28" s="220"/>
      <c r="Y28" s="220" t="s">
        <v>99</v>
      </c>
      <c r="Z28" s="220"/>
      <c r="AA28" s="220" t="s">
        <v>99</v>
      </c>
      <c r="AB28" s="220"/>
      <c r="AC28" s="220" t="s">
        <v>99</v>
      </c>
      <c r="AD28" s="220"/>
      <c r="AE28" s="220" t="s">
        <v>99</v>
      </c>
      <c r="AF28" s="220"/>
      <c r="AG28" s="220" t="s">
        <v>99</v>
      </c>
      <c r="AH28" s="220"/>
      <c r="AI28" s="220" t="s">
        <v>99</v>
      </c>
    </row>
    <row r="29" spans="1:58" x14ac:dyDescent="0.25"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</row>
  </sheetData>
  <conditionalFormatting sqref="B2:BF20">
    <cfRule type="cellIs" dxfId="12" priority="1" operator="greaterThan">
      <formula>0.5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9">
    <tabColor theme="5" tint="0.39997558519241921"/>
  </sheetPr>
  <dimension ref="A1"/>
  <sheetViews>
    <sheetView showGridLines="0" showRowColHeaders="0" zoomScaleNormal="100" workbookViewId="0">
      <selection activeCell="D39" sqref="D39"/>
    </sheetView>
  </sheetViews>
  <sheetFormatPr defaultRowHeight="15" x14ac:dyDescent="0.25"/>
  <sheetData/>
  <sheetProtection algorithmName="SHA-512" hashValue="8W6a8poenF8yTuioeqACX9qeCf6FjGpAzx35Jkj+3BqC9Gi3j/or8+1VnNQO8m9cHzUQO/ihj2QDxvlZdXONtg==" saltValue="SrJImVRWbYRx9NZ8sjuJcg==" spinCount="100000" sheet="1" objects="1" scenarios="1" selectLockedCells="1" selectUnlockedCells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0">
    <tabColor theme="5" tint="0.39997558519241921"/>
  </sheetPr>
  <dimension ref="A1"/>
  <sheetViews>
    <sheetView showRowColHeaders="0" zoomScaleNormal="100" workbookViewId="0">
      <selection activeCell="Y14" sqref="Y14"/>
    </sheetView>
  </sheetViews>
  <sheetFormatPr defaultRowHeight="15" x14ac:dyDescent="0.25"/>
  <sheetData/>
  <sheetProtection algorithmName="SHA-512" hashValue="C3ZJOgud3bXN8Auba4FyRRBAU+reo6TcNWST1nZF/2/oHy6uuHZvYCYnTsoBe87P5xLDEctUGeqc+T8TTRlODw==" saltValue="ZiVbVdbX4zPw5P3tYVulGQ==" spinCount="100000" sheet="1" objects="1" scenarios="1" selectLockedCells="1" selectUnlockedCells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1">
    <tabColor theme="5" tint="0.39997558519241921"/>
  </sheetPr>
  <dimension ref="A1"/>
  <sheetViews>
    <sheetView showRowColHeaders="0" zoomScaleNormal="100" workbookViewId="0">
      <selection activeCell="X13" sqref="X13"/>
    </sheetView>
  </sheetViews>
  <sheetFormatPr defaultRowHeight="15" x14ac:dyDescent="0.25"/>
  <sheetData/>
  <sheetProtection algorithmName="SHA-512" hashValue="KnUpnW7gy9leCv8hXxCOJpRQFVvqoYMhzY/0xWfWQuar5Lkiv2b5ozA6Xp8eoUKcLy51DsPQjuHimuMeXLmI3g==" saltValue="akojjfAORThgepg/YtMCLw==" spinCount="100000" sheet="1" objects="1" scenarios="1" selectLockedCells="1" selectUnlockedCells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2">
    <tabColor theme="5" tint="0.39997558519241921"/>
  </sheetPr>
  <dimension ref="A1"/>
  <sheetViews>
    <sheetView showRowColHeaders="0" tabSelected="1" zoomScaleNormal="100" workbookViewId="0">
      <selection activeCell="W13" sqref="W13"/>
    </sheetView>
  </sheetViews>
  <sheetFormatPr defaultRowHeight="15" x14ac:dyDescent="0.25"/>
  <sheetData/>
  <sheetProtection algorithmName="SHA-512" hashValue="wsE1KocOXVRcFnZGOo7VWkpaPaO23X5Km7tbznzbg8n4OEW+j99AXbteP+7A+VZDW/mfmbU9iGQZDvb06PYJOA==" saltValue="NuoYGjBfGIeW6P1OSiCwVQ==" spinCount="100000" sheet="1" objects="1" scenarios="1" selectLockedCells="1" selectUnlockedCells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3">
    <tabColor theme="5" tint="0.39997558519241921"/>
  </sheetPr>
  <dimension ref="A1"/>
  <sheetViews>
    <sheetView showRowColHeaders="0" zoomScaleNormal="100" workbookViewId="0">
      <selection activeCell="Y15" sqref="Y15"/>
    </sheetView>
  </sheetViews>
  <sheetFormatPr defaultRowHeight="15" x14ac:dyDescent="0.25"/>
  <sheetData/>
  <sheetProtection algorithmName="SHA-512" hashValue="l4cecn5xLXDwijFkCfNcgC5UbbHJMa3CBg7WgI8YCWRWWXd6jfzRIq40zQWByKOqiUPjUfuVaSUtTd7JuxrLUw==" saltValue="pfqk4bsH0yNrpUUGr5rRgQ==" spinCount="100000" sheet="1" objects="1" scenarios="1" selectLockedCells="1" selectUnlockedCells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5">
    <tabColor theme="7" tint="0.39997558519241921"/>
  </sheetPr>
  <dimension ref="A1"/>
  <sheetViews>
    <sheetView showRowColHeaders="0" zoomScaleNormal="100" workbookViewId="0">
      <selection activeCell="W30" sqref="W30"/>
    </sheetView>
  </sheetViews>
  <sheetFormatPr defaultRowHeight="15" x14ac:dyDescent="0.25"/>
  <sheetData/>
  <sheetProtection algorithmName="SHA-512" hashValue="GM88AD9XmC4Uw32aAybVwiPNrkcXi3Tn5qXxnVavvSGwsgXpQz6s51i7vTvgXKEvfkvzCHdYgbr6tR151hM+SA==" saltValue="9f7aoRfc+bIIqGDMJrbhag==" spinCount="100000" sheet="1" objects="1" scenarios="1" selectLockedCells="1" selectUnlockedCells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6">
    <tabColor theme="9" tint="0.39997558519241921"/>
  </sheetPr>
  <dimension ref="A1"/>
  <sheetViews>
    <sheetView showRowColHeaders="0" zoomScaleNormal="100" workbookViewId="0">
      <selection activeCell="W25" sqref="W25"/>
    </sheetView>
  </sheetViews>
  <sheetFormatPr defaultRowHeight="15" x14ac:dyDescent="0.25"/>
  <sheetData/>
  <sheetProtection algorithmName="SHA-512" hashValue="UjBmE5w7Z8/+LuzLNZqc73DQQo2Tafh/MnQ2Q9849t1PP73V2noVQVE4fgfhfQVweQ1HK+5+3OayDwmA4j5usA==" saltValue="zZMIngFqH2QXA0SOWaB/IQ==" spinCount="100000" sheet="1" objects="1" scenarios="1" selectLockedCells="1" selectUnlockedCells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7">
    <tabColor theme="7" tint="0.39997558519241921"/>
  </sheetPr>
  <dimension ref="A6:AH30"/>
  <sheetViews>
    <sheetView showGridLines="0" showRowColHeaders="0" zoomScaleNormal="100" workbookViewId="0">
      <selection activeCell="C30" sqref="C30:AG30"/>
    </sheetView>
  </sheetViews>
  <sheetFormatPr defaultRowHeight="15" x14ac:dyDescent="0.25"/>
  <cols>
    <col min="1" max="1" width="11.5703125" style="164" customWidth="1"/>
    <col min="2" max="2" width="3.7109375" style="164" customWidth="1"/>
    <col min="3" max="3" width="11.5703125" style="164" customWidth="1"/>
    <col min="4" max="4" width="3.7109375" style="164" customWidth="1"/>
    <col min="5" max="5" width="11.5703125" style="164" customWidth="1"/>
    <col min="6" max="6" width="3.7109375" style="164" customWidth="1"/>
    <col min="7" max="7" width="11.5703125" style="164" customWidth="1"/>
    <col min="8" max="8" width="3.7109375" style="164" customWidth="1"/>
    <col min="9" max="9" width="11.5703125" style="164" customWidth="1"/>
    <col min="10" max="10" width="3.7109375" style="164" customWidth="1"/>
    <col min="11" max="11" width="9.7109375" style="164" customWidth="1"/>
    <col min="12" max="12" width="3.7109375" style="164" customWidth="1"/>
    <col min="13" max="13" width="11.5703125" style="164" customWidth="1"/>
    <col min="14" max="14" width="3.7109375" style="164" customWidth="1"/>
    <col min="15" max="15" width="11.5703125" style="164" customWidth="1"/>
    <col min="16" max="16" width="3.7109375" style="164" customWidth="1"/>
    <col min="17" max="17" width="11.5703125" style="164" customWidth="1"/>
    <col min="18" max="18" width="3.7109375" style="164" customWidth="1"/>
    <col min="19" max="19" width="11.5703125" style="164" customWidth="1"/>
    <col min="20" max="20" width="3.7109375" style="164" customWidth="1"/>
    <col min="21" max="21" width="11.5703125" style="164" customWidth="1"/>
    <col min="22" max="22" width="3.7109375" style="164" customWidth="1"/>
    <col min="23" max="23" width="9.140625" style="164"/>
    <col min="24" max="24" width="3.7109375" style="164" customWidth="1"/>
    <col min="25" max="25" width="9.140625" style="164"/>
    <col min="26" max="26" width="3.7109375" style="164" customWidth="1"/>
    <col min="27" max="27" width="9.140625" style="164"/>
    <col min="28" max="28" width="3.7109375" style="164" customWidth="1"/>
    <col min="29" max="29" width="9.140625" style="164"/>
    <col min="30" max="30" width="3.7109375" style="164" customWidth="1"/>
    <col min="31" max="31" width="9.140625" style="164"/>
    <col min="32" max="32" width="3.7109375" style="164" customWidth="1"/>
    <col min="33" max="33" width="9.140625" style="164"/>
    <col min="34" max="34" width="3.7109375" style="164" customWidth="1"/>
    <col min="35" max="2762" width="0" style="164" hidden="1" customWidth="1"/>
    <col min="2763" max="2764" width="0.7109375" style="164" customWidth="1"/>
    <col min="2765" max="16384" width="9.140625" style="164"/>
  </cols>
  <sheetData>
    <row r="6" spans="1:34" x14ac:dyDescent="0.25">
      <c r="A6" s="228"/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8"/>
      <c r="R6" s="228"/>
      <c r="S6" s="228"/>
      <c r="T6" s="228"/>
      <c r="U6" s="228"/>
    </row>
    <row r="14" spans="1:34" ht="27" customHeight="1" x14ac:dyDescent="0.25">
      <c r="A14" s="229"/>
      <c r="B14" s="229"/>
      <c r="C14" s="229"/>
      <c r="D14" s="229"/>
      <c r="E14" s="229"/>
      <c r="F14" s="229"/>
      <c r="G14" s="229"/>
      <c r="H14" s="229"/>
      <c r="I14" s="229"/>
      <c r="J14" s="229"/>
      <c r="K14" s="229"/>
      <c r="L14" s="229"/>
      <c r="M14" s="229"/>
      <c r="N14" s="229"/>
      <c r="O14" s="229"/>
      <c r="P14" s="229"/>
      <c r="Q14" s="229"/>
      <c r="R14" s="229"/>
      <c r="S14" s="229"/>
      <c r="T14" s="229"/>
      <c r="U14" s="229"/>
      <c r="V14" s="229"/>
      <c r="W14" s="229"/>
      <c r="X14" s="229"/>
      <c r="Y14" s="229"/>
      <c r="Z14" s="229"/>
      <c r="AA14" s="229"/>
      <c r="AB14" s="229"/>
      <c r="AC14" s="229"/>
      <c r="AD14" s="229"/>
      <c r="AE14" s="229"/>
      <c r="AF14" s="229"/>
      <c r="AG14" s="229"/>
      <c r="AH14" s="229"/>
    </row>
    <row r="15" spans="1:34" x14ac:dyDescent="0.25">
      <c r="A15" s="229"/>
      <c r="B15" s="229"/>
      <c r="C15" s="229"/>
      <c r="D15" s="229"/>
      <c r="E15" s="229"/>
      <c r="F15" s="229"/>
      <c r="G15" s="229"/>
      <c r="H15" s="229"/>
      <c r="I15" s="229"/>
      <c r="J15" s="229"/>
      <c r="K15" s="229"/>
      <c r="L15" s="229"/>
      <c r="M15" s="229"/>
      <c r="N15" s="229"/>
      <c r="O15" s="229"/>
      <c r="P15" s="229"/>
      <c r="Q15" s="229"/>
      <c r="R15" s="229"/>
      <c r="S15" s="229"/>
      <c r="T15" s="229"/>
      <c r="U15" s="229"/>
      <c r="V15" s="229"/>
      <c r="W15" s="229"/>
      <c r="X15" s="229"/>
      <c r="Y15" s="229"/>
      <c r="Z15" s="229"/>
      <c r="AA15" s="229"/>
      <c r="AB15" s="229"/>
      <c r="AC15" s="229"/>
      <c r="AD15" s="229"/>
      <c r="AE15" s="229"/>
      <c r="AF15" s="229"/>
      <c r="AG15" s="229"/>
      <c r="AH15" s="229"/>
    </row>
    <row r="16" spans="1:34" x14ac:dyDescent="0.25">
      <c r="A16" s="229"/>
      <c r="B16" s="229"/>
      <c r="C16" s="229"/>
      <c r="D16" s="229"/>
      <c r="E16" s="229"/>
      <c r="F16" s="229"/>
      <c r="G16" s="229"/>
      <c r="H16" s="229"/>
      <c r="I16" s="229"/>
      <c r="J16" s="229"/>
      <c r="K16" s="229"/>
      <c r="L16" s="229"/>
      <c r="M16" s="229"/>
      <c r="N16" s="229"/>
      <c r="O16" s="229"/>
      <c r="P16" s="229"/>
      <c r="Q16" s="229"/>
      <c r="R16" s="229"/>
      <c r="S16" s="229"/>
      <c r="T16" s="229"/>
      <c r="U16" s="229"/>
    </row>
    <row r="17" spans="1:33" ht="15.75" thickBot="1" x14ac:dyDescent="0.3">
      <c r="A17" s="229"/>
      <c r="B17" s="229"/>
      <c r="C17" s="229"/>
      <c r="D17" s="229"/>
      <c r="E17" s="229"/>
      <c r="F17" s="229"/>
      <c r="G17" s="229"/>
      <c r="H17" s="229"/>
      <c r="I17" s="229"/>
      <c r="J17" s="229"/>
      <c r="K17" s="229"/>
      <c r="L17" s="229"/>
      <c r="M17" s="229"/>
      <c r="N17" s="229"/>
      <c r="O17" s="229"/>
      <c r="P17" s="229"/>
      <c r="Q17" s="229"/>
      <c r="R17" s="229"/>
      <c r="S17" s="229"/>
      <c r="T17" s="229"/>
      <c r="U17" s="229"/>
    </row>
    <row r="18" spans="1:33" ht="24" customHeight="1" thickBot="1" x14ac:dyDescent="0.3">
      <c r="A18" s="162" t="s">
        <v>96</v>
      </c>
      <c r="B18" s="161"/>
      <c r="C18" s="224"/>
      <c r="D18" s="221"/>
      <c r="E18" s="224"/>
      <c r="F18" s="221"/>
      <c r="G18" s="224"/>
      <c r="H18" s="221"/>
      <c r="I18" s="224"/>
      <c r="J18" s="221"/>
      <c r="K18" s="224"/>
      <c r="L18" s="221"/>
      <c r="M18" s="224"/>
      <c r="N18" s="221"/>
      <c r="O18" s="224"/>
      <c r="P18" s="221"/>
      <c r="Q18" s="224"/>
      <c r="R18" s="221"/>
      <c r="S18" s="224"/>
      <c r="T18" s="221"/>
      <c r="U18" s="224"/>
      <c r="V18" s="222"/>
      <c r="W18" s="224"/>
      <c r="X18" s="221"/>
      <c r="Y18" s="224"/>
      <c r="Z18" s="221"/>
      <c r="AA18" s="224"/>
      <c r="AB18" s="221"/>
      <c r="AC18" s="224"/>
      <c r="AD18" s="221"/>
      <c r="AE18" s="224"/>
      <c r="AF18" s="223"/>
      <c r="AG18" s="224"/>
    </row>
    <row r="19" spans="1:33" x14ac:dyDescent="0.25">
      <c r="A19" s="229"/>
      <c r="B19" s="229"/>
      <c r="C19" s="229"/>
      <c r="D19" s="229"/>
      <c r="E19" s="229"/>
      <c r="F19" s="229"/>
      <c r="G19" s="229"/>
      <c r="H19" s="229"/>
      <c r="I19" s="229"/>
      <c r="J19" s="229"/>
      <c r="K19" s="229"/>
      <c r="L19" s="229"/>
      <c r="M19" s="229"/>
      <c r="N19" s="229"/>
      <c r="O19" s="229"/>
      <c r="P19" s="229"/>
      <c r="Q19" s="229"/>
      <c r="R19" s="229"/>
      <c r="S19" s="229"/>
      <c r="T19" s="229"/>
      <c r="U19" s="229"/>
      <c r="V19" s="229"/>
    </row>
    <row r="20" spans="1:33" x14ac:dyDescent="0.25">
      <c r="A20" s="229"/>
      <c r="B20" s="229"/>
      <c r="C20" s="229"/>
      <c r="D20" s="229"/>
      <c r="E20" s="229"/>
      <c r="F20" s="229"/>
      <c r="G20" s="229"/>
      <c r="H20" s="229"/>
      <c r="I20" s="229"/>
      <c r="J20" s="229"/>
      <c r="K20" s="229"/>
      <c r="L20" s="229"/>
      <c r="M20" s="229"/>
      <c r="N20" s="229"/>
      <c r="O20" s="229"/>
      <c r="P20" s="229"/>
      <c r="Q20" s="229"/>
      <c r="R20" s="229"/>
      <c r="S20" s="229"/>
      <c r="T20" s="229"/>
      <c r="U20" s="229"/>
      <c r="V20" s="229"/>
    </row>
    <row r="21" spans="1:33" ht="15.75" thickBot="1" x14ac:dyDescent="0.3">
      <c r="A21" s="229"/>
      <c r="B21" s="229"/>
      <c r="C21" s="229"/>
      <c r="D21" s="229"/>
      <c r="E21" s="229"/>
      <c r="F21" s="229"/>
      <c r="G21" s="229"/>
      <c r="H21" s="229"/>
      <c r="I21" s="229"/>
      <c r="J21" s="229"/>
      <c r="K21" s="229"/>
      <c r="L21" s="229"/>
      <c r="M21" s="229"/>
      <c r="N21" s="229"/>
      <c r="O21" s="229"/>
      <c r="P21" s="229"/>
      <c r="Q21" s="229"/>
      <c r="R21" s="229"/>
      <c r="S21" s="229"/>
      <c r="T21" s="229"/>
      <c r="U21" s="229"/>
      <c r="V21" s="229"/>
    </row>
    <row r="22" spans="1:33" ht="24" customHeight="1" thickBot="1" x14ac:dyDescent="0.3">
      <c r="A22" s="233" t="s">
        <v>97</v>
      </c>
      <c r="B22" s="161"/>
      <c r="C22" s="224" t="s">
        <v>107</v>
      </c>
      <c r="D22" s="221"/>
      <c r="E22" s="224" t="s">
        <v>112</v>
      </c>
      <c r="F22" s="221"/>
      <c r="G22" s="224" t="s">
        <v>103</v>
      </c>
      <c r="H22" s="221"/>
      <c r="I22" s="224" t="s">
        <v>108</v>
      </c>
      <c r="J22" s="221"/>
      <c r="K22" s="224" t="s">
        <v>104</v>
      </c>
      <c r="L22" s="221"/>
      <c r="M22" s="224" t="s">
        <v>97</v>
      </c>
      <c r="N22" s="221"/>
      <c r="O22" s="224"/>
      <c r="P22" s="221"/>
      <c r="Q22" s="224"/>
      <c r="R22" s="221"/>
      <c r="S22" s="224"/>
      <c r="T22" s="221"/>
      <c r="U22" s="224"/>
      <c r="V22" s="222"/>
      <c r="W22" s="224"/>
      <c r="X22" s="221"/>
      <c r="Y22" s="224"/>
      <c r="Z22" s="221"/>
      <c r="AA22" s="224"/>
      <c r="AB22" s="221"/>
      <c r="AC22" s="224"/>
      <c r="AD22" s="221"/>
      <c r="AE22" s="224"/>
      <c r="AF22" s="223"/>
      <c r="AG22" s="224"/>
    </row>
    <row r="23" spans="1:33" x14ac:dyDescent="0.25">
      <c r="A23" s="230"/>
      <c r="B23" s="230"/>
      <c r="C23" s="230"/>
      <c r="D23" s="230"/>
      <c r="E23" s="230"/>
      <c r="F23" s="230"/>
      <c r="G23" s="230"/>
      <c r="H23" s="230"/>
      <c r="I23" s="230"/>
      <c r="J23" s="230"/>
      <c r="K23" s="230"/>
      <c r="L23" s="230"/>
      <c r="M23" s="230"/>
      <c r="N23" s="230"/>
      <c r="O23" s="230"/>
      <c r="P23" s="230"/>
      <c r="Q23" s="230"/>
      <c r="R23" s="230"/>
      <c r="S23" s="230"/>
      <c r="T23" s="230"/>
      <c r="U23" s="230"/>
      <c r="V23" s="229"/>
    </row>
    <row r="24" spans="1:33" x14ac:dyDescent="0.25">
      <c r="A24" s="228"/>
      <c r="B24" s="228"/>
      <c r="C24" s="228"/>
      <c r="D24" s="228"/>
      <c r="E24" s="228"/>
      <c r="F24" s="228"/>
      <c r="G24" s="228"/>
      <c r="H24" s="228"/>
      <c r="I24" s="228"/>
      <c r="J24" s="228"/>
      <c r="K24" s="228"/>
      <c r="L24" s="228"/>
      <c r="M24" s="228"/>
      <c r="N24" s="228"/>
      <c r="O24" s="228"/>
      <c r="P24" s="228"/>
      <c r="Q24" s="228"/>
      <c r="R24" s="228"/>
      <c r="S24" s="228"/>
      <c r="T24" s="228"/>
      <c r="U24" s="228"/>
      <c r="V24" s="229"/>
    </row>
    <row r="25" spans="1:33" ht="15.75" thickBot="1" x14ac:dyDescent="0.3">
      <c r="A25" s="230"/>
      <c r="B25" s="230"/>
      <c r="C25" s="230"/>
      <c r="D25" s="230"/>
      <c r="E25" s="230"/>
      <c r="F25" s="230"/>
      <c r="G25" s="230"/>
      <c r="H25" s="230"/>
      <c r="I25" s="230"/>
      <c r="J25" s="230"/>
      <c r="K25" s="230"/>
      <c r="L25" s="230"/>
      <c r="M25" s="230"/>
      <c r="N25" s="230"/>
      <c r="O25" s="230"/>
      <c r="P25" s="230"/>
      <c r="Q25" s="230"/>
      <c r="R25" s="230"/>
      <c r="S25" s="230"/>
      <c r="T25" s="230"/>
      <c r="U25" s="230"/>
      <c r="V25" s="229"/>
    </row>
    <row r="26" spans="1:33" ht="24" customHeight="1" thickBot="1" x14ac:dyDescent="0.3">
      <c r="A26" s="234" t="s">
        <v>98</v>
      </c>
      <c r="B26" s="161"/>
      <c r="C26" s="224" t="s">
        <v>101</v>
      </c>
      <c r="D26" s="221"/>
      <c r="E26" s="224" t="s">
        <v>113</v>
      </c>
      <c r="F26" s="221"/>
      <c r="G26" s="224" t="s">
        <v>100</v>
      </c>
      <c r="H26" s="221"/>
      <c r="I26" s="224" t="s">
        <v>102</v>
      </c>
      <c r="J26" s="221"/>
      <c r="K26" s="224" t="s">
        <v>109</v>
      </c>
      <c r="L26" s="221"/>
      <c r="M26" s="224" t="s">
        <v>98</v>
      </c>
      <c r="N26" s="221"/>
      <c r="O26" s="224"/>
      <c r="P26" s="221"/>
      <c r="Q26" s="224"/>
      <c r="R26" s="221"/>
      <c r="S26" s="224"/>
      <c r="T26" s="221"/>
      <c r="U26" s="224"/>
      <c r="V26" s="222"/>
      <c r="W26" s="224"/>
      <c r="X26" s="221"/>
      <c r="Y26" s="224"/>
      <c r="Z26" s="221"/>
      <c r="AA26" s="224"/>
      <c r="AB26" s="221"/>
      <c r="AC26" s="224"/>
      <c r="AD26" s="221"/>
      <c r="AE26" s="224"/>
      <c r="AF26" s="223"/>
      <c r="AG26" s="224"/>
    </row>
    <row r="27" spans="1:33" x14ac:dyDescent="0.25">
      <c r="A27" s="229"/>
      <c r="B27" s="229"/>
      <c r="C27" s="229"/>
      <c r="D27" s="229"/>
      <c r="E27" s="229"/>
      <c r="F27" s="229"/>
      <c r="G27" s="229"/>
      <c r="H27" s="229"/>
      <c r="I27" s="229"/>
      <c r="J27" s="229"/>
      <c r="K27" s="229"/>
      <c r="L27" s="229"/>
      <c r="M27" s="229"/>
      <c r="N27" s="229"/>
      <c r="O27" s="229"/>
      <c r="P27" s="229"/>
      <c r="Q27" s="229"/>
      <c r="R27" s="229"/>
      <c r="S27" s="229"/>
      <c r="T27" s="229"/>
      <c r="U27" s="229"/>
      <c r="V27" s="229"/>
    </row>
    <row r="28" spans="1:33" x14ac:dyDescent="0.25">
      <c r="A28" s="229"/>
      <c r="B28" s="229"/>
      <c r="C28" s="229"/>
      <c r="D28" s="229"/>
      <c r="E28" s="229"/>
      <c r="F28" s="229"/>
      <c r="G28" s="229"/>
      <c r="H28" s="229"/>
      <c r="I28" s="229"/>
      <c r="J28" s="229"/>
      <c r="K28" s="229"/>
      <c r="L28" s="229"/>
      <c r="M28" s="229"/>
      <c r="N28" s="229"/>
      <c r="O28" s="229"/>
      <c r="P28" s="229"/>
      <c r="Q28" s="229"/>
      <c r="R28" s="229"/>
      <c r="S28" s="229"/>
      <c r="T28" s="229"/>
      <c r="U28" s="229"/>
      <c r="V28" s="229"/>
    </row>
    <row r="29" spans="1:33" ht="15.75" thickBot="1" x14ac:dyDescent="0.3">
      <c r="A29" s="229"/>
      <c r="B29" s="229"/>
      <c r="C29" s="229"/>
      <c r="D29" s="229"/>
      <c r="E29" s="229"/>
      <c r="F29" s="229"/>
      <c r="G29" s="229"/>
      <c r="H29" s="229"/>
      <c r="I29" s="229"/>
      <c r="J29" s="229"/>
      <c r="K29" s="229"/>
      <c r="L29" s="229"/>
      <c r="M29" s="229"/>
      <c r="N29" s="229"/>
      <c r="O29" s="229"/>
      <c r="P29" s="229"/>
      <c r="Q29" s="229"/>
      <c r="R29" s="229"/>
      <c r="S29" s="229"/>
      <c r="T29" s="229"/>
      <c r="U29" s="229"/>
      <c r="V29" s="229"/>
    </row>
    <row r="30" spans="1:33" ht="24" customHeight="1" thickBot="1" x14ac:dyDescent="0.3">
      <c r="A30" s="235" t="s">
        <v>99</v>
      </c>
      <c r="B30" s="161"/>
      <c r="C30" s="224" t="s">
        <v>114</v>
      </c>
      <c r="D30" s="221"/>
      <c r="E30" s="224" t="s">
        <v>106</v>
      </c>
      <c r="F30" s="221"/>
      <c r="G30" s="224" t="s">
        <v>110</v>
      </c>
      <c r="H30" s="221"/>
      <c r="I30" s="224" t="s">
        <v>111</v>
      </c>
      <c r="J30" s="221"/>
      <c r="K30" s="224" t="s">
        <v>105</v>
      </c>
      <c r="L30" s="221"/>
      <c r="M30" s="224" t="s">
        <v>99</v>
      </c>
      <c r="N30" s="221"/>
      <c r="O30" s="224"/>
      <c r="P30" s="221"/>
      <c r="Q30" s="224"/>
      <c r="R30" s="221"/>
      <c r="S30" s="224"/>
      <c r="T30" s="221"/>
      <c r="U30" s="224"/>
      <c r="V30" s="222"/>
      <c r="W30" s="224"/>
      <c r="X30" s="221"/>
      <c r="Y30" s="224"/>
      <c r="Z30" s="221"/>
      <c r="AA30" s="224"/>
      <c r="AB30" s="221"/>
      <c r="AC30" s="224"/>
      <c r="AD30" s="221"/>
      <c r="AE30" s="224"/>
      <c r="AF30" s="223"/>
      <c r="AG30" s="224"/>
    </row>
  </sheetData>
  <conditionalFormatting sqref="C6:U6">
    <cfRule type="duplicateValues" dxfId="11" priority="227"/>
  </conditionalFormatting>
  <conditionalFormatting sqref="C18:AG18">
    <cfRule type="duplicateValues" dxfId="10" priority="4"/>
  </conditionalFormatting>
  <conditionalFormatting sqref="C22:AG22">
    <cfRule type="duplicateValues" dxfId="9" priority="3"/>
  </conditionalFormatting>
  <conditionalFormatting sqref="C26:AG26">
    <cfRule type="duplicateValues" dxfId="8" priority="2"/>
  </conditionalFormatting>
  <conditionalFormatting sqref="C30:AG30">
    <cfRule type="duplicateValues" dxfId="7" priority="1"/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8"/>
  <dimension ref="A1"/>
  <sheetViews>
    <sheetView showGridLines="0" showRowColHeaders="0" zoomScaleNormal="100" workbookViewId="0">
      <selection activeCell="M38" sqref="M38"/>
    </sheetView>
  </sheetViews>
  <sheetFormatPr defaultRowHeight="15" x14ac:dyDescent="0.25"/>
  <cols>
    <col min="1" max="16384" width="9.140625" style="164"/>
  </cols>
  <sheetData/>
  <sheetProtection algorithmName="SHA-512" hashValue="e8qP9Uf8Y/Uq2LDFm1WcY66gGZBmhO18sCtTdP9KSIDBCTDMQo2lxVn6YVyeFAotnO65zm3himgD1jn6ts4ApQ==" saltValue="5kdnLZdeqJ0FQRed88wL/w==" spinCount="100000" sheet="1" objects="1" scenarios="1" selectLockedCells="1" selectUnlockedCells="1"/>
  <pageMargins left="0.7" right="0.7" top="0.75" bottom="0.75" header="0.3" footer="0.3"/>
  <pageSetup paperSize="9" orientation="portrait" horizontalDpi="4294967294" verticalDpi="0" r:id="rId1"/>
  <drawing r:id="rId2"/>
  <legacyDrawing r:id="rId3"/>
  <oleObjects>
    <mc:AlternateContent xmlns:mc="http://schemas.openxmlformats.org/markup-compatibility/2006">
      <mc:Choice Requires="x14">
        <oleObject progId="Unknown" shapeId="28749" r:id="rId4">
          <objectPr defaultSize="0" autoPict="0" r:id="rId5">
            <anchor moveWithCells="1">
              <from>
                <xdr:col>15</xdr:col>
                <xdr:colOff>552450</xdr:colOff>
                <xdr:row>15</xdr:row>
                <xdr:rowOff>133350</xdr:rowOff>
              </from>
              <to>
                <xdr:col>18</xdr:col>
                <xdr:colOff>219075</xdr:colOff>
                <xdr:row>18</xdr:row>
                <xdr:rowOff>95250</xdr:rowOff>
              </to>
            </anchor>
          </objectPr>
        </oleObject>
      </mc:Choice>
      <mc:Fallback>
        <oleObject progId="Unknown" shapeId="28749" r:id="rId4"/>
      </mc:Fallback>
    </mc:AlternateContent>
    <mc:AlternateContent xmlns:mc="http://schemas.openxmlformats.org/markup-compatibility/2006">
      <mc:Choice Requires="x14">
        <oleObject progId="Unknown" shapeId="28750" r:id="rId6">
          <objectPr defaultSize="0" autoPict="0" r:id="rId7">
            <anchor moveWithCells="1">
              <from>
                <xdr:col>15</xdr:col>
                <xdr:colOff>247650</xdr:colOff>
                <xdr:row>27</xdr:row>
                <xdr:rowOff>0</xdr:rowOff>
              </from>
              <to>
                <xdr:col>17</xdr:col>
                <xdr:colOff>590550</xdr:colOff>
                <xdr:row>29</xdr:row>
                <xdr:rowOff>19050</xdr:rowOff>
              </to>
            </anchor>
          </objectPr>
        </oleObject>
      </mc:Choice>
      <mc:Fallback>
        <oleObject progId="Unknown" shapeId="28750" r:id="rId6"/>
      </mc:Fallback>
    </mc:AlternateContent>
    <mc:AlternateContent xmlns:mc="http://schemas.openxmlformats.org/markup-compatibility/2006">
      <mc:Choice Requires="x14">
        <oleObject progId="Unknown" shapeId="28751" r:id="rId8">
          <objectPr defaultSize="0" autoPict="0" r:id="rId9">
            <anchor moveWithCells="1">
              <from>
                <xdr:col>14</xdr:col>
                <xdr:colOff>342900</xdr:colOff>
                <xdr:row>6</xdr:row>
                <xdr:rowOff>28575</xdr:rowOff>
              </from>
              <to>
                <xdr:col>18</xdr:col>
                <xdr:colOff>285750</xdr:colOff>
                <xdr:row>7</xdr:row>
                <xdr:rowOff>47625</xdr:rowOff>
              </to>
            </anchor>
          </objectPr>
        </oleObject>
      </mc:Choice>
      <mc:Fallback>
        <oleObject progId="Unknown" shapeId="28751" r:id="rId8"/>
      </mc:Fallback>
    </mc:AlternateContent>
  </oleObjects>
  <controls>
    <mc:AlternateContent xmlns:mc="http://schemas.openxmlformats.org/markup-compatibility/2006">
      <mc:Choice Requires="x14">
        <control shapeId="28742" r:id="rId10" name="CommandButton3">
          <controlPr defaultSize="0" autoFill="0" autoLine="0" autoPict="0" r:id="rId11">
            <anchor moveWithCells="1">
              <from>
                <xdr:col>13</xdr:col>
                <xdr:colOff>85725</xdr:colOff>
                <xdr:row>25</xdr:row>
                <xdr:rowOff>47625</xdr:rowOff>
              </from>
              <to>
                <xdr:col>20</xdr:col>
                <xdr:colOff>76200</xdr:colOff>
                <xdr:row>30</xdr:row>
                <xdr:rowOff>180975</xdr:rowOff>
              </to>
            </anchor>
          </controlPr>
        </control>
      </mc:Choice>
      <mc:Fallback>
        <control shapeId="28742" r:id="rId10" name="CommandButton3"/>
      </mc:Fallback>
    </mc:AlternateContent>
    <mc:AlternateContent xmlns:mc="http://schemas.openxmlformats.org/markup-compatibility/2006">
      <mc:Choice Requires="x14">
        <control shapeId="28741" r:id="rId12" name="CommandButton2">
          <controlPr defaultSize="0" autoFill="0" autoLine="0" r:id="rId13">
            <anchor moveWithCells="1">
              <from>
                <xdr:col>13</xdr:col>
                <xdr:colOff>66675</xdr:colOff>
                <xdr:row>14</xdr:row>
                <xdr:rowOff>95250</xdr:rowOff>
              </from>
              <to>
                <xdr:col>20</xdr:col>
                <xdr:colOff>66675</xdr:colOff>
                <xdr:row>20</xdr:row>
                <xdr:rowOff>104775</xdr:rowOff>
              </to>
            </anchor>
          </controlPr>
        </control>
      </mc:Choice>
      <mc:Fallback>
        <control shapeId="28741" r:id="rId12" name="CommandButton2"/>
      </mc:Fallback>
    </mc:AlternateContent>
    <mc:AlternateContent xmlns:mc="http://schemas.openxmlformats.org/markup-compatibility/2006">
      <mc:Choice Requires="x14">
        <control shapeId="28740" r:id="rId14" name="CommandButton1">
          <controlPr defaultSize="0" autoFill="0" autoLine="0" r:id="rId15">
            <anchor moveWithCells="1">
              <from>
                <xdr:col>13</xdr:col>
                <xdr:colOff>57150</xdr:colOff>
                <xdr:row>4</xdr:row>
                <xdr:rowOff>85725</xdr:rowOff>
              </from>
              <to>
                <xdr:col>20</xdr:col>
                <xdr:colOff>85725</xdr:colOff>
                <xdr:row>9</xdr:row>
                <xdr:rowOff>152400</xdr:rowOff>
              </to>
            </anchor>
          </controlPr>
        </control>
      </mc:Choice>
      <mc:Fallback>
        <control shapeId="28740" r:id="rId14" name="CommandButton1"/>
      </mc:Fallback>
    </mc:AlternateContent>
    <mc:AlternateContent xmlns:mc="http://schemas.openxmlformats.org/markup-compatibility/2006">
      <mc:Choice Requires="x14">
        <control shapeId="28736" r:id="rId16" name="KayseriTalep">
          <controlPr defaultSize="0" autoLine="0" r:id="rId17">
            <anchor moveWithCells="1">
              <from>
                <xdr:col>9</xdr:col>
                <xdr:colOff>9525</xdr:colOff>
                <xdr:row>32</xdr:row>
                <xdr:rowOff>47625</xdr:rowOff>
              </from>
              <to>
                <xdr:col>10</xdr:col>
                <xdr:colOff>228600</xdr:colOff>
                <xdr:row>34</xdr:row>
                <xdr:rowOff>38100</xdr:rowOff>
              </to>
            </anchor>
          </controlPr>
        </control>
      </mc:Choice>
      <mc:Fallback>
        <control shapeId="28736" r:id="rId16" name="KayseriTalep"/>
      </mc:Fallback>
    </mc:AlternateContent>
    <mc:AlternateContent xmlns:mc="http://schemas.openxmlformats.org/markup-compatibility/2006">
      <mc:Choice Requires="x14">
        <control shapeId="28735" r:id="rId18" name="ÇanakkaleTalep">
          <controlPr defaultSize="0" autoLine="0" r:id="rId19">
            <anchor moveWithCells="1">
              <from>
                <xdr:col>9</xdr:col>
                <xdr:colOff>9525</xdr:colOff>
                <xdr:row>30</xdr:row>
                <xdr:rowOff>9525</xdr:rowOff>
              </from>
              <to>
                <xdr:col>10</xdr:col>
                <xdr:colOff>228600</xdr:colOff>
                <xdr:row>32</xdr:row>
                <xdr:rowOff>9525</xdr:rowOff>
              </to>
            </anchor>
          </controlPr>
        </control>
      </mc:Choice>
      <mc:Fallback>
        <control shapeId="28735" r:id="rId18" name="ÇanakkaleTalep"/>
      </mc:Fallback>
    </mc:AlternateContent>
    <mc:AlternateContent xmlns:mc="http://schemas.openxmlformats.org/markup-compatibility/2006">
      <mc:Choice Requires="x14">
        <control shapeId="28734" r:id="rId20" name="KarsTalep">
          <controlPr defaultSize="0" autoLine="0" r:id="rId21">
            <anchor moveWithCells="1">
              <from>
                <xdr:col>9</xdr:col>
                <xdr:colOff>9525</xdr:colOff>
                <xdr:row>27</xdr:row>
                <xdr:rowOff>171450</xdr:rowOff>
              </from>
              <to>
                <xdr:col>10</xdr:col>
                <xdr:colOff>228600</xdr:colOff>
                <xdr:row>29</xdr:row>
                <xdr:rowOff>161925</xdr:rowOff>
              </to>
            </anchor>
          </controlPr>
        </control>
      </mc:Choice>
      <mc:Fallback>
        <control shapeId="28734" r:id="rId20" name="KarsTalep"/>
      </mc:Fallback>
    </mc:AlternateContent>
    <mc:AlternateContent xmlns:mc="http://schemas.openxmlformats.org/markup-compatibility/2006">
      <mc:Choice Requires="x14">
        <control shapeId="28733" r:id="rId22" name="ŞanlıurfaTalep">
          <controlPr defaultSize="0" autoLine="0" r:id="rId23">
            <anchor moveWithCells="1">
              <from>
                <xdr:col>9</xdr:col>
                <xdr:colOff>9525</xdr:colOff>
                <xdr:row>25</xdr:row>
                <xdr:rowOff>142875</xdr:rowOff>
              </from>
              <to>
                <xdr:col>10</xdr:col>
                <xdr:colOff>228600</xdr:colOff>
                <xdr:row>27</xdr:row>
                <xdr:rowOff>133350</xdr:rowOff>
              </to>
            </anchor>
          </controlPr>
        </control>
      </mc:Choice>
      <mc:Fallback>
        <control shapeId="28733" r:id="rId22" name="ŞanlıurfaTalep"/>
      </mc:Fallback>
    </mc:AlternateContent>
    <mc:AlternateContent xmlns:mc="http://schemas.openxmlformats.org/markup-compatibility/2006">
      <mc:Choice Requires="x14">
        <control shapeId="28732" r:id="rId24" name="VanTalep">
          <controlPr defaultSize="0" autoLine="0" r:id="rId25">
            <anchor moveWithCells="1">
              <from>
                <xdr:col>9</xdr:col>
                <xdr:colOff>9525</xdr:colOff>
                <xdr:row>23</xdr:row>
                <xdr:rowOff>95250</xdr:rowOff>
              </from>
              <to>
                <xdr:col>10</xdr:col>
                <xdr:colOff>228600</xdr:colOff>
                <xdr:row>25</xdr:row>
                <xdr:rowOff>85725</xdr:rowOff>
              </to>
            </anchor>
          </controlPr>
        </control>
      </mc:Choice>
      <mc:Fallback>
        <control shapeId="28732" r:id="rId24" name="VanTalep"/>
      </mc:Fallback>
    </mc:AlternateContent>
    <mc:AlternateContent xmlns:mc="http://schemas.openxmlformats.org/markup-compatibility/2006">
      <mc:Choice Requires="x14">
        <control shapeId="28731" r:id="rId26" name="ZonguldakTalep">
          <controlPr defaultSize="0" autoLine="0" r:id="rId27">
            <anchor moveWithCells="1">
              <from>
                <xdr:col>9</xdr:col>
                <xdr:colOff>9525</xdr:colOff>
                <xdr:row>21</xdr:row>
                <xdr:rowOff>57150</xdr:rowOff>
              </from>
              <to>
                <xdr:col>10</xdr:col>
                <xdr:colOff>228600</xdr:colOff>
                <xdr:row>23</xdr:row>
                <xdr:rowOff>47625</xdr:rowOff>
              </to>
            </anchor>
          </controlPr>
        </control>
      </mc:Choice>
      <mc:Fallback>
        <control shapeId="28731" r:id="rId26" name="ZonguldakTalep"/>
      </mc:Fallback>
    </mc:AlternateContent>
    <mc:AlternateContent xmlns:mc="http://schemas.openxmlformats.org/markup-compatibility/2006">
      <mc:Choice Requires="x14">
        <control shapeId="28730" r:id="rId28" name="TrabzonTalep">
          <controlPr defaultSize="0" autoLine="0" r:id="rId29">
            <anchor moveWithCells="1">
              <from>
                <xdr:col>9</xdr:col>
                <xdr:colOff>9525</xdr:colOff>
                <xdr:row>19</xdr:row>
                <xdr:rowOff>0</xdr:rowOff>
              </from>
              <to>
                <xdr:col>10</xdr:col>
                <xdr:colOff>228600</xdr:colOff>
                <xdr:row>20</xdr:row>
                <xdr:rowOff>180975</xdr:rowOff>
              </to>
            </anchor>
          </controlPr>
        </control>
      </mc:Choice>
      <mc:Fallback>
        <control shapeId="28730" r:id="rId28" name="TrabzonTalep"/>
      </mc:Fallback>
    </mc:AlternateContent>
    <mc:AlternateContent xmlns:mc="http://schemas.openxmlformats.org/markup-compatibility/2006">
      <mc:Choice Requires="x14">
        <control shapeId="28729" r:id="rId30" name="SivasTalep">
          <controlPr defaultSize="0" autoLine="0" r:id="rId31">
            <anchor moveWithCells="1">
              <from>
                <xdr:col>9</xdr:col>
                <xdr:colOff>9525</xdr:colOff>
                <xdr:row>14</xdr:row>
                <xdr:rowOff>104775</xdr:rowOff>
              </from>
              <to>
                <xdr:col>10</xdr:col>
                <xdr:colOff>228600</xdr:colOff>
                <xdr:row>16</xdr:row>
                <xdr:rowOff>95250</xdr:rowOff>
              </to>
            </anchor>
          </controlPr>
        </control>
      </mc:Choice>
      <mc:Fallback>
        <control shapeId="28729" r:id="rId30" name="SivasTalep"/>
      </mc:Fallback>
    </mc:AlternateContent>
    <mc:AlternateContent xmlns:mc="http://schemas.openxmlformats.org/markup-compatibility/2006">
      <mc:Choice Requires="x14">
        <control shapeId="28728" r:id="rId32" name="YozgatTalep">
          <controlPr defaultSize="0" autoLine="0" r:id="rId33">
            <anchor moveWithCells="1">
              <from>
                <xdr:col>9</xdr:col>
                <xdr:colOff>9525</xdr:colOff>
                <xdr:row>16</xdr:row>
                <xdr:rowOff>142875</xdr:rowOff>
              </from>
              <to>
                <xdr:col>10</xdr:col>
                <xdr:colOff>228600</xdr:colOff>
                <xdr:row>18</xdr:row>
                <xdr:rowOff>142875</xdr:rowOff>
              </to>
            </anchor>
          </controlPr>
        </control>
      </mc:Choice>
      <mc:Fallback>
        <control shapeId="28728" r:id="rId32" name="YozgatTalep"/>
      </mc:Fallback>
    </mc:AlternateContent>
    <mc:AlternateContent xmlns:mc="http://schemas.openxmlformats.org/markup-compatibility/2006">
      <mc:Choice Requires="x14">
        <control shapeId="28727" r:id="rId34" name="HatayTalep">
          <controlPr defaultSize="0" autoLine="0" r:id="rId35">
            <anchor moveWithCells="1">
              <from>
                <xdr:col>9</xdr:col>
                <xdr:colOff>9525</xdr:colOff>
                <xdr:row>12</xdr:row>
                <xdr:rowOff>47625</xdr:rowOff>
              </from>
              <to>
                <xdr:col>10</xdr:col>
                <xdr:colOff>228600</xdr:colOff>
                <xdr:row>14</xdr:row>
                <xdr:rowOff>38100</xdr:rowOff>
              </to>
            </anchor>
          </controlPr>
        </control>
      </mc:Choice>
      <mc:Fallback>
        <control shapeId="28727" r:id="rId34" name="HatayTalep"/>
      </mc:Fallback>
    </mc:AlternateContent>
    <mc:AlternateContent xmlns:mc="http://schemas.openxmlformats.org/markup-compatibility/2006">
      <mc:Choice Requires="x14">
        <control shapeId="28726" r:id="rId36" name="SamsunTalep">
          <controlPr defaultSize="0" autoLine="0" r:id="rId37">
            <anchor moveWithCells="1">
              <from>
                <xdr:col>9</xdr:col>
                <xdr:colOff>9525</xdr:colOff>
                <xdr:row>10</xdr:row>
                <xdr:rowOff>0</xdr:rowOff>
              </from>
              <to>
                <xdr:col>10</xdr:col>
                <xdr:colOff>228600</xdr:colOff>
                <xdr:row>11</xdr:row>
                <xdr:rowOff>180975</xdr:rowOff>
              </to>
            </anchor>
          </controlPr>
        </control>
      </mc:Choice>
      <mc:Fallback>
        <control shapeId="28726" r:id="rId36" name="SamsunTalep"/>
      </mc:Fallback>
    </mc:AlternateContent>
    <mc:AlternateContent xmlns:mc="http://schemas.openxmlformats.org/markup-compatibility/2006">
      <mc:Choice Requires="x14">
        <control shapeId="28721" r:id="rId38" name="ErzurumTalep">
          <controlPr defaultSize="0" autoLine="0" r:id="rId39">
            <anchor moveWithCells="1">
              <from>
                <xdr:col>9</xdr:col>
                <xdr:colOff>9525</xdr:colOff>
                <xdr:row>7</xdr:row>
                <xdr:rowOff>161925</xdr:rowOff>
              </from>
              <to>
                <xdr:col>10</xdr:col>
                <xdr:colOff>228600</xdr:colOff>
                <xdr:row>9</xdr:row>
                <xdr:rowOff>152400</xdr:rowOff>
              </to>
            </anchor>
          </controlPr>
        </control>
      </mc:Choice>
      <mc:Fallback>
        <control shapeId="28721" r:id="rId38" name="ErzurumTalep"/>
      </mc:Fallback>
    </mc:AlternateContent>
    <mc:AlternateContent xmlns:mc="http://schemas.openxmlformats.org/markup-compatibility/2006">
      <mc:Choice Requires="x14">
        <control shapeId="28720" r:id="rId40" name="EskişehirTalep">
          <controlPr defaultSize="0" autoLine="0" r:id="rId41">
            <anchor moveWithCells="1">
              <from>
                <xdr:col>9</xdr:col>
                <xdr:colOff>0</xdr:colOff>
                <xdr:row>5</xdr:row>
                <xdr:rowOff>114300</xdr:rowOff>
              </from>
              <to>
                <xdr:col>10</xdr:col>
                <xdr:colOff>219075</xdr:colOff>
                <xdr:row>7</xdr:row>
                <xdr:rowOff>104775</xdr:rowOff>
              </to>
            </anchor>
          </controlPr>
        </control>
      </mc:Choice>
      <mc:Fallback>
        <control shapeId="28720" r:id="rId40" name="EskişehirTalep"/>
      </mc:Fallback>
    </mc:AlternateContent>
    <mc:AlternateContent xmlns:mc="http://schemas.openxmlformats.org/markup-compatibility/2006">
      <mc:Choice Requires="x14">
        <control shapeId="28719" r:id="rId42" name="EdirneTalep">
          <controlPr defaultSize="0" autoLine="0" r:id="rId43">
            <anchor moveWithCells="1">
              <from>
                <xdr:col>9</xdr:col>
                <xdr:colOff>9525</xdr:colOff>
                <xdr:row>3</xdr:row>
                <xdr:rowOff>76200</xdr:rowOff>
              </from>
              <to>
                <xdr:col>10</xdr:col>
                <xdr:colOff>228600</xdr:colOff>
                <xdr:row>5</xdr:row>
                <xdr:rowOff>66675</xdr:rowOff>
              </to>
            </anchor>
          </controlPr>
        </control>
      </mc:Choice>
      <mc:Fallback>
        <control shapeId="28719" r:id="rId42" name="EdirneTalep"/>
      </mc:Fallback>
    </mc:AlternateContent>
    <mc:AlternateContent xmlns:mc="http://schemas.openxmlformats.org/markup-compatibility/2006">
      <mc:Choice Requires="x14">
        <control shapeId="28718" r:id="rId44" name="Label15">
          <controlPr defaultSize="0" autoLine="0" r:id="rId45">
            <anchor moveWithCells="1">
              <from>
                <xdr:col>3</xdr:col>
                <xdr:colOff>142875</xdr:colOff>
                <xdr:row>32</xdr:row>
                <xdr:rowOff>95250</xdr:rowOff>
              </from>
              <to>
                <xdr:col>8</xdr:col>
                <xdr:colOff>590550</xdr:colOff>
                <xdr:row>34</xdr:row>
                <xdr:rowOff>85725</xdr:rowOff>
              </to>
            </anchor>
          </controlPr>
        </control>
      </mc:Choice>
      <mc:Fallback>
        <control shapeId="28718" r:id="rId44" name="Label15"/>
      </mc:Fallback>
    </mc:AlternateContent>
    <mc:AlternateContent xmlns:mc="http://schemas.openxmlformats.org/markup-compatibility/2006">
      <mc:Choice Requires="x14">
        <control shapeId="28717" r:id="rId46" name="Label14">
          <controlPr defaultSize="0" autoLine="0" r:id="rId47">
            <anchor moveWithCells="1">
              <from>
                <xdr:col>3</xdr:col>
                <xdr:colOff>142875</xdr:colOff>
                <xdr:row>30</xdr:row>
                <xdr:rowOff>66675</xdr:rowOff>
              </from>
              <to>
                <xdr:col>8</xdr:col>
                <xdr:colOff>590550</xdr:colOff>
                <xdr:row>32</xdr:row>
                <xdr:rowOff>57150</xdr:rowOff>
              </to>
            </anchor>
          </controlPr>
        </control>
      </mc:Choice>
      <mc:Fallback>
        <control shapeId="28717" r:id="rId46" name="Label14"/>
      </mc:Fallback>
    </mc:AlternateContent>
    <mc:AlternateContent xmlns:mc="http://schemas.openxmlformats.org/markup-compatibility/2006">
      <mc:Choice Requires="x14">
        <control shapeId="28716" r:id="rId48" name="Label13">
          <controlPr defaultSize="0" autoLine="0" r:id="rId49">
            <anchor moveWithCells="1">
              <from>
                <xdr:col>3</xdr:col>
                <xdr:colOff>142875</xdr:colOff>
                <xdr:row>28</xdr:row>
                <xdr:rowOff>28575</xdr:rowOff>
              </from>
              <to>
                <xdr:col>8</xdr:col>
                <xdr:colOff>590550</xdr:colOff>
                <xdr:row>30</xdr:row>
                <xdr:rowOff>19050</xdr:rowOff>
              </to>
            </anchor>
          </controlPr>
        </control>
      </mc:Choice>
      <mc:Fallback>
        <control shapeId="28716" r:id="rId48" name="Label13"/>
      </mc:Fallback>
    </mc:AlternateContent>
    <mc:AlternateContent xmlns:mc="http://schemas.openxmlformats.org/markup-compatibility/2006">
      <mc:Choice Requires="x14">
        <control shapeId="28709" r:id="rId50" name="Label12">
          <controlPr defaultSize="0" autoLine="0" r:id="rId51">
            <anchor moveWithCells="1">
              <from>
                <xdr:col>3</xdr:col>
                <xdr:colOff>142875</xdr:colOff>
                <xdr:row>25</xdr:row>
                <xdr:rowOff>171450</xdr:rowOff>
              </from>
              <to>
                <xdr:col>8</xdr:col>
                <xdr:colOff>590550</xdr:colOff>
                <xdr:row>27</xdr:row>
                <xdr:rowOff>171450</xdr:rowOff>
              </to>
            </anchor>
          </controlPr>
        </control>
      </mc:Choice>
      <mc:Fallback>
        <control shapeId="28709" r:id="rId50" name="Label12"/>
      </mc:Fallback>
    </mc:AlternateContent>
    <mc:AlternateContent xmlns:mc="http://schemas.openxmlformats.org/markup-compatibility/2006">
      <mc:Choice Requires="x14">
        <control shapeId="28708" r:id="rId52" name="Label11">
          <controlPr defaultSize="0" autoLine="0" r:id="rId53">
            <anchor moveWithCells="1">
              <from>
                <xdr:col>3</xdr:col>
                <xdr:colOff>142875</xdr:colOff>
                <xdr:row>23</xdr:row>
                <xdr:rowOff>133350</xdr:rowOff>
              </from>
              <to>
                <xdr:col>8</xdr:col>
                <xdr:colOff>590550</xdr:colOff>
                <xdr:row>25</xdr:row>
                <xdr:rowOff>123825</xdr:rowOff>
              </to>
            </anchor>
          </controlPr>
        </control>
      </mc:Choice>
      <mc:Fallback>
        <control shapeId="28708" r:id="rId52" name="Label11"/>
      </mc:Fallback>
    </mc:AlternateContent>
    <mc:AlternateContent xmlns:mc="http://schemas.openxmlformats.org/markup-compatibility/2006">
      <mc:Choice Requires="x14">
        <control shapeId="28707" r:id="rId54" name="Label10">
          <controlPr defaultSize="0" autoLine="0" r:id="rId55">
            <anchor moveWithCells="1">
              <from>
                <xdr:col>3</xdr:col>
                <xdr:colOff>142875</xdr:colOff>
                <xdr:row>21</xdr:row>
                <xdr:rowOff>95250</xdr:rowOff>
              </from>
              <to>
                <xdr:col>8</xdr:col>
                <xdr:colOff>590550</xdr:colOff>
                <xdr:row>23</xdr:row>
                <xdr:rowOff>85725</xdr:rowOff>
              </to>
            </anchor>
          </controlPr>
        </control>
      </mc:Choice>
      <mc:Fallback>
        <control shapeId="28707" r:id="rId54" name="Label10"/>
      </mc:Fallback>
    </mc:AlternateContent>
    <mc:AlternateContent xmlns:mc="http://schemas.openxmlformats.org/markup-compatibility/2006">
      <mc:Choice Requires="x14">
        <control shapeId="28706" r:id="rId56" name="Label9">
          <controlPr defaultSize="0" autoLine="0" r:id="rId57">
            <anchor moveWithCells="1">
              <from>
                <xdr:col>3</xdr:col>
                <xdr:colOff>142875</xdr:colOff>
                <xdr:row>19</xdr:row>
                <xdr:rowOff>47625</xdr:rowOff>
              </from>
              <to>
                <xdr:col>8</xdr:col>
                <xdr:colOff>590550</xdr:colOff>
                <xdr:row>21</xdr:row>
                <xdr:rowOff>38100</xdr:rowOff>
              </to>
            </anchor>
          </controlPr>
        </control>
      </mc:Choice>
      <mc:Fallback>
        <control shapeId="28706" r:id="rId56" name="Label9"/>
      </mc:Fallback>
    </mc:AlternateContent>
    <mc:AlternateContent xmlns:mc="http://schemas.openxmlformats.org/markup-compatibility/2006">
      <mc:Choice Requires="x14">
        <control shapeId="28705" r:id="rId58" name="Label8">
          <controlPr defaultSize="0" autoLine="0" r:id="rId59">
            <anchor moveWithCells="1">
              <from>
                <xdr:col>3</xdr:col>
                <xdr:colOff>142875</xdr:colOff>
                <xdr:row>17</xdr:row>
                <xdr:rowOff>0</xdr:rowOff>
              </from>
              <to>
                <xdr:col>8</xdr:col>
                <xdr:colOff>590550</xdr:colOff>
                <xdr:row>18</xdr:row>
                <xdr:rowOff>180975</xdr:rowOff>
              </to>
            </anchor>
          </controlPr>
        </control>
      </mc:Choice>
      <mc:Fallback>
        <control shapeId="28705" r:id="rId58" name="Label8"/>
      </mc:Fallback>
    </mc:AlternateContent>
    <mc:AlternateContent xmlns:mc="http://schemas.openxmlformats.org/markup-compatibility/2006">
      <mc:Choice Requires="x14">
        <control shapeId="28704" r:id="rId60" name="Label7">
          <controlPr defaultSize="0" autoLine="0" r:id="rId61">
            <anchor moveWithCells="1">
              <from>
                <xdr:col>3</xdr:col>
                <xdr:colOff>142875</xdr:colOff>
                <xdr:row>14</xdr:row>
                <xdr:rowOff>161925</xdr:rowOff>
              </from>
              <to>
                <xdr:col>8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8704" r:id="rId60" name="Label7"/>
      </mc:Fallback>
    </mc:AlternateContent>
    <mc:AlternateContent xmlns:mc="http://schemas.openxmlformats.org/markup-compatibility/2006">
      <mc:Choice Requires="x14">
        <control shapeId="28703" r:id="rId62" name="Label6">
          <controlPr defaultSize="0" autoLine="0" r:id="rId63">
            <anchor moveWithCells="1">
              <from>
                <xdr:col>3</xdr:col>
                <xdr:colOff>142875</xdr:colOff>
                <xdr:row>12</xdr:row>
                <xdr:rowOff>114300</xdr:rowOff>
              </from>
              <to>
                <xdr:col>8</xdr:col>
                <xdr:colOff>590550</xdr:colOff>
                <xdr:row>14</xdr:row>
                <xdr:rowOff>104775</xdr:rowOff>
              </to>
            </anchor>
          </controlPr>
        </control>
      </mc:Choice>
      <mc:Fallback>
        <control shapeId="28703" r:id="rId62" name="Label6"/>
      </mc:Fallback>
    </mc:AlternateContent>
    <mc:AlternateContent xmlns:mc="http://schemas.openxmlformats.org/markup-compatibility/2006">
      <mc:Choice Requires="x14">
        <control shapeId="28702" r:id="rId64" name="Label5">
          <controlPr defaultSize="0" autoLine="0" r:id="rId65">
            <anchor moveWithCells="1">
              <from>
                <xdr:col>3</xdr:col>
                <xdr:colOff>142875</xdr:colOff>
                <xdr:row>10</xdr:row>
                <xdr:rowOff>76200</xdr:rowOff>
              </from>
              <to>
                <xdr:col>8</xdr:col>
                <xdr:colOff>590550</xdr:colOff>
                <xdr:row>12</xdr:row>
                <xdr:rowOff>66675</xdr:rowOff>
              </to>
            </anchor>
          </controlPr>
        </control>
      </mc:Choice>
      <mc:Fallback>
        <control shapeId="28702" r:id="rId64" name="Label5"/>
      </mc:Fallback>
    </mc:AlternateContent>
    <mc:AlternateContent xmlns:mc="http://schemas.openxmlformats.org/markup-compatibility/2006">
      <mc:Choice Requires="x14">
        <control shapeId="28701" r:id="rId66" name="Label4">
          <controlPr defaultSize="0" autoLine="0" r:id="rId67">
            <anchor moveWithCells="1">
              <from>
                <xdr:col>3</xdr:col>
                <xdr:colOff>142875</xdr:colOff>
                <xdr:row>8</xdr:row>
                <xdr:rowOff>28575</xdr:rowOff>
              </from>
              <to>
                <xdr:col>8</xdr:col>
                <xdr:colOff>590550</xdr:colOff>
                <xdr:row>10</xdr:row>
                <xdr:rowOff>19050</xdr:rowOff>
              </to>
            </anchor>
          </controlPr>
        </control>
      </mc:Choice>
      <mc:Fallback>
        <control shapeId="28701" r:id="rId66" name="Label4"/>
      </mc:Fallback>
    </mc:AlternateContent>
    <mc:AlternateContent xmlns:mc="http://schemas.openxmlformats.org/markup-compatibility/2006">
      <mc:Choice Requires="x14">
        <control shapeId="28700" r:id="rId68" name="Label3">
          <controlPr defaultSize="0" autoLine="0" r:id="rId69">
            <anchor moveWithCells="1">
              <from>
                <xdr:col>3</xdr:col>
                <xdr:colOff>142875</xdr:colOff>
                <xdr:row>5</xdr:row>
                <xdr:rowOff>180975</xdr:rowOff>
              </from>
              <to>
                <xdr:col>8</xdr:col>
                <xdr:colOff>590550</xdr:colOff>
                <xdr:row>7</xdr:row>
                <xdr:rowOff>171450</xdr:rowOff>
              </to>
            </anchor>
          </controlPr>
        </control>
      </mc:Choice>
      <mc:Fallback>
        <control shapeId="28700" r:id="rId68" name="Label3"/>
      </mc:Fallback>
    </mc:AlternateContent>
    <mc:AlternateContent xmlns:mc="http://schemas.openxmlformats.org/markup-compatibility/2006">
      <mc:Choice Requires="x14">
        <control shapeId="28699" r:id="rId70" name="Label2">
          <controlPr defaultSize="0" autoLine="0" r:id="rId71">
            <anchor moveWithCells="1">
              <from>
                <xdr:col>3</xdr:col>
                <xdr:colOff>142875</xdr:colOff>
                <xdr:row>3</xdr:row>
                <xdr:rowOff>133350</xdr:rowOff>
              </from>
              <to>
                <xdr:col>8</xdr:col>
                <xdr:colOff>590550</xdr:colOff>
                <xdr:row>5</xdr:row>
                <xdr:rowOff>123825</xdr:rowOff>
              </to>
            </anchor>
          </controlPr>
        </control>
      </mc:Choice>
      <mc:Fallback>
        <control shapeId="28699" r:id="rId70" name="Label2"/>
      </mc:Fallback>
    </mc:AlternateContent>
    <mc:AlternateContent xmlns:mc="http://schemas.openxmlformats.org/markup-compatibility/2006">
      <mc:Choice Requires="x14">
        <control shapeId="28688" r:id="rId72" name="Label1">
          <controlPr defaultSize="0" autoLine="0" r:id="rId73">
            <anchor moveWithCells="1">
              <from>
                <xdr:col>3</xdr:col>
                <xdr:colOff>152400</xdr:colOff>
                <xdr:row>1</xdr:row>
                <xdr:rowOff>95250</xdr:rowOff>
              </from>
              <to>
                <xdr:col>8</xdr:col>
                <xdr:colOff>600075</xdr:colOff>
                <xdr:row>3</xdr:row>
                <xdr:rowOff>85725</xdr:rowOff>
              </to>
            </anchor>
          </controlPr>
        </control>
      </mc:Choice>
      <mc:Fallback>
        <control shapeId="28688" r:id="rId72" name="Label1"/>
      </mc:Fallback>
    </mc:AlternateContent>
    <mc:AlternateContent xmlns:mc="http://schemas.openxmlformats.org/markup-compatibility/2006">
      <mc:Choice Requires="x14">
        <control shapeId="28673" r:id="rId74" name="ManisaTalep">
          <controlPr defaultSize="0" autoLine="0" r:id="rId75">
            <anchor moveWithCells="1">
              <from>
                <xdr:col>9</xdr:col>
                <xdr:colOff>19050</xdr:colOff>
                <xdr:row>1</xdr:row>
                <xdr:rowOff>66675</xdr:rowOff>
              </from>
              <to>
                <xdr:col>10</xdr:col>
                <xdr:colOff>238125</xdr:colOff>
                <xdr:row>3</xdr:row>
                <xdr:rowOff>19050</xdr:rowOff>
              </to>
            </anchor>
          </controlPr>
        </control>
      </mc:Choice>
      <mc:Fallback>
        <control shapeId="28673" r:id="rId74" name="ManisaTalep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7"/>
  <dimension ref="V33"/>
  <sheetViews>
    <sheetView showGridLines="0" showRowColHeaders="0" workbookViewId="0">
      <selection activeCell="K40" sqref="K40"/>
    </sheetView>
  </sheetViews>
  <sheetFormatPr defaultRowHeight="15" x14ac:dyDescent="0.25"/>
  <cols>
    <col min="1" max="16384" width="9.140625" style="150"/>
  </cols>
  <sheetData>
    <row r="33" spans="22:22" x14ac:dyDescent="0.25">
      <c r="V33" s="150" t="s">
        <v>95</v>
      </c>
    </row>
  </sheetData>
  <sheetProtection algorithmName="SHA-512" hashValue="Jyx4RKX6S7P9cIGz6vS94bpM3J2kcHp1sXWJDLIEtE/JGuM7IR51g2nKbbxxvypWN8x24uvpCd6AO8XOtvbDBQ==" saltValue="03IuEOrAJhbj2ZgEtTkfvQ==" spinCount="100000" sheet="1" objects="1" scenarios="1" selectLockedCells="1" selectUnlockedCell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1" r:id="rId3" name="Label1">
          <controlPr defaultSize="0" autoLine="0" r:id="rId4">
            <anchor moveWithCells="1">
              <from>
                <xdr:col>9</xdr:col>
                <xdr:colOff>485775</xdr:colOff>
                <xdr:row>14</xdr:row>
                <xdr:rowOff>114300</xdr:rowOff>
              </from>
              <to>
                <xdr:col>18</xdr:col>
                <xdr:colOff>514350</xdr:colOff>
                <xdr:row>17</xdr:row>
                <xdr:rowOff>19050</xdr:rowOff>
              </to>
            </anchor>
          </controlPr>
        </control>
      </mc:Choice>
      <mc:Fallback>
        <control shapeId="7171" r:id="rId3" name="Label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8"/>
  <dimension ref="A1:AA44"/>
  <sheetViews>
    <sheetView showGridLines="0" showRowColHeaders="0" zoomScaleNormal="100" workbookViewId="0">
      <selection activeCell="K27" sqref="K27"/>
    </sheetView>
  </sheetViews>
  <sheetFormatPr defaultRowHeight="15" x14ac:dyDescent="0.25"/>
  <cols>
    <col min="1" max="1" width="2.42578125" customWidth="1"/>
    <col min="2" max="2" width="11.85546875" customWidth="1"/>
    <col min="3" max="3" width="7.42578125" customWidth="1"/>
    <col min="4" max="4" width="2.7109375" customWidth="1"/>
    <col min="5" max="5" width="12.140625" customWidth="1"/>
    <col min="6" max="6" width="1.28515625" customWidth="1"/>
    <col min="7" max="7" width="11.5703125" customWidth="1"/>
    <col min="8" max="8" width="1.28515625" customWidth="1"/>
    <col min="9" max="9" width="11.5703125" customWidth="1"/>
    <col min="10" max="10" width="1.28515625" customWidth="1"/>
    <col min="11" max="11" width="11.5703125" customWidth="1"/>
    <col min="12" max="12" width="3.5703125" customWidth="1"/>
    <col min="13" max="13" width="1.28515625" customWidth="1"/>
    <col min="14" max="23" width="11.5703125" customWidth="1"/>
  </cols>
  <sheetData>
    <row r="1" spans="1:27" x14ac:dyDescent="0.25">
      <c r="A1" s="77"/>
      <c r="B1" s="78"/>
      <c r="C1" s="78"/>
      <c r="D1" s="78"/>
      <c r="E1" s="281" t="s">
        <v>137</v>
      </c>
      <c r="F1" s="281"/>
      <c r="G1" s="281"/>
      <c r="H1" s="281"/>
      <c r="I1" s="281"/>
      <c r="J1" s="78"/>
      <c r="K1" s="78"/>
      <c r="L1" s="76"/>
      <c r="M1" s="36"/>
      <c r="N1" s="36" t="s">
        <v>117</v>
      </c>
      <c r="O1" s="36">
        <v>2019</v>
      </c>
      <c r="P1" s="36"/>
      <c r="Q1" s="36"/>
      <c r="R1" s="36"/>
      <c r="S1" s="36"/>
      <c r="T1" s="36"/>
      <c r="U1" s="36"/>
      <c r="V1" s="36"/>
    </row>
    <row r="2" spans="1:27" x14ac:dyDescent="0.25">
      <c r="A2" s="80"/>
      <c r="B2" s="36"/>
      <c r="C2" s="36"/>
      <c r="D2" s="36"/>
      <c r="E2" s="304" t="s">
        <v>115</v>
      </c>
      <c r="F2" s="304"/>
      <c r="G2" s="304"/>
      <c r="H2" s="304"/>
      <c r="I2" s="304"/>
      <c r="J2" s="36"/>
      <c r="K2" s="213" t="str">
        <f>O11</f>
        <v>28/Mayıs /2019</v>
      </c>
      <c r="L2" s="79"/>
      <c r="M2" s="36"/>
      <c r="N2" s="36" t="s">
        <v>118</v>
      </c>
      <c r="O2" s="36">
        <v>2020</v>
      </c>
      <c r="P2" s="36"/>
      <c r="Q2" s="36"/>
      <c r="R2" s="36"/>
      <c r="S2" s="36"/>
      <c r="T2" s="36"/>
      <c r="U2" s="36"/>
      <c r="V2" s="36"/>
    </row>
    <row r="3" spans="1:27" ht="15.75" thickBot="1" x14ac:dyDescent="0.3">
      <c r="A3" s="80"/>
      <c r="B3" s="36"/>
      <c r="C3" s="36"/>
      <c r="D3" s="36"/>
      <c r="E3" s="36"/>
      <c r="F3" s="36"/>
      <c r="G3" s="36"/>
      <c r="H3" s="36"/>
      <c r="I3" s="36"/>
      <c r="J3" s="36"/>
      <c r="K3" s="36"/>
      <c r="L3" s="79"/>
      <c r="M3" s="36"/>
      <c r="N3" s="36" t="s">
        <v>119</v>
      </c>
      <c r="O3" s="36">
        <v>2021</v>
      </c>
      <c r="P3" s="36"/>
      <c r="Q3" s="36"/>
      <c r="R3" s="36"/>
      <c r="S3" s="36"/>
      <c r="T3" s="36"/>
      <c r="U3" s="36"/>
      <c r="V3" s="36"/>
    </row>
    <row r="4" spans="1:27" ht="12" customHeight="1" thickBot="1" x14ac:dyDescent="0.3">
      <c r="A4" s="80"/>
      <c r="B4" s="36"/>
      <c r="C4" s="36"/>
      <c r="D4" s="36"/>
      <c r="E4" s="208" t="s">
        <v>96</v>
      </c>
      <c r="F4" s="152"/>
      <c r="G4" s="163" t="s">
        <v>97</v>
      </c>
      <c r="H4" s="152"/>
      <c r="I4" s="163" t="s">
        <v>98</v>
      </c>
      <c r="J4" s="152"/>
      <c r="K4" s="163" t="s">
        <v>99</v>
      </c>
      <c r="L4" s="79"/>
      <c r="M4" s="36"/>
      <c r="N4" s="167" t="s">
        <v>120</v>
      </c>
      <c r="O4" s="167">
        <v>2022</v>
      </c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</row>
    <row r="5" spans="1:27" ht="12" customHeight="1" x14ac:dyDescent="0.25">
      <c r="A5" s="80"/>
      <c r="B5" s="36"/>
      <c r="C5" s="36"/>
      <c r="D5" s="36"/>
      <c r="E5" s="36"/>
      <c r="F5" s="36"/>
      <c r="G5" s="22"/>
      <c r="H5" s="22"/>
      <c r="I5" s="22"/>
      <c r="J5" s="22"/>
      <c r="K5" s="22"/>
      <c r="L5" s="170"/>
      <c r="M5" s="36"/>
      <c r="N5" s="167" t="s">
        <v>121</v>
      </c>
      <c r="O5" s="36">
        <v>2023</v>
      </c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</row>
    <row r="6" spans="1:27" ht="12" customHeight="1" thickBot="1" x14ac:dyDescent="0.3">
      <c r="A6" s="80"/>
      <c r="B6" s="36"/>
      <c r="C6" s="36"/>
      <c r="D6" s="36"/>
      <c r="E6" s="227"/>
      <c r="F6" s="36"/>
      <c r="G6" s="227" t="s">
        <v>107</v>
      </c>
      <c r="H6" s="36"/>
      <c r="I6" s="227" t="s">
        <v>101</v>
      </c>
      <c r="J6" s="36"/>
      <c r="K6" s="227" t="s">
        <v>114</v>
      </c>
      <c r="L6" s="79"/>
      <c r="M6" s="36"/>
      <c r="N6" s="167" t="s">
        <v>122</v>
      </c>
      <c r="O6" s="167">
        <v>2024</v>
      </c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</row>
    <row r="7" spans="1:27" ht="12" customHeight="1" thickBot="1" x14ac:dyDescent="0.3">
      <c r="A7" s="80"/>
      <c r="B7" s="36"/>
      <c r="C7" s="166" t="s">
        <v>116</v>
      </c>
      <c r="D7" s="36"/>
      <c r="E7" s="218"/>
      <c r="F7" s="36"/>
      <c r="G7" s="218"/>
      <c r="H7" s="36"/>
      <c r="I7" s="218"/>
      <c r="J7" s="36"/>
      <c r="K7" s="218"/>
      <c r="L7" s="169"/>
      <c r="M7" s="165"/>
      <c r="N7" s="167" t="s">
        <v>123</v>
      </c>
      <c r="O7" s="36">
        <v>2025</v>
      </c>
      <c r="P7" s="165"/>
      <c r="Q7" s="165"/>
      <c r="R7" s="165"/>
      <c r="S7" s="36"/>
      <c r="T7" s="36"/>
      <c r="U7" s="36"/>
      <c r="V7" s="36"/>
      <c r="W7" s="36"/>
      <c r="X7" s="36"/>
      <c r="Y7" s="36"/>
      <c r="Z7" s="36"/>
      <c r="AA7" s="36"/>
    </row>
    <row r="8" spans="1:27" ht="12" customHeight="1" x14ac:dyDescent="0.25">
      <c r="A8" s="80"/>
      <c r="B8" s="171" t="s">
        <v>100</v>
      </c>
      <c r="C8" s="237">
        <v>450</v>
      </c>
      <c r="D8" s="36"/>
      <c r="E8" s="227"/>
      <c r="F8" s="36"/>
      <c r="G8" s="227" t="s">
        <v>112</v>
      </c>
      <c r="H8" s="167"/>
      <c r="I8" s="227" t="s">
        <v>113</v>
      </c>
      <c r="J8" s="167"/>
      <c r="K8" s="227" t="s">
        <v>106</v>
      </c>
      <c r="L8" s="79"/>
      <c r="M8" s="22"/>
      <c r="N8" s="168" t="s">
        <v>124</v>
      </c>
      <c r="O8" s="36">
        <v>28</v>
      </c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</row>
    <row r="9" spans="1:27" ht="12" customHeight="1" x14ac:dyDescent="0.25">
      <c r="A9" s="80"/>
      <c r="B9" s="172" t="s">
        <v>101</v>
      </c>
      <c r="C9" s="238">
        <v>500</v>
      </c>
      <c r="D9" s="36"/>
      <c r="E9" s="218"/>
      <c r="F9" s="36"/>
      <c r="G9" s="218"/>
      <c r="H9" s="167"/>
      <c r="I9" s="218"/>
      <c r="J9" s="167"/>
      <c r="K9" s="218"/>
      <c r="L9" s="79"/>
      <c r="M9" s="36"/>
      <c r="N9" s="168" t="s">
        <v>125</v>
      </c>
      <c r="O9" s="187" t="s">
        <v>121</v>
      </c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</row>
    <row r="10" spans="1:27" ht="12" customHeight="1" x14ac:dyDescent="0.25">
      <c r="A10" s="80"/>
      <c r="B10" s="172" t="s">
        <v>102</v>
      </c>
      <c r="C10" s="238">
        <v>600</v>
      </c>
      <c r="D10" s="36"/>
      <c r="E10" s="227"/>
      <c r="F10" s="36"/>
      <c r="G10" s="227" t="s">
        <v>103</v>
      </c>
      <c r="H10" s="167"/>
      <c r="I10" s="227" t="s">
        <v>100</v>
      </c>
      <c r="J10" s="167"/>
      <c r="K10" s="227" t="s">
        <v>110</v>
      </c>
      <c r="L10" s="79"/>
      <c r="M10" s="36"/>
      <c r="N10" s="168" t="s">
        <v>126</v>
      </c>
      <c r="O10" s="36">
        <v>2019</v>
      </c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</row>
    <row r="11" spans="1:27" ht="12" customHeight="1" x14ac:dyDescent="0.25">
      <c r="A11" s="80"/>
      <c r="B11" s="172" t="s">
        <v>103</v>
      </c>
      <c r="C11" s="238">
        <v>300</v>
      </c>
      <c r="D11" s="36"/>
      <c r="E11" s="218"/>
      <c r="F11" s="36"/>
      <c r="G11" s="218"/>
      <c r="H11" s="167"/>
      <c r="I11" s="218"/>
      <c r="J11" s="167"/>
      <c r="K11" s="218"/>
      <c r="L11" s="79"/>
      <c r="M11" s="36"/>
      <c r="N11" s="168" t="s">
        <v>127</v>
      </c>
      <c r="O11" s="36" t="str">
        <f>O8&amp;""&amp;"/"&amp;""&amp;O9&amp;" "&amp;"/"&amp;""&amp;O10</f>
        <v>28/Mayıs /2019</v>
      </c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</row>
    <row r="12" spans="1:27" ht="12" customHeight="1" x14ac:dyDescent="0.25">
      <c r="A12" s="80"/>
      <c r="B12" s="172" t="s">
        <v>104</v>
      </c>
      <c r="C12" s="238">
        <v>900</v>
      </c>
      <c r="D12" s="36"/>
      <c r="E12" s="227"/>
      <c r="F12" s="36"/>
      <c r="G12" s="227" t="s">
        <v>108</v>
      </c>
      <c r="H12" s="167"/>
      <c r="I12" s="227" t="s">
        <v>102</v>
      </c>
      <c r="J12" s="167"/>
      <c r="K12" s="227" t="s">
        <v>111</v>
      </c>
      <c r="L12" s="79"/>
      <c r="M12" s="36"/>
      <c r="N12" s="168" t="s">
        <v>128</v>
      </c>
      <c r="O12" s="36" t="str">
        <f>O8&amp;O9&amp;O10</f>
        <v>28Mayıs2019</v>
      </c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</row>
    <row r="13" spans="1:27" ht="12" customHeight="1" x14ac:dyDescent="0.25">
      <c r="A13" s="80"/>
      <c r="B13" s="172" t="s">
        <v>105</v>
      </c>
      <c r="C13" s="238">
        <v>500</v>
      </c>
      <c r="D13" s="36"/>
      <c r="E13" s="218"/>
      <c r="F13" s="22"/>
      <c r="G13" s="218"/>
      <c r="H13" s="167"/>
      <c r="I13" s="218"/>
      <c r="J13" s="167"/>
      <c r="K13" s="218"/>
      <c r="L13" s="79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</row>
    <row r="14" spans="1:27" ht="12" customHeight="1" x14ac:dyDescent="0.25">
      <c r="A14" s="80"/>
      <c r="B14" s="172" t="s">
        <v>106</v>
      </c>
      <c r="C14" s="238">
        <v>800</v>
      </c>
      <c r="D14" s="36"/>
      <c r="E14" s="227"/>
      <c r="F14" s="22"/>
      <c r="G14" s="227" t="s">
        <v>104</v>
      </c>
      <c r="H14" s="167"/>
      <c r="I14" s="227" t="s">
        <v>109</v>
      </c>
      <c r="J14" s="167"/>
      <c r="K14" s="227" t="s">
        <v>105</v>
      </c>
      <c r="L14" s="79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</row>
    <row r="15" spans="1:27" ht="12" customHeight="1" x14ac:dyDescent="0.25">
      <c r="A15" s="80"/>
      <c r="B15" s="172" t="s">
        <v>107</v>
      </c>
      <c r="C15" s="238">
        <v>200</v>
      </c>
      <c r="D15" s="36"/>
      <c r="E15" s="218"/>
      <c r="F15" s="22"/>
      <c r="G15" s="218"/>
      <c r="H15" s="167"/>
      <c r="I15" s="218"/>
      <c r="J15" s="167"/>
      <c r="K15" s="218"/>
      <c r="L15" s="79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</row>
    <row r="16" spans="1:27" ht="12" customHeight="1" x14ac:dyDescent="0.25">
      <c r="A16" s="80"/>
      <c r="B16" s="172" t="s">
        <v>108</v>
      </c>
      <c r="C16" s="238">
        <v>400</v>
      </c>
      <c r="D16" s="36"/>
      <c r="E16" s="227"/>
      <c r="F16" s="36"/>
      <c r="G16" s="227" t="s">
        <v>97</v>
      </c>
      <c r="H16" s="167"/>
      <c r="I16" s="227" t="s">
        <v>98</v>
      </c>
      <c r="J16" s="167"/>
      <c r="K16" s="227" t="s">
        <v>99</v>
      </c>
      <c r="L16" s="79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</row>
    <row r="17" spans="1:27" ht="12" customHeight="1" x14ac:dyDescent="0.25">
      <c r="A17" s="80"/>
      <c r="B17" s="172" t="s">
        <v>109</v>
      </c>
      <c r="C17" s="238">
        <v>700</v>
      </c>
      <c r="D17" s="36"/>
      <c r="E17" s="218"/>
      <c r="F17" s="36"/>
      <c r="G17" s="218"/>
      <c r="H17" s="167"/>
      <c r="I17" s="218"/>
      <c r="J17" s="167"/>
      <c r="K17" s="218"/>
      <c r="L17" s="79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</row>
    <row r="18" spans="1:27" ht="12" customHeight="1" x14ac:dyDescent="0.25">
      <c r="A18" s="80"/>
      <c r="B18" s="172" t="s">
        <v>110</v>
      </c>
      <c r="C18" s="238">
        <v>600</v>
      </c>
      <c r="D18" s="36"/>
      <c r="E18" s="227"/>
      <c r="F18" s="36"/>
      <c r="G18" s="227"/>
      <c r="H18" s="167"/>
      <c r="I18" s="227"/>
      <c r="J18" s="167"/>
      <c r="K18" s="227"/>
      <c r="L18" s="79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</row>
    <row r="19" spans="1:27" ht="12" customHeight="1" x14ac:dyDescent="0.25">
      <c r="A19" s="80"/>
      <c r="B19" s="172" t="s">
        <v>111</v>
      </c>
      <c r="C19" s="238">
        <v>300</v>
      </c>
      <c r="D19" s="36"/>
      <c r="E19" s="218"/>
      <c r="F19" s="36"/>
      <c r="G19" s="218"/>
      <c r="H19" s="167"/>
      <c r="I19" s="218"/>
      <c r="J19" s="167"/>
      <c r="K19" s="218"/>
      <c r="L19" s="79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</row>
    <row r="20" spans="1:27" ht="12" customHeight="1" x14ac:dyDescent="0.25">
      <c r="A20" s="80"/>
      <c r="B20" s="172" t="s">
        <v>112</v>
      </c>
      <c r="C20" s="238">
        <v>200</v>
      </c>
      <c r="D20" s="36"/>
      <c r="E20" s="227"/>
      <c r="F20" s="36"/>
      <c r="G20" s="227"/>
      <c r="H20" s="167"/>
      <c r="I20" s="227"/>
      <c r="J20" s="167"/>
      <c r="K20" s="227"/>
      <c r="L20" s="79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</row>
    <row r="21" spans="1:27" ht="12" customHeight="1" x14ac:dyDescent="0.25">
      <c r="A21" s="80"/>
      <c r="B21" s="173" t="s">
        <v>113</v>
      </c>
      <c r="C21" s="238">
        <v>300</v>
      </c>
      <c r="D21" s="36"/>
      <c r="E21" s="218"/>
      <c r="F21" s="36"/>
      <c r="G21" s="218"/>
      <c r="H21" s="167"/>
      <c r="I21" s="218"/>
      <c r="J21" s="167"/>
      <c r="K21" s="218"/>
      <c r="L21" s="79"/>
      <c r="M21" s="36"/>
      <c r="N21" s="36"/>
      <c r="O21" s="36"/>
      <c r="P21" s="36"/>
      <c r="Q21" s="36"/>
      <c r="R21" s="36"/>
      <c r="S21" s="36"/>
      <c r="T21" s="36"/>
      <c r="U21" s="36"/>
      <c r="V21" s="36"/>
    </row>
    <row r="22" spans="1:27" ht="12" customHeight="1" thickBot="1" x14ac:dyDescent="0.3">
      <c r="A22" s="80"/>
      <c r="B22" s="212" t="s">
        <v>114</v>
      </c>
      <c r="C22" s="239">
        <v>200</v>
      </c>
      <c r="D22" s="36"/>
      <c r="E22" s="227"/>
      <c r="F22" s="36"/>
      <c r="G22" s="227"/>
      <c r="H22" s="167"/>
      <c r="I22" s="227"/>
      <c r="J22" s="167"/>
      <c r="K22" s="227"/>
      <c r="L22" s="79"/>
      <c r="M22" s="36"/>
      <c r="N22" s="36"/>
      <c r="O22" s="36"/>
      <c r="P22" s="36"/>
      <c r="Q22" s="36"/>
      <c r="R22" s="36"/>
      <c r="S22" s="36"/>
      <c r="T22" s="36"/>
      <c r="U22" s="36"/>
      <c r="V22" s="36"/>
    </row>
    <row r="23" spans="1:27" ht="12" customHeight="1" x14ac:dyDescent="0.25">
      <c r="A23" s="80"/>
      <c r="B23" s="36"/>
      <c r="C23" s="209"/>
      <c r="D23" s="36"/>
      <c r="E23" s="218"/>
      <c r="F23" s="36"/>
      <c r="G23" s="218"/>
      <c r="H23" s="167"/>
      <c r="I23" s="218"/>
      <c r="J23" s="167"/>
      <c r="K23" s="218"/>
      <c r="L23" s="79"/>
      <c r="M23" s="36"/>
      <c r="N23" s="36"/>
      <c r="O23" s="36"/>
      <c r="P23" s="36"/>
      <c r="Q23" s="36"/>
      <c r="R23" s="36"/>
      <c r="S23" s="36"/>
      <c r="T23" s="36"/>
      <c r="U23" s="36"/>
      <c r="V23" s="36"/>
    </row>
    <row r="24" spans="1:27" ht="12" customHeight="1" x14ac:dyDescent="0.25">
      <c r="A24" s="80"/>
      <c r="B24" s="305" t="s">
        <v>144</v>
      </c>
      <c r="C24" s="305"/>
      <c r="D24" s="36"/>
      <c r="E24" s="227"/>
      <c r="F24" s="36"/>
      <c r="G24" s="227"/>
      <c r="H24" s="167"/>
      <c r="I24" s="227"/>
      <c r="J24" s="167"/>
      <c r="K24" s="227"/>
      <c r="L24" s="79"/>
      <c r="M24" s="36"/>
    </row>
    <row r="25" spans="1:27" ht="12" customHeight="1" x14ac:dyDescent="0.25">
      <c r="A25" s="80"/>
      <c r="B25" s="36"/>
      <c r="C25" s="209"/>
      <c r="D25" s="36"/>
      <c r="E25" s="226"/>
      <c r="F25" s="36"/>
      <c r="G25" s="226"/>
      <c r="H25" s="36"/>
      <c r="I25" s="226"/>
      <c r="J25" s="36"/>
      <c r="K25" s="226"/>
      <c r="L25" s="79"/>
    </row>
    <row r="26" spans="1:27" ht="12" customHeight="1" x14ac:dyDescent="0.25">
      <c r="A26" s="80"/>
      <c r="B26" s="275" t="s">
        <v>129</v>
      </c>
      <c r="C26" s="275"/>
      <c r="D26" s="36"/>
      <c r="E26" s="227"/>
      <c r="F26" s="36"/>
      <c r="G26" s="227"/>
      <c r="H26" s="167"/>
      <c r="I26" s="227"/>
      <c r="J26" s="167"/>
      <c r="K26" s="227"/>
      <c r="L26" s="79"/>
    </row>
    <row r="27" spans="1:27" ht="12" customHeight="1" x14ac:dyDescent="0.25">
      <c r="A27" s="80"/>
      <c r="B27" s="36"/>
      <c r="C27" s="209"/>
      <c r="D27" s="36"/>
      <c r="E27" s="218"/>
      <c r="F27" s="36"/>
      <c r="G27" s="218"/>
      <c r="H27" s="167"/>
      <c r="I27" s="218"/>
      <c r="J27" s="167"/>
      <c r="K27" s="218"/>
      <c r="L27" s="79"/>
    </row>
    <row r="28" spans="1:27" ht="12" customHeight="1" x14ac:dyDescent="0.25">
      <c r="A28" s="80"/>
      <c r="B28" s="36">
        <f>SUMPRODUCT(TCOST1,A_1)+SUMPRODUCT(TCOST2,A_2)+SUMPRODUCT(TCOST3,A_3)+SUMPRODUCT(FCP,U)+SUMPRODUCT(FCD,F)</f>
        <v>234359.5</v>
      </c>
      <c r="C28" s="214" t="s">
        <v>133</v>
      </c>
      <c r="D28" s="36"/>
      <c r="E28" s="227"/>
      <c r="F28" s="36"/>
      <c r="G28" s="227"/>
      <c r="H28" s="167"/>
      <c r="I28" s="227"/>
      <c r="J28" s="167"/>
      <c r="K28" s="227"/>
      <c r="L28" s="79"/>
    </row>
    <row r="29" spans="1:27" ht="12" customHeight="1" x14ac:dyDescent="0.25">
      <c r="A29" s="80"/>
      <c r="B29" s="36"/>
      <c r="C29" s="209"/>
      <c r="D29" s="36"/>
      <c r="E29" s="218"/>
      <c r="F29" s="36"/>
      <c r="G29" s="218"/>
      <c r="H29" s="167"/>
      <c r="I29" s="218"/>
      <c r="J29" s="167"/>
      <c r="K29" s="218"/>
      <c r="L29" s="79"/>
    </row>
    <row r="30" spans="1:27" ht="12" customHeight="1" x14ac:dyDescent="0.25">
      <c r="A30" s="80"/>
      <c r="B30" s="275" t="s">
        <v>130</v>
      </c>
      <c r="C30" s="275"/>
      <c r="D30" s="36"/>
      <c r="E30" s="227"/>
      <c r="F30" s="36"/>
      <c r="G30" s="227"/>
      <c r="H30" s="167"/>
      <c r="I30" s="227"/>
      <c r="J30" s="167"/>
      <c r="K30" s="227"/>
      <c r="L30" s="79"/>
    </row>
    <row r="31" spans="1:27" ht="12" customHeight="1" x14ac:dyDescent="0.25">
      <c r="A31" s="80"/>
      <c r="B31" s="36"/>
      <c r="C31" s="209"/>
      <c r="D31" s="36"/>
      <c r="E31" s="218"/>
      <c r="F31" s="36"/>
      <c r="G31" s="218"/>
      <c r="H31" s="167"/>
      <c r="I31" s="218"/>
      <c r="J31" s="167"/>
      <c r="K31" s="218"/>
      <c r="L31" s="79"/>
    </row>
    <row r="32" spans="1:27" ht="12" customHeight="1" x14ac:dyDescent="0.25">
      <c r="A32" s="80"/>
      <c r="B32" s="36">
        <f>SUMPRODUCT(DstanceCT,X)</f>
        <v>20586</v>
      </c>
      <c r="C32" s="214" t="s">
        <v>133</v>
      </c>
      <c r="D32" s="36"/>
      <c r="E32" s="227"/>
      <c r="F32" s="36"/>
      <c r="G32" s="227"/>
      <c r="H32" s="167"/>
      <c r="I32" s="227"/>
      <c r="J32" s="167"/>
      <c r="K32" s="227"/>
      <c r="L32" s="79"/>
    </row>
    <row r="33" spans="1:14" ht="12" customHeight="1" x14ac:dyDescent="0.25">
      <c r="A33" s="80"/>
      <c r="B33" s="36"/>
      <c r="C33" s="209"/>
      <c r="D33" s="36"/>
      <c r="E33" s="218"/>
      <c r="F33" s="36"/>
      <c r="G33" s="218"/>
      <c r="H33" s="167"/>
      <c r="I33" s="218"/>
      <c r="J33" s="167"/>
      <c r="K33" s="218"/>
      <c r="L33" s="79"/>
    </row>
    <row r="34" spans="1:14" ht="12" customHeight="1" x14ac:dyDescent="0.25">
      <c r="A34" s="80"/>
      <c r="B34" s="275" t="s">
        <v>131</v>
      </c>
      <c r="C34" s="275"/>
      <c r="D34" s="36"/>
      <c r="E34" s="227"/>
      <c r="F34" s="36"/>
      <c r="G34" s="227"/>
      <c r="H34" s="167"/>
      <c r="I34" s="227"/>
      <c r="J34" s="167"/>
      <c r="K34" s="227"/>
      <c r="L34" s="79"/>
    </row>
    <row r="35" spans="1:14" ht="12" customHeight="1" x14ac:dyDescent="0.25">
      <c r="A35" s="80"/>
      <c r="B35" s="36"/>
      <c r="C35" s="36"/>
      <c r="D35" s="36"/>
      <c r="E35" s="218"/>
      <c r="F35" s="36"/>
      <c r="G35" s="218"/>
      <c r="H35" s="167"/>
      <c r="I35" s="218"/>
      <c r="J35" s="168"/>
      <c r="K35" s="218"/>
      <c r="L35" s="170"/>
    </row>
    <row r="36" spans="1:14" ht="12" customHeight="1" x14ac:dyDescent="0.25">
      <c r="A36" s="80"/>
      <c r="B36" s="36">
        <f>SUMPRODUCT(FCFS*FS)</f>
        <v>95000</v>
      </c>
      <c r="C36" s="36" t="s">
        <v>133</v>
      </c>
      <c r="D36" s="36"/>
      <c r="E36" s="227"/>
      <c r="F36" s="36"/>
      <c r="G36" s="227"/>
      <c r="H36" s="167"/>
      <c r="I36" s="227"/>
      <c r="J36" s="167"/>
      <c r="K36" s="227"/>
      <c r="L36" s="79"/>
      <c r="M36" s="36"/>
      <c r="N36" s="36"/>
    </row>
    <row r="37" spans="1:14" x14ac:dyDescent="0.25">
      <c r="A37" s="80"/>
      <c r="B37" s="36"/>
      <c r="C37" s="36"/>
      <c r="D37" s="36"/>
      <c r="E37" s="36"/>
      <c r="F37" s="36"/>
      <c r="G37" s="36"/>
      <c r="H37" s="167"/>
      <c r="I37" s="236"/>
      <c r="J37" s="167"/>
      <c r="K37" s="236"/>
      <c r="L37" s="79"/>
    </row>
    <row r="38" spans="1:14" x14ac:dyDescent="0.25">
      <c r="A38" s="80"/>
      <c r="B38" s="275" t="s">
        <v>132</v>
      </c>
      <c r="C38" s="275"/>
      <c r="D38" s="36"/>
      <c r="E38" s="36"/>
      <c r="F38" s="36"/>
      <c r="G38" s="211"/>
      <c r="H38" s="167"/>
      <c r="I38" s="236" t="s">
        <v>138</v>
      </c>
      <c r="J38" s="167" t="s">
        <v>146</v>
      </c>
      <c r="K38" s="236"/>
      <c r="L38" s="79"/>
    </row>
    <row r="39" spans="1:14" x14ac:dyDescent="0.25">
      <c r="A39" s="80"/>
      <c r="B39" s="36">
        <f>B28+B32+B36</f>
        <v>349945.5</v>
      </c>
      <c r="C39" s="36" t="s">
        <v>133</v>
      </c>
      <c r="D39" s="36"/>
      <c r="E39" s="36"/>
      <c r="F39" s="36"/>
      <c r="G39" s="210"/>
      <c r="H39" s="167"/>
      <c r="I39" s="303" t="s">
        <v>145</v>
      </c>
      <c r="J39" s="303"/>
      <c r="K39" s="303"/>
      <c r="L39" s="79"/>
    </row>
    <row r="40" spans="1:14" ht="15.75" thickBot="1" x14ac:dyDescent="0.3">
      <c r="A40" s="73"/>
      <c r="B40" s="216" t="s">
        <v>147</v>
      </c>
      <c r="C40" s="216"/>
      <c r="D40" s="216"/>
      <c r="E40" s="216"/>
      <c r="F40" s="216"/>
      <c r="G40" s="216"/>
      <c r="H40" s="216"/>
      <c r="I40" s="216"/>
      <c r="J40" s="74"/>
      <c r="K40" s="74"/>
      <c r="L40" s="75"/>
    </row>
    <row r="41" spans="1:14" ht="3.75" customHeight="1" thickBot="1" x14ac:dyDescent="0.3">
      <c r="A41" s="80"/>
      <c r="B41" s="36"/>
      <c r="C41" s="36"/>
      <c r="D41" s="36"/>
      <c r="E41" s="36"/>
      <c r="F41" s="36"/>
      <c r="G41" s="236"/>
      <c r="H41" s="36"/>
      <c r="I41" s="36"/>
      <c r="J41" s="36"/>
      <c r="K41" s="36"/>
      <c r="L41" s="79"/>
    </row>
    <row r="42" spans="1:14" ht="15.75" thickBot="1" x14ac:dyDescent="0.3">
      <c r="A42" s="80"/>
      <c r="B42" s="231" t="s">
        <v>148</v>
      </c>
      <c r="C42" s="231"/>
      <c r="D42" s="232" t="s">
        <v>149</v>
      </c>
      <c r="E42" s="231"/>
      <c r="F42" s="231"/>
      <c r="G42" s="231"/>
      <c r="H42" s="240"/>
      <c r="I42" s="240"/>
      <c r="J42" s="240"/>
      <c r="K42" s="241"/>
      <c r="L42" s="242"/>
    </row>
    <row r="43" spans="1:14" ht="15.75" thickBot="1" x14ac:dyDescent="0.3">
      <c r="A43" s="73"/>
      <c r="B43" s="74"/>
      <c r="C43" s="74"/>
      <c r="D43" s="74"/>
      <c r="E43" s="74"/>
      <c r="F43" s="74"/>
      <c r="G43" s="74"/>
      <c r="H43" s="74"/>
      <c r="I43" s="74"/>
      <c r="J43" s="74"/>
      <c r="K43" s="215"/>
      <c r="L43" s="75"/>
    </row>
    <row r="44" spans="1:14" x14ac:dyDescent="0.25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</row>
  </sheetData>
  <mergeCells count="8">
    <mergeCell ref="I39:K39"/>
    <mergeCell ref="E1:I1"/>
    <mergeCell ref="B26:C26"/>
    <mergeCell ref="B38:C38"/>
    <mergeCell ref="E2:I2"/>
    <mergeCell ref="B24:C24"/>
    <mergeCell ref="B30:C30"/>
    <mergeCell ref="B34:C34"/>
  </mergeCells>
  <conditionalFormatting sqref="I37:I39">
    <cfRule type="duplicateValues" dxfId="6" priority="308"/>
  </conditionalFormatting>
  <conditionalFormatting sqref="K37:K38">
    <cfRule type="duplicateValues" dxfId="5" priority="311"/>
  </conditionalFormatting>
  <conditionalFormatting sqref="G38:G39 G41">
    <cfRule type="duplicateValues" dxfId="4" priority="312"/>
  </conditionalFormatting>
  <conditionalFormatting sqref="E6:E36">
    <cfRule type="duplicateValues" dxfId="3" priority="5"/>
  </conditionalFormatting>
  <conditionalFormatting sqref="G6:G36">
    <cfRule type="duplicateValues" dxfId="2" priority="4"/>
  </conditionalFormatting>
  <conditionalFormatting sqref="I6:I36">
    <cfRule type="duplicateValues" dxfId="1" priority="2"/>
  </conditionalFormatting>
  <conditionalFormatting sqref="K6:K36">
    <cfRule type="duplicateValues" dxfId="0" priority="1"/>
  </conditionalFormatting>
  <pageMargins left="0.7" right="0.7" top="0.75" bottom="0.75" header="0.3" footer="0.3"/>
  <pageSetup paperSize="9" orientation="portrait" horizontalDpi="4294967294" verticalDpi="0" r:id="rId1"/>
  <drawing r:id="rId2"/>
  <legacyDrawing r:id="rId3"/>
  <controls>
    <mc:AlternateContent xmlns:mc="http://schemas.openxmlformats.org/markup-compatibility/2006">
      <mc:Choice Requires="x14">
        <control shapeId="30827" r:id="rId4" name="ListBox2">
          <controlPr defaultSize="0" autoLine="0" autoPict="0" linkedCell="O10" listFillRange="yıllar" r:id="rId5">
            <anchor moveWithCells="1">
              <from>
                <xdr:col>14</xdr:col>
                <xdr:colOff>457200</xdr:colOff>
                <xdr:row>2</xdr:row>
                <xdr:rowOff>85725</xdr:rowOff>
              </from>
              <to>
                <xdr:col>15</xdr:col>
                <xdr:colOff>676275</xdr:colOff>
                <xdr:row>4</xdr:row>
                <xdr:rowOff>114300</xdr:rowOff>
              </to>
            </anchor>
          </controlPr>
        </control>
      </mc:Choice>
      <mc:Fallback>
        <control shapeId="30827" r:id="rId4" name="ListBox2"/>
      </mc:Fallback>
    </mc:AlternateContent>
    <mc:AlternateContent xmlns:mc="http://schemas.openxmlformats.org/markup-compatibility/2006">
      <mc:Choice Requires="x14">
        <control shapeId="30825" r:id="rId6" name="ListBox1">
          <controlPr defaultSize="0" autoLine="0" autoPict="0" linkedCell="O9" listFillRange="aylar" r:id="rId7">
            <anchor moveWithCells="1">
              <from>
                <xdr:col>13</xdr:col>
                <xdr:colOff>180975</xdr:colOff>
                <xdr:row>2</xdr:row>
                <xdr:rowOff>85725</xdr:rowOff>
              </from>
              <to>
                <xdr:col>14</xdr:col>
                <xdr:colOff>447675</xdr:colOff>
                <xdr:row>4</xdr:row>
                <xdr:rowOff>114300</xdr:rowOff>
              </to>
            </anchor>
          </controlPr>
        </control>
      </mc:Choice>
      <mc:Fallback>
        <control shapeId="30825" r:id="rId6" name="ListBox1"/>
      </mc:Fallback>
    </mc:AlternateContent>
    <mc:AlternateContent xmlns:mc="http://schemas.openxmlformats.org/markup-compatibility/2006">
      <mc:Choice Requires="x14">
        <control shapeId="30823" r:id="rId8" name="Label3">
          <controlPr defaultSize="0" autoLine="0" autoPict="0" r:id="rId9">
            <anchor moveWithCells="1">
              <from>
                <xdr:col>13</xdr:col>
                <xdr:colOff>180975</xdr:colOff>
                <xdr:row>0</xdr:row>
                <xdr:rowOff>152400</xdr:rowOff>
              </from>
              <to>
                <xdr:col>15</xdr:col>
                <xdr:colOff>657225</xdr:colOff>
                <xdr:row>2</xdr:row>
                <xdr:rowOff>66675</xdr:rowOff>
              </to>
            </anchor>
          </controlPr>
        </control>
      </mc:Choice>
      <mc:Fallback>
        <control shapeId="30823" r:id="rId8" name="Label3"/>
      </mc:Fallback>
    </mc:AlternateContent>
    <mc:AlternateContent xmlns:mc="http://schemas.openxmlformats.org/markup-compatibility/2006">
      <mc:Choice Requires="x14">
        <control shapeId="30822" r:id="rId10" name="Label1">
          <controlPr defaultSize="0" autoLine="0" autoPict="0" r:id="rId11">
            <anchor moveWithCells="1">
              <from>
                <xdr:col>14</xdr:col>
                <xdr:colOff>19050</xdr:colOff>
                <xdr:row>11</xdr:row>
                <xdr:rowOff>95250</xdr:rowOff>
              </from>
              <to>
                <xdr:col>15</xdr:col>
                <xdr:colOff>590550</xdr:colOff>
                <xdr:row>13</xdr:row>
                <xdr:rowOff>57150</xdr:rowOff>
              </to>
            </anchor>
          </controlPr>
        </control>
      </mc:Choice>
      <mc:Fallback>
        <control shapeId="30822" r:id="rId10" name="Label1"/>
      </mc:Fallback>
    </mc:AlternateContent>
    <mc:AlternateContent xmlns:mc="http://schemas.openxmlformats.org/markup-compatibility/2006">
      <mc:Choice Requires="x14">
        <control shapeId="30752" r:id="rId12" name="Gun26">
          <controlPr defaultSize="0" autoLine="0" autoPict="0" r:id="rId13">
            <anchor moveWithCells="1">
              <from>
                <xdr:col>14</xdr:col>
                <xdr:colOff>552450</xdr:colOff>
                <xdr:row>8</xdr:row>
                <xdr:rowOff>123825</xdr:rowOff>
              </from>
              <to>
                <xdr:col>15</xdr:col>
                <xdr:colOff>76200</xdr:colOff>
                <xdr:row>10</xdr:row>
                <xdr:rowOff>9525</xdr:rowOff>
              </to>
            </anchor>
          </controlPr>
        </control>
      </mc:Choice>
      <mc:Fallback>
        <control shapeId="30752" r:id="rId12" name="Gun26"/>
      </mc:Fallback>
    </mc:AlternateContent>
    <mc:AlternateContent xmlns:mc="http://schemas.openxmlformats.org/markup-compatibility/2006">
      <mc:Choice Requires="x14">
        <control shapeId="30753" r:id="rId14" name="Gun25">
          <controlPr defaultSize="0" autoLine="0" autoPict="0" r:id="rId15">
            <anchor moveWithCells="1">
              <from>
                <xdr:col>14</xdr:col>
                <xdr:colOff>257175</xdr:colOff>
                <xdr:row>8</xdr:row>
                <xdr:rowOff>123825</xdr:rowOff>
              </from>
              <to>
                <xdr:col>14</xdr:col>
                <xdr:colOff>561975</xdr:colOff>
                <xdr:row>10</xdr:row>
                <xdr:rowOff>9525</xdr:rowOff>
              </to>
            </anchor>
          </controlPr>
        </control>
      </mc:Choice>
      <mc:Fallback>
        <control shapeId="30753" r:id="rId14" name="Gun25"/>
      </mc:Fallback>
    </mc:AlternateContent>
    <mc:AlternateContent xmlns:mc="http://schemas.openxmlformats.org/markup-compatibility/2006">
      <mc:Choice Requires="x14">
        <control shapeId="30754" r:id="rId16" name="Gun24">
          <controlPr defaultSize="0" autoLine="0" autoPict="0" r:id="rId17">
            <anchor moveWithCells="1">
              <from>
                <xdr:col>13</xdr:col>
                <xdr:colOff>742950</xdr:colOff>
                <xdr:row>8</xdr:row>
                <xdr:rowOff>123825</xdr:rowOff>
              </from>
              <to>
                <xdr:col>14</xdr:col>
                <xdr:colOff>276225</xdr:colOff>
                <xdr:row>10</xdr:row>
                <xdr:rowOff>9525</xdr:rowOff>
              </to>
            </anchor>
          </controlPr>
        </control>
      </mc:Choice>
      <mc:Fallback>
        <control shapeId="30754" r:id="rId16" name="Gun24"/>
      </mc:Fallback>
    </mc:AlternateContent>
    <mc:AlternateContent xmlns:mc="http://schemas.openxmlformats.org/markup-compatibility/2006">
      <mc:Choice Requires="x14">
        <control shapeId="30755" r:id="rId18" name="Gun23">
          <controlPr defaultSize="0" autoLine="0" autoPict="0" r:id="rId19">
            <anchor moveWithCells="1">
              <from>
                <xdr:col>13</xdr:col>
                <xdr:colOff>457200</xdr:colOff>
                <xdr:row>8</xdr:row>
                <xdr:rowOff>123825</xdr:rowOff>
              </from>
              <to>
                <xdr:col>13</xdr:col>
                <xdr:colOff>762000</xdr:colOff>
                <xdr:row>10</xdr:row>
                <xdr:rowOff>9525</xdr:rowOff>
              </to>
            </anchor>
          </controlPr>
        </control>
      </mc:Choice>
      <mc:Fallback>
        <control shapeId="30755" r:id="rId18" name="Gun23"/>
      </mc:Fallback>
    </mc:AlternateContent>
    <mc:AlternateContent xmlns:mc="http://schemas.openxmlformats.org/markup-compatibility/2006">
      <mc:Choice Requires="x14">
        <control shapeId="30756" r:id="rId20" name="Gun22">
          <controlPr defaultSize="0" autoLine="0" autoPict="0" r:id="rId21">
            <anchor moveWithCells="1">
              <from>
                <xdr:col>13</xdr:col>
                <xdr:colOff>171450</xdr:colOff>
                <xdr:row>8</xdr:row>
                <xdr:rowOff>123825</xdr:rowOff>
              </from>
              <to>
                <xdr:col>13</xdr:col>
                <xdr:colOff>466725</xdr:colOff>
                <xdr:row>10</xdr:row>
                <xdr:rowOff>9525</xdr:rowOff>
              </to>
            </anchor>
          </controlPr>
        </control>
      </mc:Choice>
      <mc:Fallback>
        <control shapeId="30756" r:id="rId20" name="Gun22"/>
      </mc:Fallback>
    </mc:AlternateContent>
    <mc:AlternateContent xmlns:mc="http://schemas.openxmlformats.org/markup-compatibility/2006">
      <mc:Choice Requires="x14">
        <control shapeId="30773" r:id="rId22" name="Gun19">
          <controlPr defaultSize="0" autoLine="0" autoPict="0" r:id="rId23">
            <anchor moveWithCells="1">
              <from>
                <xdr:col>14</xdr:col>
                <xdr:colOff>542925</xdr:colOff>
                <xdr:row>7</xdr:row>
                <xdr:rowOff>76200</xdr:rowOff>
              </from>
              <to>
                <xdr:col>15</xdr:col>
                <xdr:colOff>76200</xdr:colOff>
                <xdr:row>8</xdr:row>
                <xdr:rowOff>123825</xdr:rowOff>
              </to>
            </anchor>
          </controlPr>
        </control>
      </mc:Choice>
      <mc:Fallback>
        <control shapeId="30773" r:id="rId22" name="Gun19"/>
      </mc:Fallback>
    </mc:AlternateContent>
    <mc:AlternateContent xmlns:mc="http://schemas.openxmlformats.org/markup-compatibility/2006">
      <mc:Choice Requires="x14">
        <control shapeId="30774" r:id="rId24" name="Gun18">
          <controlPr defaultSize="0" autoLine="0" autoPict="0" r:id="rId25">
            <anchor moveWithCells="1">
              <from>
                <xdr:col>14</xdr:col>
                <xdr:colOff>257175</xdr:colOff>
                <xdr:row>7</xdr:row>
                <xdr:rowOff>76200</xdr:rowOff>
              </from>
              <to>
                <xdr:col>14</xdr:col>
                <xdr:colOff>561975</xdr:colOff>
                <xdr:row>8</xdr:row>
                <xdr:rowOff>123825</xdr:rowOff>
              </to>
            </anchor>
          </controlPr>
        </control>
      </mc:Choice>
      <mc:Fallback>
        <control shapeId="30774" r:id="rId24" name="Gun18"/>
      </mc:Fallback>
    </mc:AlternateContent>
    <mc:AlternateContent xmlns:mc="http://schemas.openxmlformats.org/markup-compatibility/2006">
      <mc:Choice Requires="x14">
        <control shapeId="30775" r:id="rId26" name="Gun17">
          <controlPr defaultSize="0" autoLine="0" autoPict="0" r:id="rId27">
            <anchor moveWithCells="1">
              <from>
                <xdr:col>13</xdr:col>
                <xdr:colOff>742950</xdr:colOff>
                <xdr:row>7</xdr:row>
                <xdr:rowOff>76200</xdr:rowOff>
              </from>
              <to>
                <xdr:col>14</xdr:col>
                <xdr:colOff>276225</xdr:colOff>
                <xdr:row>8</xdr:row>
                <xdr:rowOff>123825</xdr:rowOff>
              </to>
            </anchor>
          </controlPr>
        </control>
      </mc:Choice>
      <mc:Fallback>
        <control shapeId="30775" r:id="rId26" name="Gun17"/>
      </mc:Fallback>
    </mc:AlternateContent>
    <mc:AlternateContent xmlns:mc="http://schemas.openxmlformats.org/markup-compatibility/2006">
      <mc:Choice Requires="x14">
        <control shapeId="30776" r:id="rId28" name="Gun16">
          <controlPr defaultSize="0" autoLine="0" autoPict="0" r:id="rId29">
            <anchor moveWithCells="1">
              <from>
                <xdr:col>13</xdr:col>
                <xdr:colOff>457200</xdr:colOff>
                <xdr:row>7</xdr:row>
                <xdr:rowOff>76200</xdr:rowOff>
              </from>
              <to>
                <xdr:col>13</xdr:col>
                <xdr:colOff>762000</xdr:colOff>
                <xdr:row>8</xdr:row>
                <xdr:rowOff>123825</xdr:rowOff>
              </to>
            </anchor>
          </controlPr>
        </control>
      </mc:Choice>
      <mc:Fallback>
        <control shapeId="30776" r:id="rId28" name="Gun16"/>
      </mc:Fallback>
    </mc:AlternateContent>
    <mc:AlternateContent xmlns:mc="http://schemas.openxmlformats.org/markup-compatibility/2006">
      <mc:Choice Requires="x14">
        <control shapeId="30777" r:id="rId30" name="Gun15">
          <controlPr defaultSize="0" autoLine="0" autoPict="0" r:id="rId31">
            <anchor moveWithCells="1">
              <from>
                <xdr:col>13</xdr:col>
                <xdr:colOff>171450</xdr:colOff>
                <xdr:row>7</xdr:row>
                <xdr:rowOff>76200</xdr:rowOff>
              </from>
              <to>
                <xdr:col>13</xdr:col>
                <xdr:colOff>466725</xdr:colOff>
                <xdr:row>8</xdr:row>
                <xdr:rowOff>123825</xdr:rowOff>
              </to>
            </anchor>
          </controlPr>
        </control>
      </mc:Choice>
      <mc:Fallback>
        <control shapeId="30777" r:id="rId30" name="Gun15"/>
      </mc:Fallback>
    </mc:AlternateContent>
    <mc:AlternateContent xmlns:mc="http://schemas.openxmlformats.org/markup-compatibility/2006">
      <mc:Choice Requires="x14">
        <control shapeId="30788" r:id="rId32" name="Gun12">
          <controlPr defaultSize="0" autoLine="0" autoPict="0" r:id="rId33">
            <anchor moveWithCells="1">
              <from>
                <xdr:col>14</xdr:col>
                <xdr:colOff>552450</xdr:colOff>
                <xdr:row>6</xdr:row>
                <xdr:rowOff>38100</xdr:rowOff>
              </from>
              <to>
                <xdr:col>15</xdr:col>
                <xdr:colOff>76200</xdr:colOff>
                <xdr:row>7</xdr:row>
                <xdr:rowOff>76200</xdr:rowOff>
              </to>
            </anchor>
          </controlPr>
        </control>
      </mc:Choice>
      <mc:Fallback>
        <control shapeId="30788" r:id="rId32" name="Gun12"/>
      </mc:Fallback>
    </mc:AlternateContent>
    <mc:AlternateContent xmlns:mc="http://schemas.openxmlformats.org/markup-compatibility/2006">
      <mc:Choice Requires="x14">
        <control shapeId="30789" r:id="rId34" name="Gun11">
          <controlPr defaultSize="0" autoLine="0" autoPict="0" r:id="rId35">
            <anchor moveWithCells="1">
              <from>
                <xdr:col>14</xdr:col>
                <xdr:colOff>257175</xdr:colOff>
                <xdr:row>6</xdr:row>
                <xdr:rowOff>38100</xdr:rowOff>
              </from>
              <to>
                <xdr:col>14</xdr:col>
                <xdr:colOff>561975</xdr:colOff>
                <xdr:row>7</xdr:row>
                <xdr:rowOff>76200</xdr:rowOff>
              </to>
            </anchor>
          </controlPr>
        </control>
      </mc:Choice>
      <mc:Fallback>
        <control shapeId="30789" r:id="rId34" name="Gun11"/>
      </mc:Fallback>
    </mc:AlternateContent>
    <mc:AlternateContent xmlns:mc="http://schemas.openxmlformats.org/markup-compatibility/2006">
      <mc:Choice Requires="x14">
        <control shapeId="30790" r:id="rId36" name="Gun10">
          <controlPr defaultSize="0" autoLine="0" autoPict="0" r:id="rId37">
            <anchor moveWithCells="1">
              <from>
                <xdr:col>13</xdr:col>
                <xdr:colOff>742950</xdr:colOff>
                <xdr:row>6</xdr:row>
                <xdr:rowOff>38100</xdr:rowOff>
              </from>
              <to>
                <xdr:col>14</xdr:col>
                <xdr:colOff>276225</xdr:colOff>
                <xdr:row>7</xdr:row>
                <xdr:rowOff>76200</xdr:rowOff>
              </to>
            </anchor>
          </controlPr>
        </control>
      </mc:Choice>
      <mc:Fallback>
        <control shapeId="30790" r:id="rId36" name="Gun10"/>
      </mc:Fallback>
    </mc:AlternateContent>
    <mc:AlternateContent xmlns:mc="http://schemas.openxmlformats.org/markup-compatibility/2006">
      <mc:Choice Requires="x14">
        <control shapeId="30791" r:id="rId38" name="Gun9">
          <controlPr defaultSize="0" autoLine="0" autoPict="0" r:id="rId39">
            <anchor moveWithCells="1">
              <from>
                <xdr:col>13</xdr:col>
                <xdr:colOff>457200</xdr:colOff>
                <xdr:row>6</xdr:row>
                <xdr:rowOff>38100</xdr:rowOff>
              </from>
              <to>
                <xdr:col>13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30791" r:id="rId38" name="Gun9"/>
      </mc:Fallback>
    </mc:AlternateContent>
    <mc:AlternateContent xmlns:mc="http://schemas.openxmlformats.org/markup-compatibility/2006">
      <mc:Choice Requires="x14">
        <control shapeId="30792" r:id="rId40" name="Gun8">
          <controlPr defaultSize="0" autoLine="0" autoPict="0" r:id="rId41">
            <anchor moveWithCells="1">
              <from>
                <xdr:col>13</xdr:col>
                <xdr:colOff>171450</xdr:colOff>
                <xdr:row>6</xdr:row>
                <xdr:rowOff>38100</xdr:rowOff>
              </from>
              <to>
                <xdr:col>13</xdr:col>
                <xdr:colOff>466725</xdr:colOff>
                <xdr:row>7</xdr:row>
                <xdr:rowOff>76200</xdr:rowOff>
              </to>
            </anchor>
          </controlPr>
        </control>
      </mc:Choice>
      <mc:Fallback>
        <control shapeId="30792" r:id="rId40" name="Gun8"/>
      </mc:Fallback>
    </mc:AlternateContent>
    <mc:AlternateContent xmlns:mc="http://schemas.openxmlformats.org/markup-compatibility/2006">
      <mc:Choice Requires="x14">
        <control shapeId="30793" r:id="rId42" name="Gun5">
          <controlPr defaultSize="0" autoLine="0" autoPict="0" r:id="rId43">
            <anchor moveWithCells="1">
              <from>
                <xdr:col>14</xdr:col>
                <xdr:colOff>552450</xdr:colOff>
                <xdr:row>4</xdr:row>
                <xdr:rowOff>142875</xdr:rowOff>
              </from>
              <to>
                <xdr:col>15</xdr:col>
                <xdr:colOff>76200</xdr:colOff>
                <xdr:row>6</xdr:row>
                <xdr:rowOff>38100</xdr:rowOff>
              </to>
            </anchor>
          </controlPr>
        </control>
      </mc:Choice>
      <mc:Fallback>
        <control shapeId="30793" r:id="rId42" name="Gun5"/>
      </mc:Fallback>
    </mc:AlternateContent>
    <mc:AlternateContent xmlns:mc="http://schemas.openxmlformats.org/markup-compatibility/2006">
      <mc:Choice Requires="x14">
        <control shapeId="30794" r:id="rId44" name="Gun4">
          <controlPr defaultSize="0" autoLine="0" autoPict="0" r:id="rId45">
            <anchor moveWithCells="1">
              <from>
                <xdr:col>14</xdr:col>
                <xdr:colOff>257175</xdr:colOff>
                <xdr:row>4</xdr:row>
                <xdr:rowOff>142875</xdr:rowOff>
              </from>
              <to>
                <xdr:col>14</xdr:col>
                <xdr:colOff>561975</xdr:colOff>
                <xdr:row>6</xdr:row>
                <xdr:rowOff>38100</xdr:rowOff>
              </to>
            </anchor>
          </controlPr>
        </control>
      </mc:Choice>
      <mc:Fallback>
        <control shapeId="30794" r:id="rId44" name="Gun4"/>
      </mc:Fallback>
    </mc:AlternateContent>
    <mc:AlternateContent xmlns:mc="http://schemas.openxmlformats.org/markup-compatibility/2006">
      <mc:Choice Requires="x14">
        <control shapeId="30795" r:id="rId46" name="Gun3">
          <controlPr defaultSize="0" autoLine="0" autoPict="0" r:id="rId47">
            <anchor moveWithCells="1">
              <from>
                <xdr:col>13</xdr:col>
                <xdr:colOff>742950</xdr:colOff>
                <xdr:row>4</xdr:row>
                <xdr:rowOff>142875</xdr:rowOff>
              </from>
              <to>
                <xdr:col>14</xdr:col>
                <xdr:colOff>276225</xdr:colOff>
                <xdr:row>6</xdr:row>
                <xdr:rowOff>38100</xdr:rowOff>
              </to>
            </anchor>
          </controlPr>
        </control>
      </mc:Choice>
      <mc:Fallback>
        <control shapeId="30795" r:id="rId46" name="Gun3"/>
      </mc:Fallback>
    </mc:AlternateContent>
    <mc:AlternateContent xmlns:mc="http://schemas.openxmlformats.org/markup-compatibility/2006">
      <mc:Choice Requires="x14">
        <control shapeId="30796" r:id="rId48" name="Gun2">
          <controlPr defaultSize="0" autoLine="0" autoPict="0" r:id="rId49">
            <anchor moveWithCells="1">
              <from>
                <xdr:col>13</xdr:col>
                <xdr:colOff>457200</xdr:colOff>
                <xdr:row>4</xdr:row>
                <xdr:rowOff>142875</xdr:rowOff>
              </from>
              <to>
                <xdr:col>13</xdr:col>
                <xdr:colOff>762000</xdr:colOff>
                <xdr:row>6</xdr:row>
                <xdr:rowOff>38100</xdr:rowOff>
              </to>
            </anchor>
          </controlPr>
        </control>
      </mc:Choice>
      <mc:Fallback>
        <control shapeId="30796" r:id="rId48" name="Gun2"/>
      </mc:Fallback>
    </mc:AlternateContent>
    <mc:AlternateContent xmlns:mc="http://schemas.openxmlformats.org/markup-compatibility/2006">
      <mc:Choice Requires="x14">
        <control shapeId="30797" r:id="rId50" name="Gun1">
          <controlPr defaultSize="0" autoLine="0" autoPict="0" r:id="rId51">
            <anchor moveWithCells="1">
              <from>
                <xdr:col>13</xdr:col>
                <xdr:colOff>171450</xdr:colOff>
                <xdr:row>4</xdr:row>
                <xdr:rowOff>142875</xdr:rowOff>
              </from>
              <to>
                <xdr:col>13</xdr:col>
                <xdr:colOff>466725</xdr:colOff>
                <xdr:row>6</xdr:row>
                <xdr:rowOff>38100</xdr:rowOff>
              </to>
            </anchor>
          </controlPr>
        </control>
      </mc:Choice>
      <mc:Fallback>
        <control shapeId="30797" r:id="rId50" name="Gun1"/>
      </mc:Fallback>
    </mc:AlternateContent>
    <mc:AlternateContent xmlns:mc="http://schemas.openxmlformats.org/markup-compatibility/2006">
      <mc:Choice Requires="x14">
        <control shapeId="30806" r:id="rId52" name="Gun28">
          <controlPr defaultSize="0" autoLine="0" autoPict="0" r:id="rId53">
            <anchor moveWithCells="1">
              <from>
                <xdr:col>15</xdr:col>
                <xdr:colOff>381000</xdr:colOff>
                <xdr:row>8</xdr:row>
                <xdr:rowOff>123825</xdr:rowOff>
              </from>
              <to>
                <xdr:col>15</xdr:col>
                <xdr:colOff>676275</xdr:colOff>
                <xdr:row>10</xdr:row>
                <xdr:rowOff>9525</xdr:rowOff>
              </to>
            </anchor>
          </controlPr>
        </control>
      </mc:Choice>
      <mc:Fallback>
        <control shapeId="30806" r:id="rId52" name="Gun28"/>
      </mc:Fallback>
    </mc:AlternateContent>
    <mc:AlternateContent xmlns:mc="http://schemas.openxmlformats.org/markup-compatibility/2006">
      <mc:Choice Requires="x14">
        <control shapeId="30807" r:id="rId54" name="Gun27">
          <controlPr defaultSize="0" autoLine="0" autoPict="0" r:id="rId55">
            <anchor moveWithCells="1">
              <from>
                <xdr:col>15</xdr:col>
                <xdr:colOff>76200</xdr:colOff>
                <xdr:row>8</xdr:row>
                <xdr:rowOff>123825</xdr:rowOff>
              </from>
              <to>
                <xdr:col>15</xdr:col>
                <xdr:colOff>381000</xdr:colOff>
                <xdr:row>10</xdr:row>
                <xdr:rowOff>9525</xdr:rowOff>
              </to>
            </anchor>
          </controlPr>
        </control>
      </mc:Choice>
      <mc:Fallback>
        <control shapeId="30807" r:id="rId54" name="Gun27"/>
      </mc:Fallback>
    </mc:AlternateContent>
    <mc:AlternateContent xmlns:mc="http://schemas.openxmlformats.org/markup-compatibility/2006">
      <mc:Choice Requires="x14">
        <control shapeId="30808" r:id="rId56" name="Gun21">
          <controlPr defaultSize="0" autoLine="0" autoPict="0" r:id="rId57">
            <anchor moveWithCells="1">
              <from>
                <xdr:col>15</xdr:col>
                <xdr:colOff>381000</xdr:colOff>
                <xdr:row>7</xdr:row>
                <xdr:rowOff>76200</xdr:rowOff>
              </from>
              <to>
                <xdr:col>15</xdr:col>
                <xdr:colOff>676275</xdr:colOff>
                <xdr:row>8</xdr:row>
                <xdr:rowOff>123825</xdr:rowOff>
              </to>
            </anchor>
          </controlPr>
        </control>
      </mc:Choice>
      <mc:Fallback>
        <control shapeId="30808" r:id="rId56" name="Gun21"/>
      </mc:Fallback>
    </mc:AlternateContent>
    <mc:AlternateContent xmlns:mc="http://schemas.openxmlformats.org/markup-compatibility/2006">
      <mc:Choice Requires="x14">
        <control shapeId="30809" r:id="rId58" name="Gun20">
          <controlPr defaultSize="0" autoLine="0" autoPict="0" r:id="rId59">
            <anchor moveWithCells="1">
              <from>
                <xdr:col>15</xdr:col>
                <xdr:colOff>76200</xdr:colOff>
                <xdr:row>7</xdr:row>
                <xdr:rowOff>76200</xdr:rowOff>
              </from>
              <to>
                <xdr:col>15</xdr:col>
                <xdr:colOff>381000</xdr:colOff>
                <xdr:row>8</xdr:row>
                <xdr:rowOff>123825</xdr:rowOff>
              </to>
            </anchor>
          </controlPr>
        </control>
      </mc:Choice>
      <mc:Fallback>
        <control shapeId="30809" r:id="rId58" name="Gun20"/>
      </mc:Fallback>
    </mc:AlternateContent>
    <mc:AlternateContent xmlns:mc="http://schemas.openxmlformats.org/markup-compatibility/2006">
      <mc:Choice Requires="x14">
        <control shapeId="30810" r:id="rId60" name="Gun14">
          <controlPr defaultSize="0" autoLine="0" autoPict="0" r:id="rId61">
            <anchor moveWithCells="1">
              <from>
                <xdr:col>15</xdr:col>
                <xdr:colOff>381000</xdr:colOff>
                <xdr:row>6</xdr:row>
                <xdr:rowOff>38100</xdr:rowOff>
              </from>
              <to>
                <xdr:col>15</xdr:col>
                <xdr:colOff>676275</xdr:colOff>
                <xdr:row>7</xdr:row>
                <xdr:rowOff>76200</xdr:rowOff>
              </to>
            </anchor>
          </controlPr>
        </control>
      </mc:Choice>
      <mc:Fallback>
        <control shapeId="30810" r:id="rId60" name="Gun14"/>
      </mc:Fallback>
    </mc:AlternateContent>
    <mc:AlternateContent xmlns:mc="http://schemas.openxmlformats.org/markup-compatibility/2006">
      <mc:Choice Requires="x14">
        <control shapeId="30811" r:id="rId62" name="Gun13">
          <controlPr defaultSize="0" autoLine="0" autoPict="0" r:id="rId63">
            <anchor moveWithCells="1">
              <from>
                <xdr:col>15</xdr:col>
                <xdr:colOff>76200</xdr:colOff>
                <xdr:row>6</xdr:row>
                <xdr:rowOff>38100</xdr:rowOff>
              </from>
              <to>
                <xdr:col>15</xdr:col>
                <xdr:colOff>381000</xdr:colOff>
                <xdr:row>7</xdr:row>
                <xdr:rowOff>76200</xdr:rowOff>
              </to>
            </anchor>
          </controlPr>
        </control>
      </mc:Choice>
      <mc:Fallback>
        <control shapeId="30811" r:id="rId62" name="Gun13"/>
      </mc:Fallback>
    </mc:AlternateContent>
    <mc:AlternateContent xmlns:mc="http://schemas.openxmlformats.org/markup-compatibility/2006">
      <mc:Choice Requires="x14">
        <control shapeId="30812" r:id="rId64" name="Gun7">
          <controlPr defaultSize="0" autoLine="0" autoPict="0" r:id="rId65">
            <anchor moveWithCells="1">
              <from>
                <xdr:col>15</xdr:col>
                <xdr:colOff>381000</xdr:colOff>
                <xdr:row>4</xdr:row>
                <xdr:rowOff>142875</xdr:rowOff>
              </from>
              <to>
                <xdr:col>15</xdr:col>
                <xdr:colOff>676275</xdr:colOff>
                <xdr:row>6</xdr:row>
                <xdr:rowOff>38100</xdr:rowOff>
              </to>
            </anchor>
          </controlPr>
        </control>
      </mc:Choice>
      <mc:Fallback>
        <control shapeId="30812" r:id="rId64" name="Gun7"/>
      </mc:Fallback>
    </mc:AlternateContent>
    <mc:AlternateContent xmlns:mc="http://schemas.openxmlformats.org/markup-compatibility/2006">
      <mc:Choice Requires="x14">
        <control shapeId="30813" r:id="rId66" name="Gun6">
          <controlPr defaultSize="0" autoLine="0" autoPict="0" r:id="rId67">
            <anchor moveWithCells="1">
              <from>
                <xdr:col>15</xdr:col>
                <xdr:colOff>76200</xdr:colOff>
                <xdr:row>4</xdr:row>
                <xdr:rowOff>142875</xdr:rowOff>
              </from>
              <to>
                <xdr:col>15</xdr:col>
                <xdr:colOff>381000</xdr:colOff>
                <xdr:row>6</xdr:row>
                <xdr:rowOff>38100</xdr:rowOff>
              </to>
            </anchor>
          </controlPr>
        </control>
      </mc:Choice>
      <mc:Fallback>
        <control shapeId="30813" r:id="rId66" name="Gun6"/>
      </mc:Fallback>
    </mc:AlternateContent>
    <mc:AlternateContent xmlns:mc="http://schemas.openxmlformats.org/markup-compatibility/2006">
      <mc:Choice Requires="x14">
        <control shapeId="30814" r:id="rId68" name="Gun31">
          <controlPr defaultSize="0" autoLine="0" autoPict="0" r:id="rId69">
            <anchor moveWithCells="1">
              <from>
                <xdr:col>13</xdr:col>
                <xdr:colOff>742950</xdr:colOff>
                <xdr:row>10</xdr:row>
                <xdr:rowOff>9525</xdr:rowOff>
              </from>
              <to>
                <xdr:col>14</xdr:col>
                <xdr:colOff>276225</xdr:colOff>
                <xdr:row>11</xdr:row>
                <xdr:rowOff>57150</xdr:rowOff>
              </to>
            </anchor>
          </controlPr>
        </control>
      </mc:Choice>
      <mc:Fallback>
        <control shapeId="30814" r:id="rId68" name="Gun31"/>
      </mc:Fallback>
    </mc:AlternateContent>
    <mc:AlternateContent xmlns:mc="http://schemas.openxmlformats.org/markup-compatibility/2006">
      <mc:Choice Requires="x14">
        <control shapeId="30815" r:id="rId70" name="Gun30">
          <controlPr defaultSize="0" autoLine="0" autoPict="0" r:id="rId71">
            <anchor moveWithCells="1">
              <from>
                <xdr:col>13</xdr:col>
                <xdr:colOff>457200</xdr:colOff>
                <xdr:row>10</xdr:row>
                <xdr:rowOff>9525</xdr:rowOff>
              </from>
              <to>
                <xdr:col>13</xdr:col>
                <xdr:colOff>762000</xdr:colOff>
                <xdr:row>11</xdr:row>
                <xdr:rowOff>57150</xdr:rowOff>
              </to>
            </anchor>
          </controlPr>
        </control>
      </mc:Choice>
      <mc:Fallback>
        <control shapeId="30815" r:id="rId70" name="Gun30"/>
      </mc:Fallback>
    </mc:AlternateContent>
    <mc:AlternateContent xmlns:mc="http://schemas.openxmlformats.org/markup-compatibility/2006">
      <mc:Choice Requires="x14">
        <control shapeId="30816" r:id="rId72" name="Gun29">
          <controlPr defaultSize="0" autoLine="0" autoPict="0" r:id="rId73">
            <anchor moveWithCells="1">
              <from>
                <xdr:col>13</xdr:col>
                <xdr:colOff>171450</xdr:colOff>
                <xdr:row>10</xdr:row>
                <xdr:rowOff>9525</xdr:rowOff>
              </from>
              <to>
                <xdr:col>13</xdr:col>
                <xdr:colOff>466725</xdr:colOff>
                <xdr:row>11</xdr:row>
                <xdr:rowOff>57150</xdr:rowOff>
              </to>
            </anchor>
          </controlPr>
        </control>
      </mc:Choice>
      <mc:Fallback>
        <control shapeId="30816" r:id="rId72" name="Gun29"/>
      </mc:Fallback>
    </mc:AlternateContent>
    <mc:AlternateContent xmlns:mc="http://schemas.openxmlformats.org/markup-compatibility/2006">
      <mc:Choice Requires="x14">
        <control shapeId="30819" r:id="rId74" name="Label2">
          <controlPr defaultSize="0" autoLine="0" autoPict="0" r:id="rId75">
            <anchor moveWithCells="1">
              <from>
                <xdr:col>13</xdr:col>
                <xdr:colOff>171450</xdr:colOff>
                <xdr:row>11</xdr:row>
                <xdr:rowOff>95250</xdr:rowOff>
              </from>
              <to>
                <xdr:col>14</xdr:col>
                <xdr:colOff>28575</xdr:colOff>
                <xdr:row>13</xdr:row>
                <xdr:rowOff>57150</xdr:rowOff>
              </to>
            </anchor>
          </controlPr>
        </control>
      </mc:Choice>
      <mc:Fallback>
        <control shapeId="30819" r:id="rId74" name="Label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18</vt:i4>
      </vt:variant>
      <vt:variant>
        <vt:lpstr>Adlandırılmış Aralıklar</vt:lpstr>
      </vt:variant>
      <vt:variant>
        <vt:i4>33</vt:i4>
      </vt:variant>
    </vt:vector>
  </HeadingPairs>
  <TitlesOfParts>
    <vt:vector size="51" baseType="lpstr">
      <vt:lpstr>DATA {1}</vt:lpstr>
      <vt:lpstr>DATA {2}</vt:lpstr>
      <vt:lpstr>DATA {3}</vt:lpstr>
      <vt:lpstr>KARAR DEĞİŞKENİ {1}</vt:lpstr>
      <vt:lpstr>KARAR DEĞİŞKENİ {2}</vt:lpstr>
      <vt:lpstr>KARAR DEĞİŞKENİ {3}</vt:lpstr>
      <vt:lpstr>X</vt:lpstr>
      <vt:lpstr>A_1</vt:lpstr>
      <vt:lpstr>A_2</vt:lpstr>
      <vt:lpstr>A_3</vt:lpstr>
      <vt:lpstr>Z</vt:lpstr>
      <vt:lpstr>U ve F</vt:lpstr>
      <vt:lpstr>P</vt:lpstr>
      <vt:lpstr>FS</vt:lpstr>
      <vt:lpstr>Rotalama</vt:lpstr>
      <vt:lpstr>KARAR DESTEK</vt:lpstr>
      <vt:lpstr>TEDARİK ZİNCİRİ YÖNETİMİ</vt:lpstr>
      <vt:lpstr>Rapor</vt:lpstr>
      <vt:lpstr>A_1</vt:lpstr>
      <vt:lpstr>A_2</vt:lpstr>
      <vt:lpstr>A_3</vt:lpstr>
      <vt:lpstr>aylar</vt:lpstr>
      <vt:lpstr>Component_Cap</vt:lpstr>
      <vt:lpstr>CT</vt:lpstr>
      <vt:lpstr>D_Upper</vt:lpstr>
      <vt:lpstr>Demand</vt:lpstr>
      <vt:lpstr>Depot_Cap</vt:lpstr>
      <vt:lpstr>Dstance</vt:lpstr>
      <vt:lpstr>DstanceCT</vt:lpstr>
      <vt:lpstr>DstanceX</vt:lpstr>
      <vt:lpstr>DV_hour</vt:lpstr>
      <vt:lpstr>F</vt:lpstr>
      <vt:lpstr>FCD</vt:lpstr>
      <vt:lpstr>FCFS</vt:lpstr>
      <vt:lpstr>FCP</vt:lpstr>
      <vt:lpstr>FS</vt:lpstr>
      <vt:lpstr>P</vt:lpstr>
      <vt:lpstr>P_Day</vt:lpstr>
      <vt:lpstr>P_Hour</vt:lpstr>
      <vt:lpstr>P_Upper</vt:lpstr>
      <vt:lpstr>PC</vt:lpstr>
      <vt:lpstr>Plant_Cap</vt:lpstr>
      <vt:lpstr>TCOST1</vt:lpstr>
      <vt:lpstr>TCOST2</vt:lpstr>
      <vt:lpstr>TCOST3</vt:lpstr>
      <vt:lpstr>U</vt:lpstr>
      <vt:lpstr>Veh_Cap</vt:lpstr>
      <vt:lpstr>Workableness</vt:lpstr>
      <vt:lpstr>X</vt:lpstr>
      <vt:lpstr>yıllar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2021-03-21T17:48:27Z</dcterms:modified>
</cp:coreProperties>
</file>