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d3c7c81f20a53ce1/Documentos/FIFI/data/"/>
    </mc:Choice>
  </mc:AlternateContent>
  <xr:revisionPtr revIDLastSave="20" documentId="13_ncr:1_{A091660E-5A97-41A8-B730-FDB855044DA8}" xr6:coauthVersionLast="47" xr6:coauthVersionMax="47" xr10:uidLastSave="{3155A14A-DEA1-41F3-80E6-DD11C819E89C}"/>
  <bookViews>
    <workbookView xWindow="-108" yWindow="-108" windowWidth="23256" windowHeight="12576" xr2:uid="{00000000-000D-0000-FFFF-FFFF00000000}"/>
  </bookViews>
  <sheets>
    <sheet name="Históric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4" i="1"/>
  <c r="I55" i="1"/>
  <c r="I56" i="1"/>
  <c r="K56" i="1"/>
  <c r="M56" i="1" s="1"/>
  <c r="D54" i="1"/>
  <c r="N54" i="1" s="1"/>
  <c r="H54" i="1"/>
  <c r="H55" i="1" s="1"/>
  <c r="H56" i="1" s="1"/>
  <c r="I54" i="1"/>
  <c r="K54" i="1" l="1"/>
  <c r="M54" i="1" s="1"/>
  <c r="K55" i="1"/>
  <c r="L54" i="1" l="1"/>
  <c r="L55" i="1" s="1"/>
  <c r="L56" i="1" s="1"/>
  <c r="D55" i="1"/>
  <c r="N55" i="1" s="1"/>
  <c r="M55" i="1"/>
  <c r="N3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6" i="1" l="1"/>
  <c r="N56" i="1" s="1"/>
  <c r="D4" i="1"/>
  <c r="I52" i="1"/>
  <c r="I53" i="1"/>
  <c r="K53" i="1" s="1"/>
  <c r="M53" i="1" s="1"/>
  <c r="I51" i="1"/>
  <c r="K52" i="1" l="1"/>
  <c r="K51" i="1"/>
  <c r="M52" i="1" l="1"/>
  <c r="M51" i="1"/>
  <c r="H46" i="1" l="1"/>
  <c r="H47" i="1" s="1"/>
  <c r="H48" i="1" s="1"/>
  <c r="H49" i="1" s="1"/>
  <c r="H50" i="1" s="1"/>
  <c r="H51" i="1" s="1"/>
  <c r="H52" i="1" s="1"/>
  <c r="H53" i="1" s="1"/>
  <c r="I46" i="1"/>
  <c r="I47" i="1"/>
  <c r="K47" i="1"/>
  <c r="M47" i="1" s="1"/>
  <c r="I48" i="1"/>
  <c r="I49" i="1"/>
  <c r="I50" i="1"/>
  <c r="K46" i="1" l="1"/>
  <c r="K50" i="1"/>
  <c r="K49" i="1"/>
  <c r="M49" i="1" s="1"/>
  <c r="K48" i="1"/>
  <c r="M48" i="1" s="1"/>
  <c r="M50" i="1" l="1"/>
  <c r="L46" i="1"/>
  <c r="L47" i="1" s="1"/>
  <c r="L48" i="1" s="1"/>
  <c r="L49" i="1" s="1"/>
  <c r="L50" i="1" s="1"/>
  <c r="L51" i="1" s="1"/>
  <c r="L52" i="1" s="1"/>
  <c r="L53" i="1" s="1"/>
  <c r="M46" i="1"/>
  <c r="H44" i="1" l="1"/>
  <c r="H45" i="1" s="1"/>
  <c r="I44" i="1"/>
  <c r="I45" i="1"/>
  <c r="K45" i="1" l="1"/>
  <c r="M45" i="1" s="1"/>
  <c r="K44" i="1"/>
  <c r="L44" i="1" s="1"/>
  <c r="L45" i="1" l="1"/>
  <c r="M44" i="1"/>
  <c r="H43" i="1"/>
  <c r="I43" i="1"/>
  <c r="I42" i="1"/>
  <c r="K43" i="1" l="1"/>
  <c r="K42" i="1"/>
  <c r="L43" i="1" l="1"/>
  <c r="M43" i="1"/>
  <c r="M42" i="1"/>
  <c r="H40" i="1" l="1"/>
  <c r="H41" i="1" s="1"/>
  <c r="H42" i="1" s="1"/>
  <c r="I40" i="1"/>
  <c r="I41" i="1"/>
  <c r="K41" i="1" l="1"/>
  <c r="K40" i="1"/>
  <c r="M41" i="1" l="1"/>
  <c r="L40" i="1"/>
  <c r="L41" i="1" s="1"/>
  <c r="L42" i="1" s="1"/>
  <c r="M40" i="1"/>
  <c r="I37" i="1" l="1"/>
  <c r="I38" i="1"/>
  <c r="I39" i="1"/>
  <c r="K38" i="1" l="1"/>
  <c r="M38" i="1" s="1"/>
  <c r="K37" i="1"/>
  <c r="K39" i="1"/>
  <c r="M39" i="1" l="1"/>
  <c r="M37" i="1"/>
  <c r="H30" i="1" l="1"/>
  <c r="H31" i="1" s="1"/>
  <c r="H32" i="1" s="1"/>
  <c r="H33" i="1" s="1"/>
  <c r="H34" i="1" s="1"/>
  <c r="H35" i="1" s="1"/>
  <c r="H36" i="1" s="1"/>
  <c r="H37" i="1" s="1"/>
  <c r="H38" i="1" s="1"/>
  <c r="H39" i="1" s="1"/>
  <c r="I30" i="1"/>
  <c r="K30" i="1"/>
  <c r="I31" i="1"/>
  <c r="I32" i="1"/>
  <c r="I33" i="1"/>
  <c r="I34" i="1"/>
  <c r="I35" i="1"/>
  <c r="I36" i="1"/>
  <c r="K36" i="1" s="1"/>
  <c r="M36" i="1" l="1"/>
  <c r="K35" i="1"/>
  <c r="M35" i="1" s="1"/>
  <c r="K34" i="1"/>
  <c r="M34" i="1" s="1"/>
  <c r="K31" i="1"/>
  <c r="M31" i="1" s="1"/>
  <c r="K33" i="1"/>
  <c r="M33" i="1" s="1"/>
  <c r="M30" i="1"/>
  <c r="L30" i="1"/>
  <c r="K32" i="1"/>
  <c r="M32" i="1" s="1"/>
  <c r="L31" i="1" l="1"/>
  <c r="L32" i="1" s="1"/>
  <c r="L33" i="1" s="1"/>
  <c r="L34" i="1" s="1"/>
  <c r="L35" i="1" s="1"/>
  <c r="L36" i="1" s="1"/>
  <c r="L37" i="1" s="1"/>
  <c r="L38" i="1" s="1"/>
  <c r="L39" i="1" s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M29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N4" i="1"/>
  <c r="L29" i="1" l="1"/>
  <c r="J3" i="1"/>
  <c r="H3" i="1"/>
  <c r="H4" i="1" s="1"/>
  <c r="K3" i="1" l="1"/>
  <c r="N5" i="1" l="1"/>
  <c r="M3" i="1"/>
  <c r="L3" i="1"/>
  <c r="L4" i="1" s="1"/>
  <c r="N6" i="1" l="1"/>
  <c r="N7" i="1" l="1"/>
  <c r="N8" i="1" l="1"/>
  <c r="N9" i="1" l="1"/>
  <c r="N10" i="1" l="1"/>
  <c r="N11" i="1" l="1"/>
  <c r="N12" i="1" l="1"/>
  <c r="N13" i="1" l="1"/>
  <c r="N14" i="1" l="1"/>
  <c r="N15" i="1" l="1"/>
  <c r="N16" i="1" l="1"/>
  <c r="N17" i="1" l="1"/>
  <c r="N18" i="1" l="1"/>
  <c r="N19" i="1" l="1"/>
  <c r="N20" i="1" l="1"/>
  <c r="N21" i="1" l="1"/>
  <c r="N22" i="1" l="1"/>
  <c r="N23" i="1" l="1"/>
  <c r="N24" i="1" l="1"/>
  <c r="N25" i="1" l="1"/>
  <c r="N26" i="1" l="1"/>
  <c r="N27" i="1" l="1"/>
  <c r="N28" i="1" l="1"/>
  <c r="N29" i="1" l="1"/>
  <c r="N30" i="1" l="1"/>
  <c r="N31" i="1" l="1"/>
  <c r="N32" i="1" l="1"/>
  <c r="N33" i="1" l="1"/>
  <c r="N34" i="1" l="1"/>
  <c r="N35" i="1" l="1"/>
  <c r="N36" i="1" l="1"/>
  <c r="N37" i="1" l="1"/>
  <c r="N38" i="1" l="1"/>
  <c r="N39" i="1" l="1"/>
  <c r="N40" i="1" l="1"/>
  <c r="N41" i="1" l="1"/>
  <c r="N42" i="1" l="1"/>
  <c r="N43" i="1" l="1"/>
  <c r="N44" i="1" l="1"/>
  <c r="N45" i="1" l="1"/>
  <c r="N46" i="1" l="1"/>
  <c r="N47" i="1" l="1"/>
  <c r="N48" i="1" l="1"/>
  <c r="N49" i="1" l="1"/>
  <c r="N50" i="1" l="1"/>
  <c r="N51" i="1" l="1"/>
  <c r="N52" i="1" l="1"/>
  <c r="N53" i="1"/>
</calcChain>
</file>

<file path=xl/sharedStrings.xml><?xml version="1.0" encoding="utf-8"?>
<sst xmlns="http://schemas.openxmlformats.org/spreadsheetml/2006/main" count="122" uniqueCount="16">
  <si>
    <t>INV7</t>
  </si>
  <si>
    <t>Fecha</t>
  </si>
  <si>
    <t>ID Inv</t>
  </si>
  <si>
    <t>Nombre Inversionista</t>
  </si>
  <si>
    <t>Capital Invertido</t>
  </si>
  <si>
    <t>Aumento Capital</t>
  </si>
  <si>
    <t>Retiro de Fondos</t>
  </si>
  <si>
    <t>Ganacias/Pérdidas Brutas</t>
  </si>
  <si>
    <t>Ganacias/Pérdidas Brutas Acumuladas</t>
  </si>
  <si>
    <t>Comisiones 10 %</t>
  </si>
  <si>
    <t>Comisiones Pagadas</t>
  </si>
  <si>
    <t>Ganacias/Pérdidas Netas</t>
  </si>
  <si>
    <t>Ganacias/Pérdidas Netas Acumuladas</t>
  </si>
  <si>
    <t>Ganacias/Pérdidas Promedio Diario</t>
  </si>
  <si>
    <t>Beneficio en %</t>
  </si>
  <si>
    <t>Michelle Giliberti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</si>
</sst>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mmm\-yy;@"/>
    <numFmt numFmtId="165" formatCode="#,##0.00_ ;[Red]\-#,##0.00\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 wrapText="1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3" borderId="0" xfId="0" applyNumberFormat="1" applyFill="1" applyAlignment="1">
      <alignment horizontal="center"/>
    </xf>
    <xf numFmtId="10" fontId="0" fillId="3" borderId="0" xfId="0" applyNumberFormat="1" applyFill="1"/>
    <xf numFmtId="165" fontId="0" fillId="2" borderId="0" xfId="0" applyNumberForma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"/>
  <sheetViews>
    <sheetView tabSelected="1" workbookViewId="0">
      <selection activeCell="P6" sqref="P6"/>
    </sheetView>
  </sheetViews>
  <sheetFormatPr baseColWidth="10" defaultColWidth="8.88671875" defaultRowHeight="14.4" x14ac:dyDescent="0.3"/>
  <cols>
    <col min="3" max="3" width="16.5546875" bestFit="1" customWidth="1"/>
    <col min="4" max="5" width="9.44140625" bestFit="1" customWidth="1"/>
    <col min="8" max="8" width="11.33203125" customWidth="1"/>
    <col min="10" max="10" width="10.88671875" customWidth="1"/>
    <col min="12" max="12" width="9.44140625" bestFit="1" customWidth="1"/>
  </cols>
  <sheetData>
    <row r="1" spans="1:14" ht="72" x14ac:dyDescent="0.3">
      <c r="A1" s="2" t="s">
        <v>1</v>
      </c>
      <c r="B1" s="2" t="s">
        <v>2</v>
      </c>
      <c r="C1" s="2" t="s">
        <v>3</v>
      </c>
      <c r="D1" s="2" t="s">
        <v>4</v>
      </c>
      <c r="E1" s="7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</row>
    <row r="2" spans="1:1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 x14ac:dyDescent="0.3">
      <c r="A3" s="3">
        <v>44256</v>
      </c>
      <c r="B3" s="1" t="s">
        <v>0</v>
      </c>
      <c r="C3" s="1" t="s">
        <v>15</v>
      </c>
      <c r="D3" s="4">
        <v>0</v>
      </c>
      <c r="E3" s="4">
        <v>10000</v>
      </c>
      <c r="F3" s="4"/>
      <c r="G3" s="4">
        <v>511.71</v>
      </c>
      <c r="H3" s="5">
        <f>+G3</f>
        <v>511.71</v>
      </c>
      <c r="I3" s="5">
        <f>+G3*0.1</f>
        <v>51.170999999999999</v>
      </c>
      <c r="J3" s="5">
        <f>+I3</f>
        <v>51.170999999999999</v>
      </c>
      <c r="K3" s="5">
        <f>+G3-I3</f>
        <v>460.53899999999999</v>
      </c>
      <c r="L3" s="5">
        <f>+K3</f>
        <v>460.53899999999999</v>
      </c>
      <c r="M3" s="5">
        <f>+K3/30</f>
        <v>15.3513</v>
      </c>
      <c r="N3" s="6">
        <f>+G3/E3</f>
        <v>5.1171000000000001E-2</v>
      </c>
    </row>
    <row r="4" spans="1:14" x14ac:dyDescent="0.3">
      <c r="A4" s="3">
        <v>44287</v>
      </c>
      <c r="B4" s="1" t="s">
        <v>0</v>
      </c>
      <c r="C4" s="1" t="s">
        <v>15</v>
      </c>
      <c r="D4" s="4">
        <f>+D3+E3+K3-F3</f>
        <v>10460.539000000001</v>
      </c>
      <c r="E4" s="4"/>
      <c r="F4" s="4"/>
      <c r="G4" s="4">
        <v>1815.5</v>
      </c>
      <c r="H4" s="5">
        <f>+H3+G4</f>
        <v>2327.21</v>
      </c>
      <c r="I4" s="5">
        <f t="shared" ref="I4:I29" si="0">+G4*0.1</f>
        <v>181.55</v>
      </c>
      <c r="J4" s="5">
        <f>+J3+I4</f>
        <v>232.721</v>
      </c>
      <c r="K4" s="5">
        <f t="shared" ref="K4:K29" si="1">+G4-I4</f>
        <v>1633.95</v>
      </c>
      <c r="L4" s="5">
        <f>+L3+K4</f>
        <v>2094.489</v>
      </c>
      <c r="M4" s="5">
        <f t="shared" ref="M4:M29" si="2">+K4/30</f>
        <v>54.465000000000003</v>
      </c>
      <c r="N4" s="6">
        <f t="shared" ref="N4:N29" si="3">+G4/D4</f>
        <v>0.17355702225286859</v>
      </c>
    </row>
    <row r="5" spans="1:14" x14ac:dyDescent="0.3">
      <c r="A5" s="3">
        <v>44317</v>
      </c>
      <c r="B5" s="1" t="s">
        <v>0</v>
      </c>
      <c r="C5" s="1" t="s">
        <v>15</v>
      </c>
      <c r="D5" s="4">
        <f t="shared" ref="D5:D53" si="4">+D4+E4+K4-F4</f>
        <v>12094.489000000001</v>
      </c>
      <c r="E5" s="4"/>
      <c r="F5" s="4"/>
      <c r="G5" s="4">
        <v>1236.31</v>
      </c>
      <c r="H5" s="5">
        <f t="shared" ref="H5:H29" si="5">+H4+G5</f>
        <v>3563.52</v>
      </c>
      <c r="I5" s="5">
        <f t="shared" si="0"/>
        <v>123.631</v>
      </c>
      <c r="J5" s="5">
        <f t="shared" ref="J5:J56" si="6">+J4+I5</f>
        <v>356.35199999999998</v>
      </c>
      <c r="K5" s="5">
        <f t="shared" si="1"/>
        <v>1112.6789999999999</v>
      </c>
      <c r="L5" s="5">
        <f t="shared" ref="L5:L29" si="7">+L4+K5</f>
        <v>3207.1679999999997</v>
      </c>
      <c r="M5" s="5">
        <f t="shared" si="2"/>
        <v>37.089299999999994</v>
      </c>
      <c r="N5" s="6">
        <f t="shared" si="3"/>
        <v>0.10222093715575745</v>
      </c>
    </row>
    <row r="6" spans="1:14" x14ac:dyDescent="0.3">
      <c r="A6" s="3">
        <v>44348</v>
      </c>
      <c r="B6" s="1" t="s">
        <v>0</v>
      </c>
      <c r="C6" s="1" t="s">
        <v>15</v>
      </c>
      <c r="D6" s="4">
        <f t="shared" si="4"/>
        <v>13207.168000000001</v>
      </c>
      <c r="E6" s="4"/>
      <c r="F6" s="4"/>
      <c r="G6" s="4">
        <v>835.98</v>
      </c>
      <c r="H6" s="5">
        <f t="shared" si="5"/>
        <v>4399.5</v>
      </c>
      <c r="I6" s="5">
        <f t="shared" si="0"/>
        <v>83.598000000000013</v>
      </c>
      <c r="J6" s="5">
        <f t="shared" si="6"/>
        <v>439.95</v>
      </c>
      <c r="K6" s="5">
        <f t="shared" si="1"/>
        <v>752.38200000000006</v>
      </c>
      <c r="L6" s="5">
        <f t="shared" si="7"/>
        <v>3959.5499999999997</v>
      </c>
      <c r="M6" s="5">
        <f t="shared" si="2"/>
        <v>25.079400000000003</v>
      </c>
      <c r="N6" s="6">
        <f t="shared" si="3"/>
        <v>6.3297445750671144E-2</v>
      </c>
    </row>
    <row r="7" spans="1:14" x14ac:dyDescent="0.3">
      <c r="A7" s="3">
        <v>44378</v>
      </c>
      <c r="B7" s="1" t="s">
        <v>0</v>
      </c>
      <c r="C7" s="1" t="s">
        <v>15</v>
      </c>
      <c r="D7" s="4">
        <f t="shared" si="4"/>
        <v>13959.550000000001</v>
      </c>
      <c r="E7" s="4"/>
      <c r="F7" s="4"/>
      <c r="G7" s="4">
        <v>384.78</v>
      </c>
      <c r="H7" s="5">
        <f t="shared" si="5"/>
        <v>4784.28</v>
      </c>
      <c r="I7" s="5">
        <f t="shared" si="0"/>
        <v>38.478000000000002</v>
      </c>
      <c r="J7" s="5">
        <f t="shared" si="6"/>
        <v>478.428</v>
      </c>
      <c r="K7" s="5">
        <f t="shared" si="1"/>
        <v>346.30199999999996</v>
      </c>
      <c r="L7" s="5">
        <f t="shared" si="7"/>
        <v>4305.8519999999999</v>
      </c>
      <c r="M7" s="5">
        <f t="shared" si="2"/>
        <v>11.543399999999998</v>
      </c>
      <c r="N7" s="6">
        <f t="shared" si="3"/>
        <v>2.7563925771246205E-2</v>
      </c>
    </row>
    <row r="8" spans="1:14" x14ac:dyDescent="0.3">
      <c r="A8" s="3">
        <v>44409</v>
      </c>
      <c r="B8" s="1" t="s">
        <v>0</v>
      </c>
      <c r="C8" s="1" t="s">
        <v>15</v>
      </c>
      <c r="D8" s="4">
        <f t="shared" si="4"/>
        <v>14305.852000000001</v>
      </c>
      <c r="E8" s="4"/>
      <c r="F8" s="4"/>
      <c r="G8" s="4">
        <v>540.58000000000004</v>
      </c>
      <c r="H8" s="5">
        <f t="shared" si="5"/>
        <v>5324.86</v>
      </c>
      <c r="I8" s="5">
        <f t="shared" si="0"/>
        <v>54.058000000000007</v>
      </c>
      <c r="J8" s="5">
        <f t="shared" si="6"/>
        <v>532.48599999999999</v>
      </c>
      <c r="K8" s="5">
        <f t="shared" si="1"/>
        <v>486.52200000000005</v>
      </c>
      <c r="L8" s="5">
        <f t="shared" si="7"/>
        <v>4792.3739999999998</v>
      </c>
      <c r="M8" s="5">
        <f t="shared" si="2"/>
        <v>16.217400000000001</v>
      </c>
      <c r="N8" s="6">
        <f t="shared" si="3"/>
        <v>3.7787333463256856E-2</v>
      </c>
    </row>
    <row r="9" spans="1:14" x14ac:dyDescent="0.3">
      <c r="A9" s="3">
        <v>44440</v>
      </c>
      <c r="B9" s="1" t="s">
        <v>0</v>
      </c>
      <c r="C9" s="1" t="s">
        <v>15</v>
      </c>
      <c r="D9" s="4">
        <f t="shared" si="4"/>
        <v>14792.374000000002</v>
      </c>
      <c r="E9" s="4"/>
      <c r="F9" s="4"/>
      <c r="G9" s="4">
        <v>317.92</v>
      </c>
      <c r="H9" s="5">
        <f t="shared" si="5"/>
        <v>5642.78</v>
      </c>
      <c r="I9" s="5">
        <f t="shared" si="0"/>
        <v>31.792000000000002</v>
      </c>
      <c r="J9" s="5">
        <f t="shared" si="6"/>
        <v>564.27800000000002</v>
      </c>
      <c r="K9" s="5">
        <f t="shared" si="1"/>
        <v>286.12800000000004</v>
      </c>
      <c r="L9" s="5">
        <f t="shared" si="7"/>
        <v>5078.5019999999995</v>
      </c>
      <c r="M9" s="5">
        <f t="shared" si="2"/>
        <v>9.5376000000000012</v>
      </c>
      <c r="N9" s="6">
        <f t="shared" si="3"/>
        <v>2.1492155349776849E-2</v>
      </c>
    </row>
    <row r="10" spans="1:14" x14ac:dyDescent="0.3">
      <c r="A10" s="3">
        <v>44470</v>
      </c>
      <c r="B10" s="1" t="s">
        <v>0</v>
      </c>
      <c r="C10" s="1" t="s">
        <v>15</v>
      </c>
      <c r="D10" s="4">
        <f t="shared" si="4"/>
        <v>15078.502000000002</v>
      </c>
      <c r="E10" s="4"/>
      <c r="F10" s="4"/>
      <c r="G10" s="4">
        <v>1208.1400000000001</v>
      </c>
      <c r="H10" s="5">
        <f t="shared" si="5"/>
        <v>6850.92</v>
      </c>
      <c r="I10" s="5">
        <f t="shared" si="0"/>
        <v>120.81400000000002</v>
      </c>
      <c r="J10" s="5">
        <f t="shared" si="6"/>
        <v>685.0920000000001</v>
      </c>
      <c r="K10" s="5">
        <f t="shared" si="1"/>
        <v>1087.326</v>
      </c>
      <c r="L10" s="5">
        <f t="shared" si="7"/>
        <v>6165.8279999999995</v>
      </c>
      <c r="M10" s="5">
        <f t="shared" si="2"/>
        <v>36.244199999999999</v>
      </c>
      <c r="N10" s="6">
        <f t="shared" si="3"/>
        <v>8.0123343817575507E-2</v>
      </c>
    </row>
    <row r="11" spans="1:14" x14ac:dyDescent="0.3">
      <c r="A11" s="3">
        <v>44501</v>
      </c>
      <c r="B11" s="1" t="s">
        <v>0</v>
      </c>
      <c r="C11" s="1" t="s">
        <v>15</v>
      </c>
      <c r="D11" s="4">
        <f t="shared" si="4"/>
        <v>16165.828000000001</v>
      </c>
      <c r="E11" s="4"/>
      <c r="F11" s="4"/>
      <c r="G11" s="4">
        <v>625.76</v>
      </c>
      <c r="H11" s="5">
        <f t="shared" si="5"/>
        <v>7476.68</v>
      </c>
      <c r="I11" s="5">
        <f t="shared" si="0"/>
        <v>62.576000000000001</v>
      </c>
      <c r="J11" s="5">
        <f t="shared" si="6"/>
        <v>747.66800000000012</v>
      </c>
      <c r="K11" s="5">
        <f t="shared" si="1"/>
        <v>563.18399999999997</v>
      </c>
      <c r="L11" s="5">
        <f t="shared" si="7"/>
        <v>6729.0119999999997</v>
      </c>
      <c r="M11" s="5">
        <f t="shared" si="2"/>
        <v>18.7728</v>
      </c>
      <c r="N11" s="6">
        <f t="shared" si="3"/>
        <v>3.8708812193226347E-2</v>
      </c>
    </row>
    <row r="12" spans="1:14" x14ac:dyDescent="0.3">
      <c r="A12" s="3">
        <v>44531</v>
      </c>
      <c r="B12" s="1" t="s">
        <v>0</v>
      </c>
      <c r="C12" s="1" t="s">
        <v>15</v>
      </c>
      <c r="D12" s="4">
        <f t="shared" si="4"/>
        <v>16729.012000000002</v>
      </c>
      <c r="E12" s="4"/>
      <c r="F12" s="4"/>
      <c r="G12" s="4">
        <v>713.73</v>
      </c>
      <c r="H12" s="5">
        <f t="shared" si="5"/>
        <v>8190.41</v>
      </c>
      <c r="I12" s="5">
        <f t="shared" si="0"/>
        <v>71.373000000000005</v>
      </c>
      <c r="J12" s="5">
        <f t="shared" si="6"/>
        <v>819.04100000000017</v>
      </c>
      <c r="K12" s="5">
        <f t="shared" si="1"/>
        <v>642.35699999999997</v>
      </c>
      <c r="L12" s="5">
        <f t="shared" si="7"/>
        <v>7371.3689999999997</v>
      </c>
      <c r="M12" s="5">
        <f t="shared" si="2"/>
        <v>21.411899999999999</v>
      </c>
      <c r="N12" s="6">
        <f t="shared" si="3"/>
        <v>4.2664205154494476E-2</v>
      </c>
    </row>
    <row r="13" spans="1:14" x14ac:dyDescent="0.3">
      <c r="A13" s="3">
        <v>44562</v>
      </c>
      <c r="B13" s="1" t="s">
        <v>0</v>
      </c>
      <c r="C13" s="1" t="s">
        <v>15</v>
      </c>
      <c r="D13" s="4">
        <f t="shared" si="4"/>
        <v>17371.369000000002</v>
      </c>
      <c r="E13" s="4"/>
      <c r="F13" s="4"/>
      <c r="G13" s="4">
        <v>379.18</v>
      </c>
      <c r="H13" s="5">
        <f t="shared" si="5"/>
        <v>8569.59</v>
      </c>
      <c r="I13" s="5">
        <f t="shared" si="0"/>
        <v>37.917999999999999</v>
      </c>
      <c r="J13" s="5">
        <f t="shared" si="6"/>
        <v>856.95900000000017</v>
      </c>
      <c r="K13" s="5">
        <f t="shared" si="1"/>
        <v>341.262</v>
      </c>
      <c r="L13" s="5">
        <f t="shared" si="7"/>
        <v>7712.6309999999994</v>
      </c>
      <c r="M13" s="5">
        <f t="shared" si="2"/>
        <v>11.375400000000001</v>
      </c>
      <c r="N13" s="6">
        <f t="shared" si="3"/>
        <v>2.18278709064323E-2</v>
      </c>
    </row>
    <row r="14" spans="1:14" x14ac:dyDescent="0.3">
      <c r="A14" s="3">
        <v>44593</v>
      </c>
      <c r="B14" s="1" t="s">
        <v>0</v>
      </c>
      <c r="C14" s="1" t="s">
        <v>15</v>
      </c>
      <c r="D14" s="4">
        <f t="shared" si="4"/>
        <v>17712.631000000001</v>
      </c>
      <c r="E14" s="4"/>
      <c r="F14" s="4"/>
      <c r="G14" s="4">
        <v>-432.31</v>
      </c>
      <c r="H14" s="5">
        <f t="shared" si="5"/>
        <v>8137.28</v>
      </c>
      <c r="I14" s="5">
        <f t="shared" si="0"/>
        <v>-43.231000000000002</v>
      </c>
      <c r="J14" s="5">
        <f t="shared" si="6"/>
        <v>813.72800000000018</v>
      </c>
      <c r="K14" s="5">
        <f t="shared" si="1"/>
        <v>-389.07900000000001</v>
      </c>
      <c r="L14" s="5">
        <f t="shared" si="7"/>
        <v>7323.5519999999997</v>
      </c>
      <c r="M14" s="5">
        <f t="shared" si="2"/>
        <v>-12.9693</v>
      </c>
      <c r="N14" s="6">
        <f t="shared" si="3"/>
        <v>-2.4406876652034358E-2</v>
      </c>
    </row>
    <row r="15" spans="1:14" x14ac:dyDescent="0.3">
      <c r="A15" s="3">
        <v>44621</v>
      </c>
      <c r="B15" s="1" t="s">
        <v>0</v>
      </c>
      <c r="C15" s="1" t="s">
        <v>15</v>
      </c>
      <c r="D15" s="4">
        <f t="shared" si="4"/>
        <v>17323.552</v>
      </c>
      <c r="E15" s="4"/>
      <c r="F15" s="4"/>
      <c r="G15" s="4">
        <v>1884.24</v>
      </c>
      <c r="H15" s="5">
        <f t="shared" si="5"/>
        <v>10021.52</v>
      </c>
      <c r="I15" s="5">
        <f t="shared" si="0"/>
        <v>188.42400000000001</v>
      </c>
      <c r="J15" s="5">
        <f t="shared" si="6"/>
        <v>1002.1520000000002</v>
      </c>
      <c r="K15" s="5">
        <f t="shared" si="1"/>
        <v>1695.816</v>
      </c>
      <c r="L15" s="5">
        <f t="shared" si="7"/>
        <v>9019.3680000000004</v>
      </c>
      <c r="M15" s="5">
        <f t="shared" si="2"/>
        <v>56.527200000000001</v>
      </c>
      <c r="N15" s="6">
        <f t="shared" si="3"/>
        <v>0.10876753220124834</v>
      </c>
    </row>
    <row r="16" spans="1:14" x14ac:dyDescent="0.3">
      <c r="A16" s="3">
        <v>44652</v>
      </c>
      <c r="B16" s="1" t="s">
        <v>0</v>
      </c>
      <c r="C16" s="1" t="s">
        <v>15</v>
      </c>
      <c r="D16" s="4">
        <f t="shared" si="4"/>
        <v>19019.367999999999</v>
      </c>
      <c r="E16" s="4"/>
      <c r="F16" s="4"/>
      <c r="G16" s="4">
        <v>-81.47</v>
      </c>
      <c r="H16" s="5">
        <f t="shared" si="5"/>
        <v>9940.0500000000011</v>
      </c>
      <c r="I16" s="5">
        <f t="shared" si="0"/>
        <v>-8.1470000000000002</v>
      </c>
      <c r="J16" s="5">
        <f t="shared" si="6"/>
        <v>994.00500000000011</v>
      </c>
      <c r="K16" s="5">
        <f t="shared" si="1"/>
        <v>-73.322999999999993</v>
      </c>
      <c r="L16" s="5">
        <f t="shared" si="7"/>
        <v>8946.0450000000001</v>
      </c>
      <c r="M16" s="5">
        <f t="shared" si="2"/>
        <v>-2.4440999999999997</v>
      </c>
      <c r="N16" s="6">
        <f t="shared" si="3"/>
        <v>-4.2835282434200758E-3</v>
      </c>
    </row>
    <row r="17" spans="1:14" x14ac:dyDescent="0.3">
      <c r="A17" s="3">
        <v>44682</v>
      </c>
      <c r="B17" s="1" t="s">
        <v>0</v>
      </c>
      <c r="C17" s="1" t="s">
        <v>15</v>
      </c>
      <c r="D17" s="4">
        <f t="shared" si="4"/>
        <v>18946.044999999998</v>
      </c>
      <c r="E17" s="4"/>
      <c r="F17" s="4"/>
      <c r="G17" s="4">
        <v>674.28</v>
      </c>
      <c r="H17" s="5">
        <f t="shared" si="5"/>
        <v>10614.330000000002</v>
      </c>
      <c r="I17" s="5">
        <f t="shared" si="0"/>
        <v>67.427999999999997</v>
      </c>
      <c r="J17" s="5">
        <f t="shared" si="6"/>
        <v>1061.433</v>
      </c>
      <c r="K17" s="5">
        <f t="shared" si="1"/>
        <v>606.85199999999998</v>
      </c>
      <c r="L17" s="5">
        <f t="shared" si="7"/>
        <v>9552.8970000000008</v>
      </c>
      <c r="M17" s="5">
        <f t="shared" si="2"/>
        <v>20.228400000000001</v>
      </c>
      <c r="N17" s="6">
        <f t="shared" si="3"/>
        <v>3.5589485826725317E-2</v>
      </c>
    </row>
    <row r="18" spans="1:14" x14ac:dyDescent="0.3">
      <c r="A18" s="3">
        <v>44713</v>
      </c>
      <c r="B18" s="1" t="s">
        <v>0</v>
      </c>
      <c r="C18" s="1" t="s">
        <v>15</v>
      </c>
      <c r="D18" s="4">
        <f t="shared" si="4"/>
        <v>19552.896999999997</v>
      </c>
      <c r="E18" s="4"/>
      <c r="F18" s="4"/>
      <c r="G18" s="4">
        <v>1010.08</v>
      </c>
      <c r="H18" s="5">
        <f t="shared" si="5"/>
        <v>11624.410000000002</v>
      </c>
      <c r="I18" s="5">
        <f t="shared" si="0"/>
        <v>101.00800000000001</v>
      </c>
      <c r="J18" s="5">
        <f t="shared" si="6"/>
        <v>1162.441</v>
      </c>
      <c r="K18" s="5">
        <f t="shared" si="1"/>
        <v>909.072</v>
      </c>
      <c r="L18" s="5">
        <f t="shared" si="7"/>
        <v>10461.969000000001</v>
      </c>
      <c r="M18" s="5">
        <f t="shared" si="2"/>
        <v>30.302399999999999</v>
      </c>
      <c r="N18" s="6">
        <f t="shared" si="3"/>
        <v>5.1658841142568294E-2</v>
      </c>
    </row>
    <row r="19" spans="1:14" x14ac:dyDescent="0.3">
      <c r="A19" s="3">
        <v>44743</v>
      </c>
      <c r="B19" s="1" t="s">
        <v>0</v>
      </c>
      <c r="C19" s="1" t="s">
        <v>15</v>
      </c>
      <c r="D19" s="4">
        <f t="shared" si="4"/>
        <v>20461.968999999997</v>
      </c>
      <c r="E19" s="4"/>
      <c r="F19" s="4"/>
      <c r="G19" s="4">
        <v>373.56</v>
      </c>
      <c r="H19" s="5">
        <f t="shared" si="5"/>
        <v>11997.970000000001</v>
      </c>
      <c r="I19" s="5">
        <f t="shared" si="0"/>
        <v>37.356000000000002</v>
      </c>
      <c r="J19" s="5">
        <f t="shared" si="6"/>
        <v>1199.797</v>
      </c>
      <c r="K19" s="5">
        <f t="shared" si="1"/>
        <v>336.20400000000001</v>
      </c>
      <c r="L19" s="5">
        <f t="shared" si="7"/>
        <v>10798.173000000001</v>
      </c>
      <c r="M19" s="5">
        <f t="shared" si="2"/>
        <v>11.206799999999999</v>
      </c>
      <c r="N19" s="6">
        <f t="shared" si="3"/>
        <v>1.8256307591903793E-2</v>
      </c>
    </row>
    <row r="20" spans="1:14" x14ac:dyDescent="0.3">
      <c r="A20" s="3">
        <v>44775</v>
      </c>
      <c r="B20" s="1" t="s">
        <v>0</v>
      </c>
      <c r="C20" s="1" t="s">
        <v>15</v>
      </c>
      <c r="D20" s="4">
        <f t="shared" si="4"/>
        <v>20798.172999999999</v>
      </c>
      <c r="E20" s="1"/>
      <c r="F20" s="1"/>
      <c r="G20" s="1">
        <v>345.09</v>
      </c>
      <c r="H20" s="5">
        <f t="shared" si="5"/>
        <v>12343.060000000001</v>
      </c>
      <c r="I20" s="5">
        <f t="shared" si="0"/>
        <v>34.509</v>
      </c>
      <c r="J20" s="5">
        <f t="shared" si="6"/>
        <v>1234.306</v>
      </c>
      <c r="K20" s="5">
        <f t="shared" si="1"/>
        <v>310.58099999999996</v>
      </c>
      <c r="L20" s="5">
        <f t="shared" si="7"/>
        <v>11108.754000000001</v>
      </c>
      <c r="M20" s="5">
        <f t="shared" si="2"/>
        <v>10.352699999999999</v>
      </c>
      <c r="N20" s="6">
        <f t="shared" si="3"/>
        <v>1.6592322796814891E-2</v>
      </c>
    </row>
    <row r="21" spans="1:14" x14ac:dyDescent="0.3">
      <c r="A21" s="3">
        <v>44807</v>
      </c>
      <c r="B21" s="1" t="s">
        <v>0</v>
      </c>
      <c r="C21" s="1" t="s">
        <v>15</v>
      </c>
      <c r="D21" s="4">
        <f t="shared" si="4"/>
        <v>21108.753999999997</v>
      </c>
      <c r="E21" s="1"/>
      <c r="F21" s="1"/>
      <c r="G21" s="1">
        <v>664.57</v>
      </c>
      <c r="H21" s="5">
        <f t="shared" si="5"/>
        <v>13007.630000000001</v>
      </c>
      <c r="I21" s="5">
        <f t="shared" si="0"/>
        <v>66.457000000000008</v>
      </c>
      <c r="J21" s="5">
        <f t="shared" si="6"/>
        <v>1300.7630000000001</v>
      </c>
      <c r="K21" s="5">
        <f t="shared" si="1"/>
        <v>598.11300000000006</v>
      </c>
      <c r="L21" s="5">
        <f t="shared" si="7"/>
        <v>11706.867</v>
      </c>
      <c r="M21" s="5">
        <f t="shared" si="2"/>
        <v>19.937100000000001</v>
      </c>
      <c r="N21" s="6">
        <f t="shared" si="3"/>
        <v>3.1483146755132974E-2</v>
      </c>
    </row>
    <row r="22" spans="1:14" x14ac:dyDescent="0.3">
      <c r="A22" s="3">
        <v>44839</v>
      </c>
      <c r="B22" s="1" t="s">
        <v>0</v>
      </c>
      <c r="C22" s="1" t="s">
        <v>15</v>
      </c>
      <c r="D22" s="4">
        <f t="shared" si="4"/>
        <v>21706.866999999998</v>
      </c>
      <c r="E22" s="1"/>
      <c r="F22" s="1"/>
      <c r="G22" s="1">
        <v>0</v>
      </c>
      <c r="H22" s="5">
        <f t="shared" si="5"/>
        <v>13007.630000000001</v>
      </c>
      <c r="I22" s="5">
        <f t="shared" si="0"/>
        <v>0</v>
      </c>
      <c r="J22" s="5">
        <f t="shared" si="6"/>
        <v>1300.7630000000001</v>
      </c>
      <c r="K22" s="5">
        <f t="shared" si="1"/>
        <v>0</v>
      </c>
      <c r="L22" s="5">
        <f t="shared" si="7"/>
        <v>11706.867</v>
      </c>
      <c r="M22" s="5">
        <f t="shared" si="2"/>
        <v>0</v>
      </c>
      <c r="N22" s="6">
        <f t="shared" si="3"/>
        <v>0</v>
      </c>
    </row>
    <row r="23" spans="1:14" x14ac:dyDescent="0.3">
      <c r="A23" s="3">
        <v>44871</v>
      </c>
      <c r="B23" s="1" t="s">
        <v>0</v>
      </c>
      <c r="C23" s="1" t="s">
        <v>15</v>
      </c>
      <c r="D23" s="4">
        <f t="shared" si="4"/>
        <v>21706.866999999998</v>
      </c>
      <c r="E23" s="1"/>
      <c r="F23" s="1"/>
      <c r="G23" s="1">
        <v>655.28</v>
      </c>
      <c r="H23" s="5">
        <f t="shared" si="5"/>
        <v>13662.910000000002</v>
      </c>
      <c r="I23" s="5">
        <f t="shared" si="0"/>
        <v>65.528000000000006</v>
      </c>
      <c r="J23" s="5">
        <f t="shared" si="6"/>
        <v>1366.2910000000002</v>
      </c>
      <c r="K23" s="5">
        <f t="shared" si="1"/>
        <v>589.75199999999995</v>
      </c>
      <c r="L23" s="5">
        <f t="shared" si="7"/>
        <v>12296.619000000001</v>
      </c>
      <c r="M23" s="5">
        <f t="shared" si="2"/>
        <v>19.658399999999997</v>
      </c>
      <c r="N23" s="6">
        <f t="shared" si="3"/>
        <v>3.0187682082356705E-2</v>
      </c>
    </row>
    <row r="24" spans="1:14" x14ac:dyDescent="0.3">
      <c r="A24" s="3">
        <v>44903</v>
      </c>
      <c r="B24" s="1" t="s">
        <v>0</v>
      </c>
      <c r="C24" s="1" t="s">
        <v>15</v>
      </c>
      <c r="D24" s="4">
        <f t="shared" si="4"/>
        <v>22296.618999999999</v>
      </c>
      <c r="E24" s="1"/>
      <c r="F24" s="1"/>
      <c r="G24" s="1">
        <v>480.14</v>
      </c>
      <c r="H24" s="5">
        <f t="shared" si="5"/>
        <v>14143.050000000001</v>
      </c>
      <c r="I24" s="5">
        <f t="shared" si="0"/>
        <v>48.014000000000003</v>
      </c>
      <c r="J24" s="5">
        <f t="shared" si="6"/>
        <v>1414.3050000000001</v>
      </c>
      <c r="K24" s="5">
        <f t="shared" si="1"/>
        <v>432.12599999999998</v>
      </c>
      <c r="L24" s="5">
        <f t="shared" si="7"/>
        <v>12728.745000000001</v>
      </c>
      <c r="M24" s="5">
        <f t="shared" si="2"/>
        <v>14.404199999999999</v>
      </c>
      <c r="N24" s="6">
        <f t="shared" si="3"/>
        <v>2.1534206598767286E-2</v>
      </c>
    </row>
    <row r="25" spans="1:14" x14ac:dyDescent="0.3">
      <c r="A25" s="3">
        <v>44927</v>
      </c>
      <c r="B25" s="1" t="s">
        <v>0</v>
      </c>
      <c r="C25" s="1" t="s">
        <v>15</v>
      </c>
      <c r="D25" s="4">
        <f t="shared" si="4"/>
        <v>22728.744999999999</v>
      </c>
      <c r="E25" s="4"/>
      <c r="F25" s="4"/>
      <c r="G25" s="4">
        <v>380.17</v>
      </c>
      <c r="H25" s="5">
        <f t="shared" si="5"/>
        <v>14523.220000000001</v>
      </c>
      <c r="I25" s="5">
        <f t="shared" si="0"/>
        <v>38.017000000000003</v>
      </c>
      <c r="J25" s="5">
        <f t="shared" si="6"/>
        <v>1452.3220000000001</v>
      </c>
      <c r="K25" s="5">
        <f t="shared" si="1"/>
        <v>342.15300000000002</v>
      </c>
      <c r="L25" s="5">
        <f t="shared" si="7"/>
        <v>13070.898000000001</v>
      </c>
      <c r="M25" s="5">
        <f t="shared" si="2"/>
        <v>11.405100000000001</v>
      </c>
      <c r="N25" s="6">
        <f t="shared" si="3"/>
        <v>1.672639646403706E-2</v>
      </c>
    </row>
    <row r="26" spans="1:14" x14ac:dyDescent="0.3">
      <c r="A26" s="3">
        <v>44958</v>
      </c>
      <c r="B26" s="1" t="s">
        <v>0</v>
      </c>
      <c r="C26" s="1" t="s">
        <v>15</v>
      </c>
      <c r="D26" s="4">
        <f t="shared" si="4"/>
        <v>23070.897999999997</v>
      </c>
      <c r="E26" s="4"/>
      <c r="F26" s="4"/>
      <c r="G26" s="4">
        <v>386.79</v>
      </c>
      <c r="H26" s="5">
        <f t="shared" si="5"/>
        <v>14910.010000000002</v>
      </c>
      <c r="I26" s="5">
        <f t="shared" si="0"/>
        <v>38.679000000000002</v>
      </c>
      <c r="J26" s="5">
        <f t="shared" si="6"/>
        <v>1491.0010000000002</v>
      </c>
      <c r="K26" s="5">
        <f t="shared" si="1"/>
        <v>348.11099999999999</v>
      </c>
      <c r="L26" s="5">
        <f t="shared" si="7"/>
        <v>13419.009000000002</v>
      </c>
      <c r="M26" s="5">
        <f t="shared" si="2"/>
        <v>11.6037</v>
      </c>
      <c r="N26" s="6">
        <f t="shared" si="3"/>
        <v>1.6765277190337369E-2</v>
      </c>
    </row>
    <row r="27" spans="1:14" x14ac:dyDescent="0.3">
      <c r="A27" s="3">
        <v>44986</v>
      </c>
      <c r="B27" s="1" t="s">
        <v>0</v>
      </c>
      <c r="C27" s="1" t="s">
        <v>15</v>
      </c>
      <c r="D27" s="4">
        <f t="shared" si="4"/>
        <v>23419.008999999998</v>
      </c>
      <c r="E27" s="4"/>
      <c r="F27" s="4"/>
      <c r="G27" s="4">
        <v>235.04</v>
      </c>
      <c r="H27" s="5">
        <f t="shared" si="5"/>
        <v>15145.050000000003</v>
      </c>
      <c r="I27" s="5">
        <f t="shared" si="0"/>
        <v>23.504000000000001</v>
      </c>
      <c r="J27" s="5">
        <f t="shared" si="6"/>
        <v>1514.5050000000001</v>
      </c>
      <c r="K27" s="5">
        <f t="shared" si="1"/>
        <v>211.536</v>
      </c>
      <c r="L27" s="5">
        <f t="shared" si="7"/>
        <v>13630.545000000002</v>
      </c>
      <c r="M27" s="5">
        <f t="shared" si="2"/>
        <v>7.0511999999999997</v>
      </c>
      <c r="N27" s="6">
        <f t="shared" si="3"/>
        <v>1.0036291458788885E-2</v>
      </c>
    </row>
    <row r="28" spans="1:14" x14ac:dyDescent="0.3">
      <c r="A28" s="3">
        <v>45017</v>
      </c>
      <c r="B28" s="1" t="s">
        <v>0</v>
      </c>
      <c r="C28" s="1" t="s">
        <v>15</v>
      </c>
      <c r="D28" s="4">
        <f t="shared" si="4"/>
        <v>23630.544999999998</v>
      </c>
      <c r="E28" s="4"/>
      <c r="F28" s="4"/>
      <c r="G28" s="4">
        <v>402.58</v>
      </c>
      <c r="H28" s="5">
        <f t="shared" si="5"/>
        <v>15547.630000000003</v>
      </c>
      <c r="I28" s="5">
        <f t="shared" si="0"/>
        <v>40.258000000000003</v>
      </c>
      <c r="J28" s="5">
        <f t="shared" si="6"/>
        <v>1554.7630000000001</v>
      </c>
      <c r="K28" s="5">
        <f t="shared" si="1"/>
        <v>362.322</v>
      </c>
      <c r="L28" s="5">
        <f t="shared" si="7"/>
        <v>13992.867000000002</v>
      </c>
      <c r="M28" s="5">
        <f t="shared" si="2"/>
        <v>12.077400000000001</v>
      </c>
      <c r="N28" s="6">
        <f t="shared" si="3"/>
        <v>1.7036424678313598E-2</v>
      </c>
    </row>
    <row r="29" spans="1:14" x14ac:dyDescent="0.3">
      <c r="A29" s="3">
        <v>45047</v>
      </c>
      <c r="B29" s="1" t="s">
        <v>0</v>
      </c>
      <c r="C29" s="1" t="s">
        <v>15</v>
      </c>
      <c r="D29" s="4">
        <f t="shared" si="4"/>
        <v>23992.866999999998</v>
      </c>
      <c r="E29" s="4"/>
      <c r="F29" s="4"/>
      <c r="G29" s="4">
        <v>376.79</v>
      </c>
      <c r="H29" s="5">
        <f t="shared" si="5"/>
        <v>15924.420000000004</v>
      </c>
      <c r="I29" s="5">
        <f t="shared" si="0"/>
        <v>37.679000000000002</v>
      </c>
      <c r="J29" s="5">
        <f t="shared" si="6"/>
        <v>1592.4420000000002</v>
      </c>
      <c r="K29" s="5">
        <f t="shared" si="1"/>
        <v>339.11099999999999</v>
      </c>
      <c r="L29" s="5">
        <f t="shared" si="7"/>
        <v>14331.978000000003</v>
      </c>
      <c r="M29" s="5">
        <f t="shared" si="2"/>
        <v>11.303699999999999</v>
      </c>
      <c r="N29" s="6">
        <f t="shared" si="3"/>
        <v>1.5704250767530202E-2</v>
      </c>
    </row>
    <row r="30" spans="1:14" x14ac:dyDescent="0.3">
      <c r="A30" s="3">
        <v>45078</v>
      </c>
      <c r="B30" s="1" t="s">
        <v>0</v>
      </c>
      <c r="C30" s="1" t="s">
        <v>15</v>
      </c>
      <c r="D30" s="4">
        <f t="shared" si="4"/>
        <v>24331.977999999999</v>
      </c>
      <c r="G30" s="4">
        <v>401.3</v>
      </c>
      <c r="H30" s="5">
        <f t="shared" ref="H30:H36" si="8">+H29+G30</f>
        <v>16325.720000000003</v>
      </c>
      <c r="I30" s="5">
        <f t="shared" ref="I30:I36" si="9">+G30*0.1</f>
        <v>40.130000000000003</v>
      </c>
      <c r="J30" s="5">
        <f t="shared" si="6"/>
        <v>1632.5720000000003</v>
      </c>
      <c r="K30" s="5">
        <f t="shared" ref="K30:K36" si="10">+G30-I30</f>
        <v>361.17</v>
      </c>
      <c r="L30" s="5">
        <f t="shared" ref="L30:L36" si="11">+L29+K30</f>
        <v>14693.148000000003</v>
      </c>
      <c r="M30" s="5">
        <f t="shared" ref="M30:M36" si="12">+K30/30</f>
        <v>12.039</v>
      </c>
      <c r="N30" s="6">
        <f t="shared" ref="N30:N36" si="13">+G30/D30</f>
        <v>1.6492699442684028E-2</v>
      </c>
    </row>
    <row r="31" spans="1:14" x14ac:dyDescent="0.3">
      <c r="A31" s="3">
        <v>45108</v>
      </c>
      <c r="B31" s="1" t="s">
        <v>0</v>
      </c>
      <c r="C31" s="1" t="s">
        <v>15</v>
      </c>
      <c r="D31" s="4">
        <f t="shared" si="4"/>
        <v>24693.147999999997</v>
      </c>
      <c r="G31" s="4">
        <v>280.64</v>
      </c>
      <c r="H31" s="5">
        <f t="shared" si="8"/>
        <v>16606.360000000004</v>
      </c>
      <c r="I31" s="5">
        <f t="shared" si="9"/>
        <v>28.064</v>
      </c>
      <c r="J31" s="5">
        <f t="shared" si="6"/>
        <v>1660.6360000000004</v>
      </c>
      <c r="K31" s="5">
        <f t="shared" si="10"/>
        <v>252.57599999999999</v>
      </c>
      <c r="L31" s="5">
        <f t="shared" si="11"/>
        <v>14945.724000000002</v>
      </c>
      <c r="M31" s="5">
        <f t="shared" si="12"/>
        <v>8.4192</v>
      </c>
      <c r="N31" s="6">
        <f t="shared" si="13"/>
        <v>1.136509609872342E-2</v>
      </c>
    </row>
    <row r="32" spans="1:14" x14ac:dyDescent="0.3">
      <c r="A32" s="3">
        <v>45139</v>
      </c>
      <c r="B32" s="1" t="s">
        <v>0</v>
      </c>
      <c r="C32" s="1" t="s">
        <v>15</v>
      </c>
      <c r="D32" s="4">
        <f t="shared" si="4"/>
        <v>24945.723999999998</v>
      </c>
      <c r="G32" s="4">
        <v>148.66999999999999</v>
      </c>
      <c r="H32" s="5">
        <f t="shared" si="8"/>
        <v>16755.030000000002</v>
      </c>
      <c r="I32" s="5">
        <f t="shared" si="9"/>
        <v>14.866999999999999</v>
      </c>
      <c r="J32" s="5">
        <f t="shared" si="6"/>
        <v>1675.5030000000004</v>
      </c>
      <c r="K32" s="5">
        <f t="shared" si="10"/>
        <v>133.803</v>
      </c>
      <c r="L32" s="5">
        <f t="shared" si="11"/>
        <v>15079.527000000002</v>
      </c>
      <c r="M32" s="5">
        <f t="shared" si="12"/>
        <v>4.4600999999999997</v>
      </c>
      <c r="N32" s="6">
        <f t="shared" si="13"/>
        <v>5.9597388313925061E-3</v>
      </c>
    </row>
    <row r="33" spans="1:14" x14ac:dyDescent="0.3">
      <c r="A33" s="3">
        <v>45170</v>
      </c>
      <c r="B33" s="1" t="s">
        <v>0</v>
      </c>
      <c r="C33" s="1" t="s">
        <v>15</v>
      </c>
      <c r="D33" s="4">
        <f t="shared" si="4"/>
        <v>25079.526999999998</v>
      </c>
      <c r="G33" s="4">
        <v>424.85</v>
      </c>
      <c r="H33" s="5">
        <f t="shared" si="8"/>
        <v>17179.88</v>
      </c>
      <c r="I33" s="5">
        <f t="shared" si="9"/>
        <v>42.485000000000007</v>
      </c>
      <c r="J33" s="5">
        <f t="shared" si="6"/>
        <v>1717.9880000000003</v>
      </c>
      <c r="K33" s="5">
        <f t="shared" si="10"/>
        <v>382.36500000000001</v>
      </c>
      <c r="L33" s="5">
        <f t="shared" si="11"/>
        <v>15461.892000000002</v>
      </c>
      <c r="M33" s="5">
        <f t="shared" si="12"/>
        <v>12.7455</v>
      </c>
      <c r="N33" s="6">
        <f t="shared" si="13"/>
        <v>1.6940112148048088E-2</v>
      </c>
    </row>
    <row r="34" spans="1:14" x14ac:dyDescent="0.3">
      <c r="A34" s="3">
        <v>45200</v>
      </c>
      <c r="B34" s="1" t="s">
        <v>0</v>
      </c>
      <c r="C34" s="1" t="s">
        <v>15</v>
      </c>
      <c r="D34" s="4">
        <f t="shared" si="4"/>
        <v>25461.892</v>
      </c>
      <c r="G34" s="4">
        <v>417.27</v>
      </c>
      <c r="H34" s="5">
        <f t="shared" si="8"/>
        <v>17597.150000000001</v>
      </c>
      <c r="I34" s="5">
        <f t="shared" si="9"/>
        <v>41.727000000000004</v>
      </c>
      <c r="J34" s="5">
        <f t="shared" si="6"/>
        <v>1759.7150000000004</v>
      </c>
      <c r="K34" s="5">
        <f t="shared" si="10"/>
        <v>375.54300000000001</v>
      </c>
      <c r="L34" s="5">
        <f t="shared" si="11"/>
        <v>15837.435000000001</v>
      </c>
      <c r="M34" s="5">
        <f t="shared" si="12"/>
        <v>12.5181</v>
      </c>
      <c r="N34" s="6">
        <f t="shared" si="13"/>
        <v>1.6388020183260535E-2</v>
      </c>
    </row>
    <row r="35" spans="1:14" x14ac:dyDescent="0.3">
      <c r="A35" s="3">
        <v>45231</v>
      </c>
      <c r="B35" s="1" t="s">
        <v>0</v>
      </c>
      <c r="C35" s="1" t="s">
        <v>15</v>
      </c>
      <c r="D35" s="4">
        <f t="shared" si="4"/>
        <v>25837.435000000001</v>
      </c>
      <c r="G35" s="4">
        <v>1254.97</v>
      </c>
      <c r="H35" s="5">
        <f t="shared" si="8"/>
        <v>18852.120000000003</v>
      </c>
      <c r="I35" s="5">
        <f t="shared" si="9"/>
        <v>125.49700000000001</v>
      </c>
      <c r="J35" s="5">
        <f t="shared" si="6"/>
        <v>1885.2120000000004</v>
      </c>
      <c r="K35" s="5">
        <f t="shared" si="10"/>
        <v>1129.473</v>
      </c>
      <c r="L35" s="5">
        <f t="shared" si="11"/>
        <v>16966.908000000003</v>
      </c>
      <c r="M35" s="5">
        <f t="shared" si="12"/>
        <v>37.649099999999997</v>
      </c>
      <c r="N35" s="6">
        <f t="shared" si="13"/>
        <v>4.8571771927050804E-2</v>
      </c>
    </row>
    <row r="36" spans="1:14" x14ac:dyDescent="0.3">
      <c r="A36" s="3">
        <v>45261</v>
      </c>
      <c r="B36" s="1" t="s">
        <v>0</v>
      </c>
      <c r="C36" s="1" t="s">
        <v>15</v>
      </c>
      <c r="D36" s="4">
        <f t="shared" si="4"/>
        <v>26966.908000000003</v>
      </c>
      <c r="G36" s="4">
        <v>890.54</v>
      </c>
      <c r="H36" s="5">
        <f t="shared" si="8"/>
        <v>19742.660000000003</v>
      </c>
      <c r="I36" s="5">
        <f t="shared" si="9"/>
        <v>89.054000000000002</v>
      </c>
      <c r="J36" s="5">
        <f t="shared" si="6"/>
        <v>1974.2660000000005</v>
      </c>
      <c r="K36" s="5">
        <f t="shared" si="10"/>
        <v>801.48599999999999</v>
      </c>
      <c r="L36" s="5">
        <f t="shared" si="11"/>
        <v>17768.394000000004</v>
      </c>
      <c r="M36" s="5">
        <f t="shared" si="12"/>
        <v>26.716200000000001</v>
      </c>
      <c r="N36" s="6">
        <f t="shared" si="13"/>
        <v>3.3023437466393989E-2</v>
      </c>
    </row>
    <row r="37" spans="1:14" x14ac:dyDescent="0.3">
      <c r="A37" s="3">
        <v>45292</v>
      </c>
      <c r="B37" s="1" t="s">
        <v>0</v>
      </c>
      <c r="C37" s="1" t="s">
        <v>15</v>
      </c>
      <c r="D37" s="4">
        <f t="shared" si="4"/>
        <v>27768.394000000004</v>
      </c>
      <c r="G37" s="4">
        <v>638.32000000000005</v>
      </c>
      <c r="H37" s="5">
        <f t="shared" ref="H37:H39" si="14">+H36+G37</f>
        <v>20380.980000000003</v>
      </c>
      <c r="I37" s="5">
        <f t="shared" ref="I37:I39" si="15">+G37*0.1</f>
        <v>63.832000000000008</v>
      </c>
      <c r="J37" s="5">
        <f t="shared" si="6"/>
        <v>2038.0980000000006</v>
      </c>
      <c r="K37" s="5">
        <f t="shared" ref="K37:K39" si="16">+G37-I37</f>
        <v>574.48800000000006</v>
      </c>
      <c r="L37" s="5">
        <f t="shared" ref="L37:L39" si="17">+L36+K37</f>
        <v>18342.882000000005</v>
      </c>
      <c r="M37" s="5">
        <f t="shared" ref="M37:M39" si="18">+K37/30</f>
        <v>19.149600000000003</v>
      </c>
      <c r="N37" s="6">
        <f t="shared" ref="N37:N39" si="19">+G37/D37</f>
        <v>2.2987285472829289E-2</v>
      </c>
    </row>
    <row r="38" spans="1:14" x14ac:dyDescent="0.3">
      <c r="A38" s="3">
        <v>45323</v>
      </c>
      <c r="B38" s="1" t="s">
        <v>0</v>
      </c>
      <c r="C38" s="1" t="s">
        <v>15</v>
      </c>
      <c r="D38" s="4">
        <f t="shared" si="4"/>
        <v>28342.882000000005</v>
      </c>
      <c r="G38" s="4">
        <v>576.86</v>
      </c>
      <c r="H38" s="5">
        <f t="shared" si="14"/>
        <v>20957.840000000004</v>
      </c>
      <c r="I38" s="5">
        <f t="shared" si="15"/>
        <v>57.686000000000007</v>
      </c>
      <c r="J38" s="5">
        <f t="shared" si="6"/>
        <v>2095.7840000000006</v>
      </c>
      <c r="K38" s="5">
        <f t="shared" si="16"/>
        <v>519.17399999999998</v>
      </c>
      <c r="L38" s="5">
        <f t="shared" si="17"/>
        <v>18862.056000000004</v>
      </c>
      <c r="M38" s="5">
        <f t="shared" si="18"/>
        <v>17.305799999999998</v>
      </c>
      <c r="N38" s="6">
        <f t="shared" si="19"/>
        <v>2.0352905537270344E-2</v>
      </c>
    </row>
    <row r="39" spans="1:14" x14ac:dyDescent="0.3">
      <c r="A39" s="3">
        <v>45352</v>
      </c>
      <c r="B39" s="1" t="s">
        <v>0</v>
      </c>
      <c r="C39" s="1" t="s">
        <v>15</v>
      </c>
      <c r="D39" s="4">
        <f t="shared" si="4"/>
        <v>28862.056000000004</v>
      </c>
      <c r="G39" s="4">
        <v>882.64</v>
      </c>
      <c r="H39" s="5">
        <f t="shared" si="14"/>
        <v>21840.480000000003</v>
      </c>
      <c r="I39" s="5">
        <f t="shared" si="15"/>
        <v>88.26400000000001</v>
      </c>
      <c r="J39" s="5">
        <f t="shared" si="6"/>
        <v>2184.0480000000007</v>
      </c>
      <c r="K39" s="5">
        <f t="shared" si="16"/>
        <v>794.37599999999998</v>
      </c>
      <c r="L39" s="5">
        <f t="shared" si="17"/>
        <v>19656.432000000004</v>
      </c>
      <c r="M39" s="5">
        <f t="shared" si="18"/>
        <v>26.479199999999999</v>
      </c>
      <c r="N39" s="6">
        <f t="shared" si="19"/>
        <v>3.0581327955291886E-2</v>
      </c>
    </row>
    <row r="40" spans="1:14" x14ac:dyDescent="0.3">
      <c r="A40" s="3">
        <v>45383</v>
      </c>
      <c r="B40" s="1" t="s">
        <v>0</v>
      </c>
      <c r="C40" s="1" t="s">
        <v>15</v>
      </c>
      <c r="D40" s="4">
        <f t="shared" si="4"/>
        <v>29656.432000000004</v>
      </c>
      <c r="G40" s="4">
        <v>709.87</v>
      </c>
      <c r="H40" s="5">
        <f t="shared" ref="H40:H41" si="20">+H39+G40</f>
        <v>22550.350000000002</v>
      </c>
      <c r="I40" s="5">
        <f t="shared" ref="I40:I41" si="21">+G40*0.1</f>
        <v>70.987000000000009</v>
      </c>
      <c r="J40" s="5">
        <f t="shared" si="6"/>
        <v>2255.0350000000008</v>
      </c>
      <c r="K40" s="5">
        <f t="shared" ref="K40:K41" si="22">+G40-I40</f>
        <v>638.88300000000004</v>
      </c>
      <c r="L40" s="5">
        <f t="shared" ref="L40:L41" si="23">+L39+K40</f>
        <v>20295.315000000006</v>
      </c>
      <c r="M40" s="5">
        <f t="shared" ref="M40:M41" si="24">+K40/30</f>
        <v>21.296100000000003</v>
      </c>
      <c r="N40" s="6">
        <f t="shared" ref="N40:N41" si="25">+G40/D40</f>
        <v>2.3936460056961671E-2</v>
      </c>
    </row>
    <row r="41" spans="1:14" x14ac:dyDescent="0.3">
      <c r="A41" s="3">
        <v>45413</v>
      </c>
      <c r="B41" s="1" t="s">
        <v>0</v>
      </c>
      <c r="C41" s="1" t="s">
        <v>15</v>
      </c>
      <c r="D41" s="4">
        <f t="shared" si="4"/>
        <v>30295.315000000006</v>
      </c>
      <c r="G41" s="4">
        <v>726.26</v>
      </c>
      <c r="H41" s="5">
        <f t="shared" si="20"/>
        <v>23276.61</v>
      </c>
      <c r="I41" s="5">
        <f t="shared" si="21"/>
        <v>72.626000000000005</v>
      </c>
      <c r="J41" s="5">
        <f t="shared" si="6"/>
        <v>2327.661000000001</v>
      </c>
      <c r="K41" s="5">
        <f t="shared" si="22"/>
        <v>653.63400000000001</v>
      </c>
      <c r="L41" s="5">
        <f t="shared" si="23"/>
        <v>20948.949000000008</v>
      </c>
      <c r="M41" s="5">
        <f t="shared" si="24"/>
        <v>21.787800000000001</v>
      </c>
      <c r="N41" s="6">
        <f t="shared" si="25"/>
        <v>2.3972683565099087E-2</v>
      </c>
    </row>
    <row r="42" spans="1:14" x14ac:dyDescent="0.3">
      <c r="A42" s="3">
        <v>45444</v>
      </c>
      <c r="B42" s="1" t="s">
        <v>0</v>
      </c>
      <c r="C42" s="1" t="s">
        <v>15</v>
      </c>
      <c r="D42" s="4">
        <f t="shared" si="4"/>
        <v>30948.949000000008</v>
      </c>
      <c r="G42" s="4">
        <v>872.57</v>
      </c>
      <c r="H42" s="5">
        <f t="shared" ref="H42" si="26">+H41+G42</f>
        <v>24149.18</v>
      </c>
      <c r="I42" s="5">
        <f t="shared" ref="I42" si="27">+G42*0.1</f>
        <v>87.257000000000005</v>
      </c>
      <c r="J42" s="5">
        <f t="shared" si="6"/>
        <v>2414.918000000001</v>
      </c>
      <c r="K42" s="5">
        <f t="shared" ref="K42" si="28">+G42-I42</f>
        <v>785.3130000000001</v>
      </c>
      <c r="L42" s="5">
        <f t="shared" ref="L42" si="29">+L41+K42</f>
        <v>21734.26200000001</v>
      </c>
      <c r="M42" s="5">
        <f t="shared" ref="M42" si="30">+K42/30</f>
        <v>26.177100000000003</v>
      </c>
      <c r="N42" s="6">
        <f t="shared" ref="N42" si="31">+G42/D42</f>
        <v>2.8193849167543614E-2</v>
      </c>
    </row>
    <row r="43" spans="1:14" x14ac:dyDescent="0.3">
      <c r="A43" s="3">
        <v>45474</v>
      </c>
      <c r="B43" s="1" t="s">
        <v>0</v>
      </c>
      <c r="C43" s="1" t="s">
        <v>15</v>
      </c>
      <c r="D43" s="4">
        <f t="shared" si="4"/>
        <v>31734.26200000001</v>
      </c>
      <c r="G43" s="4">
        <v>730.47</v>
      </c>
      <c r="H43" s="5">
        <f t="shared" ref="H43" si="32">+H42+G43</f>
        <v>24879.65</v>
      </c>
      <c r="I43" s="5">
        <f t="shared" ref="I43" si="33">+G43*0.1</f>
        <v>73.047000000000011</v>
      </c>
      <c r="J43" s="5">
        <f t="shared" si="6"/>
        <v>2487.9650000000011</v>
      </c>
      <c r="K43" s="5">
        <f t="shared" ref="K43" si="34">+G43-I43</f>
        <v>657.423</v>
      </c>
      <c r="L43" s="5">
        <f t="shared" ref="L43" si="35">+L42+K43</f>
        <v>22391.685000000009</v>
      </c>
      <c r="M43" s="5">
        <f t="shared" ref="M43" si="36">+K43/30</f>
        <v>21.914100000000001</v>
      </c>
      <c r="N43" s="6">
        <f t="shared" ref="N43" si="37">+G43/D43</f>
        <v>2.3018338980121858E-2</v>
      </c>
    </row>
    <row r="44" spans="1:14" x14ac:dyDescent="0.3">
      <c r="A44" s="3">
        <v>45505</v>
      </c>
      <c r="B44" s="1" t="s">
        <v>0</v>
      </c>
      <c r="C44" s="1" t="s">
        <v>15</v>
      </c>
      <c r="D44" s="4">
        <f t="shared" si="4"/>
        <v>32391.685000000009</v>
      </c>
      <c r="G44" s="4">
        <v>893.81</v>
      </c>
      <c r="H44" s="5">
        <f t="shared" ref="H44:H45" si="38">+H43+G44</f>
        <v>25773.460000000003</v>
      </c>
      <c r="I44" s="5">
        <f t="shared" ref="I44:I45" si="39">+G44*0.1</f>
        <v>89.381</v>
      </c>
      <c r="J44" s="5">
        <f t="shared" si="6"/>
        <v>2577.3460000000009</v>
      </c>
      <c r="K44" s="5">
        <f t="shared" ref="K44:K45" si="40">+G44-I44</f>
        <v>804.42899999999997</v>
      </c>
      <c r="L44" s="5">
        <f t="shared" ref="L44:L45" si="41">+L43+K44</f>
        <v>23196.114000000009</v>
      </c>
      <c r="M44" s="5">
        <f t="shared" ref="M44:M45" si="42">+K44/30</f>
        <v>26.814299999999999</v>
      </c>
      <c r="N44" s="6">
        <f t="shared" ref="N44:N45" si="43">+G44/D44</f>
        <v>2.7593809954622604E-2</v>
      </c>
    </row>
    <row r="45" spans="1:14" x14ac:dyDescent="0.3">
      <c r="A45" s="3">
        <v>45536</v>
      </c>
      <c r="B45" s="1" t="s">
        <v>0</v>
      </c>
      <c r="C45" s="1" t="s">
        <v>15</v>
      </c>
      <c r="D45" s="4">
        <f t="shared" si="4"/>
        <v>33196.114000000009</v>
      </c>
      <c r="G45" s="4">
        <v>723.58</v>
      </c>
      <c r="H45" s="5">
        <f t="shared" si="38"/>
        <v>26497.040000000005</v>
      </c>
      <c r="I45" s="5">
        <f t="shared" si="39"/>
        <v>72.358000000000004</v>
      </c>
      <c r="J45" s="5">
        <f t="shared" si="6"/>
        <v>2649.7040000000011</v>
      </c>
      <c r="K45" s="5">
        <f t="shared" si="40"/>
        <v>651.22199999999998</v>
      </c>
      <c r="L45" s="5">
        <f t="shared" si="41"/>
        <v>23847.33600000001</v>
      </c>
      <c r="M45" s="5">
        <f t="shared" si="42"/>
        <v>21.7074</v>
      </c>
      <c r="N45" s="6">
        <f t="shared" si="43"/>
        <v>2.1797129627883549E-2</v>
      </c>
    </row>
    <row r="46" spans="1:14" x14ac:dyDescent="0.3">
      <c r="A46" s="3">
        <v>45566</v>
      </c>
      <c r="B46" s="1" t="s">
        <v>0</v>
      </c>
      <c r="C46" s="1" t="s">
        <v>15</v>
      </c>
      <c r="D46" s="4">
        <f t="shared" si="4"/>
        <v>33847.33600000001</v>
      </c>
      <c r="G46" s="4">
        <v>638.32000000000005</v>
      </c>
      <c r="H46" s="5">
        <f t="shared" ref="H46:H50" si="44">+H45+G46</f>
        <v>27135.360000000004</v>
      </c>
      <c r="I46" s="5">
        <f t="shared" ref="I46:I50" si="45">+G46*0.1</f>
        <v>63.832000000000008</v>
      </c>
      <c r="J46" s="5">
        <f t="shared" si="6"/>
        <v>2713.536000000001</v>
      </c>
      <c r="K46" s="5">
        <f t="shared" ref="K46:K50" si="46">+G46-I46</f>
        <v>574.48800000000006</v>
      </c>
      <c r="L46" s="5">
        <f t="shared" ref="L46:L50" si="47">+L45+K46</f>
        <v>24421.824000000011</v>
      </c>
      <c r="M46" s="5">
        <f t="shared" ref="M46:M50" si="48">+K46/30</f>
        <v>19.149600000000003</v>
      </c>
      <c r="N46" s="6">
        <f t="shared" ref="N46:N50" si="49">+G46/D46</f>
        <v>1.8858795859148261E-2</v>
      </c>
    </row>
    <row r="47" spans="1:14" x14ac:dyDescent="0.3">
      <c r="A47" s="3">
        <v>45597</v>
      </c>
      <c r="B47" s="1" t="s">
        <v>0</v>
      </c>
      <c r="C47" s="1" t="s">
        <v>15</v>
      </c>
      <c r="D47" s="4">
        <f t="shared" si="4"/>
        <v>34421.824000000008</v>
      </c>
      <c r="G47" s="4">
        <v>742.1</v>
      </c>
      <c r="H47" s="5">
        <f t="shared" si="44"/>
        <v>27877.460000000003</v>
      </c>
      <c r="I47" s="5">
        <f t="shared" si="45"/>
        <v>74.210000000000008</v>
      </c>
      <c r="J47" s="5">
        <f t="shared" si="6"/>
        <v>2787.746000000001</v>
      </c>
      <c r="K47" s="5">
        <f t="shared" si="46"/>
        <v>667.89</v>
      </c>
      <c r="L47" s="5">
        <f t="shared" si="47"/>
        <v>25089.714000000011</v>
      </c>
      <c r="M47" s="5">
        <f t="shared" si="48"/>
        <v>22.262999999999998</v>
      </c>
      <c r="N47" s="6">
        <f t="shared" si="49"/>
        <v>2.1558996989816687E-2</v>
      </c>
    </row>
    <row r="48" spans="1:14" x14ac:dyDescent="0.3">
      <c r="A48" s="3">
        <v>45627</v>
      </c>
      <c r="B48" s="1" t="s">
        <v>0</v>
      </c>
      <c r="C48" s="1" t="s">
        <v>15</v>
      </c>
      <c r="D48" s="4">
        <f t="shared" si="4"/>
        <v>35089.714000000007</v>
      </c>
      <c r="G48" s="4">
        <v>676.17</v>
      </c>
      <c r="H48" s="5">
        <f t="shared" si="44"/>
        <v>28553.63</v>
      </c>
      <c r="I48" s="5">
        <f t="shared" si="45"/>
        <v>67.617000000000004</v>
      </c>
      <c r="J48" s="5">
        <f t="shared" si="6"/>
        <v>2855.3630000000012</v>
      </c>
      <c r="K48" s="5">
        <f t="shared" si="46"/>
        <v>608.553</v>
      </c>
      <c r="L48" s="5">
        <f t="shared" si="47"/>
        <v>25698.267000000011</v>
      </c>
      <c r="M48" s="5">
        <f t="shared" si="48"/>
        <v>20.2851</v>
      </c>
      <c r="N48" s="6">
        <f t="shared" si="49"/>
        <v>1.9269749534008736E-2</v>
      </c>
    </row>
    <row r="49" spans="1:14" x14ac:dyDescent="0.3">
      <c r="A49" s="3">
        <v>45658</v>
      </c>
      <c r="B49" s="1" t="s">
        <v>0</v>
      </c>
      <c r="C49" s="1" t="s">
        <v>15</v>
      </c>
      <c r="D49" s="4">
        <f t="shared" si="4"/>
        <v>35698.267000000007</v>
      </c>
      <c r="G49" s="4">
        <v>646.26</v>
      </c>
      <c r="H49" s="5">
        <f t="shared" si="44"/>
        <v>29199.89</v>
      </c>
      <c r="I49" s="5">
        <f t="shared" si="45"/>
        <v>64.626000000000005</v>
      </c>
      <c r="J49" s="5">
        <f t="shared" si="6"/>
        <v>2919.9890000000014</v>
      </c>
      <c r="K49" s="5">
        <f t="shared" si="46"/>
        <v>581.63400000000001</v>
      </c>
      <c r="L49" s="5">
        <f t="shared" si="47"/>
        <v>26279.901000000013</v>
      </c>
      <c r="M49" s="5">
        <f t="shared" si="48"/>
        <v>19.387800000000002</v>
      </c>
      <c r="N49" s="6">
        <f t="shared" si="49"/>
        <v>1.810339980929606E-2</v>
      </c>
    </row>
    <row r="50" spans="1:14" x14ac:dyDescent="0.3">
      <c r="A50" s="3">
        <v>45689</v>
      </c>
      <c r="B50" s="1" t="s">
        <v>0</v>
      </c>
      <c r="C50" s="1" t="s">
        <v>15</v>
      </c>
      <c r="D50" s="4">
        <f t="shared" si="4"/>
        <v>36279.901000000005</v>
      </c>
      <c r="G50" s="4">
        <v>801.62</v>
      </c>
      <c r="H50" s="5">
        <f t="shared" si="44"/>
        <v>30001.51</v>
      </c>
      <c r="I50" s="5">
        <f t="shared" si="45"/>
        <v>80.162000000000006</v>
      </c>
      <c r="J50" s="5">
        <f t="shared" si="6"/>
        <v>3000.1510000000012</v>
      </c>
      <c r="K50" s="5">
        <f t="shared" si="46"/>
        <v>721.45799999999997</v>
      </c>
      <c r="L50" s="5">
        <f t="shared" si="47"/>
        <v>27001.359000000011</v>
      </c>
      <c r="M50" s="5">
        <f t="shared" si="48"/>
        <v>24.0486</v>
      </c>
      <c r="N50" s="6">
        <f t="shared" si="49"/>
        <v>2.2095429642986067E-2</v>
      </c>
    </row>
    <row r="51" spans="1:14" x14ac:dyDescent="0.3">
      <c r="A51" s="3">
        <v>45717</v>
      </c>
      <c r="B51" s="1" t="s">
        <v>0</v>
      </c>
      <c r="C51" s="1" t="s">
        <v>15</v>
      </c>
      <c r="D51" s="4">
        <f t="shared" si="4"/>
        <v>37001.359000000004</v>
      </c>
      <c r="G51" s="4">
        <v>643.82000000000005</v>
      </c>
      <c r="H51" s="5">
        <f t="shared" ref="H51" si="50">+H50+G51</f>
        <v>30645.329999999998</v>
      </c>
      <c r="I51" s="5">
        <f t="shared" ref="I51" si="51">+G51*0.1</f>
        <v>64.382000000000005</v>
      </c>
      <c r="J51" s="5">
        <f t="shared" si="6"/>
        <v>3064.5330000000013</v>
      </c>
      <c r="K51" s="5">
        <f t="shared" ref="K51" si="52">+G51-I51</f>
        <v>579.4380000000001</v>
      </c>
      <c r="L51" s="5">
        <f t="shared" ref="L51" si="53">+L50+K51</f>
        <v>27580.797000000013</v>
      </c>
      <c r="M51" s="5">
        <f t="shared" ref="M51" si="54">+K51/30</f>
        <v>19.314600000000002</v>
      </c>
      <c r="N51" s="6">
        <f t="shared" ref="N51" si="55">+G51/D51</f>
        <v>1.7399901446863073E-2</v>
      </c>
    </row>
    <row r="52" spans="1:14" x14ac:dyDescent="0.3">
      <c r="A52" s="3">
        <v>45748</v>
      </c>
      <c r="B52" s="1" t="s">
        <v>0</v>
      </c>
      <c r="C52" s="1" t="s">
        <v>15</v>
      </c>
      <c r="D52" s="4">
        <f t="shared" si="4"/>
        <v>37580.797000000006</v>
      </c>
      <c r="G52" s="4">
        <v>161.87</v>
      </c>
      <c r="H52" s="5">
        <f t="shared" ref="H52:H53" si="56">+H51+G52</f>
        <v>30807.199999999997</v>
      </c>
      <c r="I52" s="5">
        <f t="shared" ref="I52:I53" si="57">+G52*0.1</f>
        <v>16.187000000000001</v>
      </c>
      <c r="J52" s="5">
        <f t="shared" si="6"/>
        <v>3080.7200000000012</v>
      </c>
      <c r="K52" s="5">
        <f t="shared" ref="K52:K53" si="58">+G52-I52</f>
        <v>145.68299999999999</v>
      </c>
      <c r="L52" s="5">
        <f t="shared" ref="L52:L53" si="59">+L51+K52</f>
        <v>27726.480000000014</v>
      </c>
      <c r="M52" s="5">
        <f t="shared" ref="M52:M53" si="60">+K52/30</f>
        <v>4.8560999999999996</v>
      </c>
      <c r="N52" s="6">
        <f t="shared" ref="N52:N53" si="61">+G52/D52</f>
        <v>4.3072529834851554E-3</v>
      </c>
    </row>
    <row r="53" spans="1:14" x14ac:dyDescent="0.3">
      <c r="A53" s="3">
        <v>45778</v>
      </c>
      <c r="B53" s="1" t="s">
        <v>0</v>
      </c>
      <c r="C53" s="1" t="s">
        <v>15</v>
      </c>
      <c r="D53" s="4">
        <f t="shared" si="4"/>
        <v>37726.480000000003</v>
      </c>
      <c r="G53" s="4">
        <v>1046.6199999999999</v>
      </c>
      <c r="H53" s="5">
        <f t="shared" si="56"/>
        <v>31853.819999999996</v>
      </c>
      <c r="I53" s="5">
        <f t="shared" si="57"/>
        <v>104.66199999999999</v>
      </c>
      <c r="J53" s="5">
        <f t="shared" si="6"/>
        <v>3185.382000000001</v>
      </c>
      <c r="K53" s="5">
        <f t="shared" si="58"/>
        <v>941.95799999999986</v>
      </c>
      <c r="L53" s="5">
        <f t="shared" si="59"/>
        <v>28668.438000000013</v>
      </c>
      <c r="M53" s="5">
        <f t="shared" si="60"/>
        <v>31.398599999999995</v>
      </c>
      <c r="N53" s="6">
        <f t="shared" si="61"/>
        <v>2.7742317862678941E-2</v>
      </c>
    </row>
    <row r="54" spans="1:14" x14ac:dyDescent="0.3">
      <c r="A54" s="3">
        <v>45809</v>
      </c>
      <c r="B54" s="1" t="s">
        <v>0</v>
      </c>
      <c r="C54" s="1" t="s">
        <v>15</v>
      </c>
      <c r="D54" s="4">
        <f t="shared" ref="D54:D55" si="62">+D53+E53+K53-F53</f>
        <v>38668.438000000002</v>
      </c>
      <c r="G54" s="4">
        <v>1220.5</v>
      </c>
      <c r="H54" s="5">
        <f t="shared" ref="H54" si="63">+H53+G54</f>
        <v>33074.319999999992</v>
      </c>
      <c r="I54" s="5">
        <f t="shared" ref="I54" si="64">+G54*0.1</f>
        <v>122.05000000000001</v>
      </c>
      <c r="J54" s="5">
        <f t="shared" si="6"/>
        <v>3307.4320000000012</v>
      </c>
      <c r="K54" s="5">
        <f t="shared" ref="K54" si="65">+G54-I54</f>
        <v>1098.45</v>
      </c>
      <c r="L54" s="5">
        <f t="shared" ref="L54" si="66">+L53+K54</f>
        <v>29766.888000000014</v>
      </c>
      <c r="M54" s="5">
        <f t="shared" ref="M54" si="67">+K54/30</f>
        <v>36.615000000000002</v>
      </c>
      <c r="N54" s="6">
        <f t="shared" ref="N54" si="68">+G54/D54</f>
        <v>3.1563209250914138E-2</v>
      </c>
    </row>
    <row r="55" spans="1:14" x14ac:dyDescent="0.3">
      <c r="A55" s="3">
        <v>45839</v>
      </c>
      <c r="B55" s="1" t="s">
        <v>0</v>
      </c>
      <c r="C55" s="1" t="s">
        <v>15</v>
      </c>
      <c r="D55" s="4">
        <f t="shared" si="62"/>
        <v>39766.887999999999</v>
      </c>
      <c r="G55" s="4">
        <v>1184.6300000000001</v>
      </c>
      <c r="H55" s="5">
        <f t="shared" ref="H55:H56" si="69">+H54+G55</f>
        <v>34258.94999999999</v>
      </c>
      <c r="I55" s="5">
        <f t="shared" ref="I55:I56" si="70">+G55*0.1</f>
        <v>118.46300000000002</v>
      </c>
      <c r="J55" s="5">
        <f t="shared" si="6"/>
        <v>3425.8950000000013</v>
      </c>
      <c r="K55" s="5">
        <f t="shared" ref="K55:K56" si="71">+G55-I55</f>
        <v>1066.1670000000001</v>
      </c>
      <c r="L55" s="5">
        <f t="shared" ref="L55:L56" si="72">+L54+K55</f>
        <v>30833.055000000015</v>
      </c>
      <c r="M55" s="5">
        <f t="shared" ref="M55:M56" si="73">+K55/30</f>
        <v>35.538900000000005</v>
      </c>
      <c r="N55" s="6">
        <f t="shared" ref="N55:N56" si="74">+G55/D55</f>
        <v>2.9789356411293742E-2</v>
      </c>
    </row>
    <row r="56" spans="1:14" x14ac:dyDescent="0.3">
      <c r="A56" s="3">
        <v>45870</v>
      </c>
      <c r="B56" s="1" t="s">
        <v>0</v>
      </c>
      <c r="C56" s="1" t="s">
        <v>15</v>
      </c>
      <c r="D56" s="4">
        <f t="shared" ref="D56" si="75">+D55+E55+K55-F55</f>
        <v>40833.055</v>
      </c>
      <c r="H56" s="5">
        <f t="shared" si="69"/>
        <v>34258.94999999999</v>
      </c>
      <c r="I56" s="5">
        <f t="shared" si="70"/>
        <v>0</v>
      </c>
      <c r="J56" s="5">
        <f t="shared" si="6"/>
        <v>3425.8950000000013</v>
      </c>
      <c r="K56" s="5">
        <f t="shared" si="71"/>
        <v>0</v>
      </c>
      <c r="L56" s="5">
        <f t="shared" si="72"/>
        <v>30833.055000000015</v>
      </c>
      <c r="M56" s="5">
        <f t="shared" si="73"/>
        <v>0</v>
      </c>
      <c r="N56" s="6">
        <f t="shared" si="74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Histórico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Sebastiano Fallone</dc:creator>
  <cp:lastModifiedBy>Sebastiano Fallone</cp:lastModifiedBy>
  <dcterms:created xsi:type="dcterms:W3CDTF">2015-06-05T18:19:34Z</dcterms:created>
  <dcterms:modified xsi:type="dcterms:W3CDTF">2025-08-04T23:54:00Z</dcterms:modified>
</cp:coreProperties>
</file>