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6" documentId="13_ncr:1_{4D46B017-80C7-4E3B-841A-986BBC50232E}" xr6:coauthVersionLast="47" xr6:coauthVersionMax="47" xr10:uidLastSave="{37F63784-E8D5-491A-906A-15886F889326}"/>
  <bookViews>
    <workbookView xWindow="-108" yWindow="-108" windowWidth="23256" windowHeight="12576" xr2:uid="{00000000-000D-0000-FFFF-FFFF00000000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H61" i="1" s="1"/>
  <c r="I60" i="1"/>
  <c r="K60" i="1" s="1"/>
  <c r="N60" i="1"/>
  <c r="I61" i="1"/>
  <c r="K61" i="1"/>
  <c r="M61" i="1"/>
  <c r="D59" i="1"/>
  <c r="N59" i="1" s="1"/>
  <c r="H59" i="1"/>
  <c r="I59" i="1"/>
  <c r="J59" i="1" s="1"/>
  <c r="K59" i="1"/>
  <c r="M59" i="1" s="1"/>
  <c r="J60" i="1" l="1"/>
  <c r="J61" i="1" s="1"/>
  <c r="L60" i="1"/>
  <c r="L61" i="1" s="1"/>
  <c r="M60" i="1"/>
  <c r="D60" i="1"/>
  <c r="D61" i="1" s="1"/>
  <c r="N61" i="1" s="1"/>
  <c r="L59" i="1"/>
  <c r="H56" i="1" l="1"/>
  <c r="H57" i="1" s="1"/>
  <c r="H58" i="1" s="1"/>
  <c r="I56" i="1"/>
  <c r="J56" i="1" s="1"/>
  <c r="N56" i="1"/>
  <c r="I57" i="1"/>
  <c r="K57" i="1" s="1"/>
  <c r="M57" i="1" s="1"/>
  <c r="I58" i="1"/>
  <c r="K58" i="1" s="1"/>
  <c r="M58" i="1" s="1"/>
  <c r="H51" i="1"/>
  <c r="H52" i="1" s="1"/>
  <c r="H53" i="1" s="1"/>
  <c r="H54" i="1" s="1"/>
  <c r="H55" i="1" s="1"/>
  <c r="I51" i="1"/>
  <c r="J51" i="1" s="1"/>
  <c r="N51" i="1"/>
  <c r="I52" i="1"/>
  <c r="K52" i="1" s="1"/>
  <c r="M52" i="1" s="1"/>
  <c r="I53" i="1"/>
  <c r="K53" i="1" s="1"/>
  <c r="M53" i="1" s="1"/>
  <c r="I54" i="1"/>
  <c r="K54" i="1" s="1"/>
  <c r="M54" i="1" s="1"/>
  <c r="I55" i="1"/>
  <c r="K55" i="1" s="1"/>
  <c r="J57" i="1" l="1"/>
  <c r="J58" i="1" s="1"/>
  <c r="K56" i="1"/>
  <c r="M55" i="1"/>
  <c r="D56" i="1"/>
  <c r="J52" i="1"/>
  <c r="J53" i="1" s="1"/>
  <c r="J54" i="1" s="1"/>
  <c r="J55" i="1" s="1"/>
  <c r="K51" i="1"/>
  <c r="L56" i="1" l="1"/>
  <c r="L57" i="1" s="1"/>
  <c r="L58" i="1" s="1"/>
  <c r="D57" i="1"/>
  <c r="M56" i="1"/>
  <c r="D52" i="1"/>
  <c r="L51" i="1"/>
  <c r="L52" i="1" s="1"/>
  <c r="L53" i="1" s="1"/>
  <c r="L54" i="1" s="1"/>
  <c r="L55" i="1" s="1"/>
  <c r="M51" i="1"/>
  <c r="D58" i="1" l="1"/>
  <c r="N58" i="1" s="1"/>
  <c r="N57" i="1"/>
  <c r="D53" i="1"/>
  <c r="N52" i="1"/>
  <c r="D54" i="1" l="1"/>
  <c r="N53" i="1"/>
  <c r="D55" i="1" l="1"/>
  <c r="N55" i="1" s="1"/>
  <c r="N54" i="1"/>
  <c r="H49" i="1" l="1"/>
  <c r="H50" i="1" s="1"/>
  <c r="I49" i="1"/>
  <c r="J49" i="1" s="1"/>
  <c r="N49" i="1"/>
  <c r="I50" i="1"/>
  <c r="K50" i="1" s="1"/>
  <c r="M50" i="1" s="1"/>
  <c r="J50" i="1" l="1"/>
  <c r="K49" i="1"/>
  <c r="L49" i="1" s="1"/>
  <c r="L50" i="1" s="1"/>
  <c r="M49" i="1" l="1"/>
  <c r="H48" i="1"/>
  <c r="I48" i="1"/>
  <c r="J48" i="1" s="1"/>
  <c r="N48" i="1"/>
  <c r="N3" i="1"/>
  <c r="I47" i="1"/>
  <c r="K47" i="1" s="1"/>
  <c r="D48" i="1" s="1"/>
  <c r="K48" i="1" l="1"/>
  <c r="D49" i="1"/>
  <c r="D50" i="1" s="1"/>
  <c r="M47" i="1"/>
  <c r="N50" i="1" l="1"/>
  <c r="D51" i="1"/>
  <c r="L48" i="1"/>
  <c r="M48" i="1"/>
  <c r="I46" i="1"/>
  <c r="I45" i="1"/>
  <c r="I42" i="1"/>
  <c r="I43" i="1"/>
  <c r="K43" i="1" s="1"/>
  <c r="M43" i="1" s="1"/>
  <c r="I44" i="1"/>
  <c r="K44" i="1" s="1"/>
  <c r="M44" i="1" s="1"/>
  <c r="K46" i="1" l="1"/>
  <c r="K45" i="1"/>
  <c r="K42" i="1"/>
  <c r="M46" i="1" l="1"/>
  <c r="M45" i="1"/>
  <c r="M42" i="1"/>
  <c r="I36" i="1" l="1"/>
  <c r="K36" i="1" s="1"/>
  <c r="I37" i="1"/>
  <c r="K37" i="1" s="1"/>
  <c r="M37" i="1" s="1"/>
  <c r="I38" i="1"/>
  <c r="K38" i="1" s="1"/>
  <c r="M38" i="1" s="1"/>
  <c r="I39" i="1"/>
  <c r="K39" i="1" s="1"/>
  <c r="M39" i="1" s="1"/>
  <c r="I40" i="1"/>
  <c r="K40" i="1" s="1"/>
  <c r="M40" i="1" s="1"/>
  <c r="I41" i="1"/>
  <c r="K41" i="1" s="1"/>
  <c r="M41" i="1" l="1"/>
  <c r="M36" i="1"/>
  <c r="I35" i="1" l="1"/>
  <c r="M9" i="1"/>
  <c r="K5" i="1"/>
  <c r="M5" i="1" s="1"/>
  <c r="K6" i="1"/>
  <c r="M6" i="1" s="1"/>
  <c r="K9" i="1"/>
  <c r="K15" i="1"/>
  <c r="M15" i="1" s="1"/>
  <c r="K19" i="1"/>
  <c r="M19" i="1" s="1"/>
  <c r="K20" i="1"/>
  <c r="M20" i="1" s="1"/>
  <c r="K21" i="1"/>
  <c r="M21" i="1" s="1"/>
  <c r="K23" i="1"/>
  <c r="M23" i="1" s="1"/>
  <c r="K24" i="1"/>
  <c r="M24" i="1" s="1"/>
  <c r="K25" i="1"/>
  <c r="M25" i="1" s="1"/>
  <c r="K26" i="1"/>
  <c r="M26" i="1" s="1"/>
  <c r="K27" i="1"/>
  <c r="M27" i="1" s="1"/>
  <c r="K31" i="1"/>
  <c r="M31" i="1" s="1"/>
  <c r="K32" i="1"/>
  <c r="M32" i="1" s="1"/>
  <c r="I4" i="1"/>
  <c r="K4" i="1" s="1"/>
  <c r="M4" i="1" s="1"/>
  <c r="I5" i="1"/>
  <c r="I6" i="1"/>
  <c r="I7" i="1"/>
  <c r="K7" i="1" s="1"/>
  <c r="M7" i="1" s="1"/>
  <c r="I8" i="1"/>
  <c r="K8" i="1" s="1"/>
  <c r="M8" i="1" s="1"/>
  <c r="I9" i="1"/>
  <c r="I10" i="1"/>
  <c r="K10" i="1" s="1"/>
  <c r="M10" i="1" s="1"/>
  <c r="I11" i="1"/>
  <c r="K11" i="1" s="1"/>
  <c r="M11" i="1" s="1"/>
  <c r="I12" i="1"/>
  <c r="K12" i="1" s="1"/>
  <c r="M12" i="1" s="1"/>
  <c r="I13" i="1"/>
  <c r="K13" i="1" s="1"/>
  <c r="M13" i="1" s="1"/>
  <c r="I14" i="1"/>
  <c r="K14" i="1" s="1"/>
  <c r="M14" i="1" s="1"/>
  <c r="I15" i="1"/>
  <c r="I16" i="1"/>
  <c r="K16" i="1" s="1"/>
  <c r="M16" i="1" s="1"/>
  <c r="I17" i="1"/>
  <c r="K17" i="1" s="1"/>
  <c r="M17" i="1" s="1"/>
  <c r="I18" i="1"/>
  <c r="K18" i="1" s="1"/>
  <c r="M18" i="1" s="1"/>
  <c r="I19" i="1"/>
  <c r="I20" i="1"/>
  <c r="I21" i="1"/>
  <c r="I22" i="1"/>
  <c r="K22" i="1" s="1"/>
  <c r="M22" i="1" s="1"/>
  <c r="I23" i="1"/>
  <c r="I24" i="1"/>
  <c r="I25" i="1"/>
  <c r="I26" i="1"/>
  <c r="I27" i="1"/>
  <c r="I28" i="1"/>
  <c r="K28" i="1" s="1"/>
  <c r="M28" i="1" s="1"/>
  <c r="I29" i="1"/>
  <c r="K29" i="1" s="1"/>
  <c r="M29" i="1" s="1"/>
  <c r="I30" i="1"/>
  <c r="K30" i="1" s="1"/>
  <c r="M30" i="1" s="1"/>
  <c r="I31" i="1"/>
  <c r="I32" i="1"/>
  <c r="I33" i="1"/>
  <c r="K33" i="1" s="1"/>
  <c r="M33" i="1" s="1"/>
  <c r="I34" i="1"/>
  <c r="K34" i="1" s="1"/>
  <c r="M34" i="1" s="1"/>
  <c r="K35" i="1" l="1"/>
  <c r="M35" i="1" l="1"/>
  <c r="I3" i="1" l="1"/>
  <c r="K3" i="1" s="1"/>
  <c r="D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N4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M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D19" i="1" l="1"/>
  <c r="N18" i="1"/>
  <c r="N5" i="1"/>
  <c r="D20" i="1" l="1"/>
  <c r="N19" i="1"/>
  <c r="N6" i="1"/>
  <c r="D21" i="1" l="1"/>
  <c r="N20" i="1"/>
  <c r="N7" i="1"/>
  <c r="D22" i="1" l="1"/>
  <c r="N21" i="1"/>
  <c r="N8" i="1"/>
  <c r="D23" i="1" l="1"/>
  <c r="N22" i="1"/>
  <c r="N9" i="1"/>
  <c r="D24" i="1" l="1"/>
  <c r="N23" i="1"/>
  <c r="N10" i="1"/>
  <c r="D25" i="1" l="1"/>
  <c r="N24" i="1"/>
  <c r="N11" i="1"/>
  <c r="D26" i="1" l="1"/>
  <c r="N25" i="1"/>
  <c r="N12" i="1"/>
  <c r="D27" i="1" l="1"/>
  <c r="N26" i="1"/>
  <c r="N13" i="1"/>
  <c r="D28" i="1" l="1"/>
  <c r="N27" i="1"/>
  <c r="N14" i="1"/>
  <c r="D29" i="1" l="1"/>
  <c r="N28" i="1"/>
  <c r="N15" i="1"/>
  <c r="D30" i="1" l="1"/>
  <c r="N29" i="1"/>
  <c r="N16" i="1"/>
  <c r="D31" i="1" l="1"/>
  <c r="N30" i="1"/>
  <c r="N17" i="1"/>
  <c r="D32" i="1" l="1"/>
  <c r="N31" i="1"/>
  <c r="D33" i="1" l="1"/>
  <c r="N32" i="1"/>
  <c r="D34" i="1" l="1"/>
  <c r="N33" i="1"/>
  <c r="D35" i="1" l="1"/>
  <c r="N34" i="1"/>
  <c r="N35" i="1" l="1"/>
  <c r="D36" i="1"/>
  <c r="D37" i="1" l="1"/>
  <c r="N36" i="1"/>
  <c r="D38" i="1" l="1"/>
  <c r="N37" i="1"/>
  <c r="N38" i="1" l="1"/>
  <c r="D39" i="1"/>
  <c r="N39" i="1" l="1"/>
  <c r="D40" i="1"/>
  <c r="N40" i="1" l="1"/>
  <c r="D41" i="1"/>
  <c r="N41" i="1" l="1"/>
  <c r="D42" i="1"/>
  <c r="N42" i="1" l="1"/>
  <c r="D43" i="1"/>
  <c r="D44" i="1" l="1"/>
  <c r="N43" i="1"/>
  <c r="D45" i="1" l="1"/>
  <c r="N44" i="1"/>
  <c r="N45" i="1" l="1"/>
  <c r="D46" i="1"/>
  <c r="N46" i="1" l="1"/>
  <c r="D47" i="1"/>
  <c r="N47" i="1" s="1"/>
</calcChain>
</file>

<file path=xl/sharedStrings.xml><?xml version="1.0" encoding="utf-8"?>
<sst xmlns="http://schemas.openxmlformats.org/spreadsheetml/2006/main" count="132" uniqueCount="17">
  <si>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</si>
  <si>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</si>
  <si>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</si>
  <si>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</si>
  <si>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</si>
  <si>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</si>
  <si>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</si>
  <si>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</si>
  <si>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</si>
  <si>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</si>
  <si>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</si>
  <si>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</si>
  <si>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</si>
  <si>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INV4</t>
  </si>
  <si>
    <t>Antonio Giliberti</t>
  </si>
  <si>
    <t>INV5</t>
  </si>
  <si>
    <t>Comisiones 10 %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</si>
</sst>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44" workbookViewId="0">
      <selection activeCell="G64" sqref="G64"/>
    </sheetView>
  </sheetViews>
  <sheetFormatPr baseColWidth="10" defaultColWidth="8.88671875" defaultRowHeight="14.4" x14ac:dyDescent="0.3"/>
  <cols>
    <col min="3" max="3" width="15.88671875" bestFit="1" customWidth="1"/>
    <col min="4" max="4" width="9.44140625" bestFit="1" customWidth="1"/>
    <col min="5" max="5" width="9.44140625" style="8" bestFit="1" customWidth="1"/>
    <col min="6" max="6" width="9.44140625" bestFit="1" customWidth="1"/>
    <col min="7" max="7" width="9.44140625" style="2" bestFit="1" customWidth="1"/>
    <col min="8" max="8" width="9.44140625" bestFit="1" customWidth="1"/>
    <col min="9" max="9" width="8.5546875" bestFit="1" customWidth="1"/>
    <col min="10" max="10" width="10.44140625" customWidth="1"/>
    <col min="12" max="12" width="9.44140625" bestFit="1" customWidth="1"/>
  </cols>
  <sheetData>
    <row r="1" spans="1:1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2"/>
      <c r="B2" s="2"/>
      <c r="C2" s="2"/>
      <c r="D2" s="2"/>
      <c r="E2" s="4"/>
      <c r="F2" s="2"/>
      <c r="H2" s="2"/>
      <c r="I2" s="2"/>
      <c r="J2" s="2"/>
      <c r="K2" s="2"/>
      <c r="L2" s="2"/>
      <c r="M2" s="2"/>
    </row>
    <row r="3" spans="1:14" x14ac:dyDescent="0.3">
      <c r="A3" s="3">
        <v>44117</v>
      </c>
      <c r="B3" s="2" t="s">
        <v>13</v>
      </c>
      <c r="C3" s="2" t="s">
        <v>14</v>
      </c>
      <c r="D3" s="4"/>
      <c r="E3" s="4">
        <v>5000</v>
      </c>
      <c r="F3" s="4"/>
      <c r="G3" s="4">
        <v>68.41</v>
      </c>
      <c r="H3" s="5">
        <f>+G3</f>
        <v>68.41</v>
      </c>
      <c r="I3" s="5">
        <f>+G3*0.1</f>
        <v>6.8410000000000002</v>
      </c>
      <c r="J3" s="5">
        <f>+I3</f>
        <v>6.8410000000000002</v>
      </c>
      <c r="K3" s="5">
        <f>+G3-I3</f>
        <v>61.568999999999996</v>
      </c>
      <c r="L3" s="5">
        <f>+K3</f>
        <v>61.568999999999996</v>
      </c>
      <c r="M3" s="5">
        <f>+K3/30</f>
        <v>2.0522999999999998</v>
      </c>
      <c r="N3" s="6">
        <f>+G3/E3</f>
        <v>1.3682E-2</v>
      </c>
    </row>
    <row r="4" spans="1:14" x14ac:dyDescent="0.3">
      <c r="A4" s="3">
        <v>44136</v>
      </c>
      <c r="B4" s="2" t="s">
        <v>13</v>
      </c>
      <c r="C4" s="2" t="s">
        <v>14</v>
      </c>
      <c r="D4" s="4">
        <f>+D3+K3+E3-F4</f>
        <v>5061.5690000000004</v>
      </c>
      <c r="E4" s="4"/>
      <c r="F4" s="4"/>
      <c r="G4" s="4">
        <v>729.15</v>
      </c>
      <c r="H4" s="5">
        <f>+H3+G4</f>
        <v>797.56</v>
      </c>
      <c r="I4" s="5">
        <f t="shared" ref="I4:I34" si="0">+G4*0.1</f>
        <v>72.915000000000006</v>
      </c>
      <c r="J4" s="5">
        <f>+J3+I4</f>
        <v>79.756</v>
      </c>
      <c r="K4" s="5">
        <f t="shared" ref="K4:K34" si="1">+G4-I4</f>
        <v>656.23500000000001</v>
      </c>
      <c r="L4" s="5">
        <f>+L3+K4</f>
        <v>717.80399999999997</v>
      </c>
      <c r="M4" s="5">
        <f t="shared" ref="M4:M34" si="2">+K4/30</f>
        <v>21.874500000000001</v>
      </c>
      <c r="N4" s="6">
        <f t="shared" ref="N4:N34" si="3">+G4/D4</f>
        <v>0.14405612172826252</v>
      </c>
    </row>
    <row r="5" spans="1:14" x14ac:dyDescent="0.3">
      <c r="A5" s="3">
        <v>44173</v>
      </c>
      <c r="B5" s="2" t="s">
        <v>13</v>
      </c>
      <c r="C5" s="2" t="s">
        <v>14</v>
      </c>
      <c r="D5" s="4">
        <f t="shared" ref="D5:D34" si="4">+D4+K4+E4-F5</f>
        <v>5717.8040000000001</v>
      </c>
      <c r="E5" s="4"/>
      <c r="F5" s="4"/>
      <c r="G5" s="4">
        <v>456.43</v>
      </c>
      <c r="H5" s="5">
        <f t="shared" ref="H5:H34" si="5">+H4+G5</f>
        <v>1253.99</v>
      </c>
      <c r="I5" s="5">
        <f t="shared" si="0"/>
        <v>45.643000000000001</v>
      </c>
      <c r="J5" s="5">
        <f t="shared" ref="J5:J34" si="6">+J4+I5</f>
        <v>125.399</v>
      </c>
      <c r="K5" s="5">
        <f t="shared" si="1"/>
        <v>410.78700000000003</v>
      </c>
      <c r="L5" s="5">
        <f t="shared" ref="L5:L34" si="7">+L4+K5</f>
        <v>1128.5909999999999</v>
      </c>
      <c r="M5" s="5">
        <f t="shared" si="2"/>
        <v>13.692900000000002</v>
      </c>
      <c r="N5" s="6">
        <f t="shared" si="3"/>
        <v>7.982610106957147E-2</v>
      </c>
    </row>
    <row r="6" spans="1:14" x14ac:dyDescent="0.3">
      <c r="A6" s="3">
        <v>44197</v>
      </c>
      <c r="B6" s="2" t="s">
        <v>13</v>
      </c>
      <c r="C6" s="2" t="s">
        <v>14</v>
      </c>
      <c r="D6" s="4">
        <f t="shared" si="4"/>
        <v>6128.5910000000003</v>
      </c>
      <c r="E6" s="4"/>
      <c r="F6" s="4"/>
      <c r="G6" s="4">
        <v>1184.8699999999999</v>
      </c>
      <c r="H6" s="5">
        <f t="shared" si="5"/>
        <v>2438.8599999999997</v>
      </c>
      <c r="I6" s="5">
        <f t="shared" si="0"/>
        <v>118.48699999999999</v>
      </c>
      <c r="J6" s="5">
        <f t="shared" si="6"/>
        <v>243.886</v>
      </c>
      <c r="K6" s="5">
        <f t="shared" si="1"/>
        <v>1066.3829999999998</v>
      </c>
      <c r="L6" s="5">
        <f t="shared" si="7"/>
        <v>2194.9739999999997</v>
      </c>
      <c r="M6" s="5">
        <f t="shared" si="2"/>
        <v>35.546099999999996</v>
      </c>
      <c r="N6" s="6">
        <f t="shared" si="3"/>
        <v>0.19333481382588588</v>
      </c>
    </row>
    <row r="7" spans="1:14" x14ac:dyDescent="0.3">
      <c r="A7" s="3">
        <v>44228</v>
      </c>
      <c r="B7" s="2" t="s">
        <v>13</v>
      </c>
      <c r="C7" s="2" t="s">
        <v>14</v>
      </c>
      <c r="D7" s="4">
        <f t="shared" si="4"/>
        <v>7194.9740000000002</v>
      </c>
      <c r="E7" s="4"/>
      <c r="F7" s="4"/>
      <c r="G7" s="4">
        <v>636.17999999999995</v>
      </c>
      <c r="H7" s="5">
        <f t="shared" si="5"/>
        <v>3075.0399999999995</v>
      </c>
      <c r="I7" s="5">
        <f t="shared" si="0"/>
        <v>63.617999999999995</v>
      </c>
      <c r="J7" s="5">
        <f t="shared" si="6"/>
        <v>307.50400000000002</v>
      </c>
      <c r="K7" s="5">
        <f t="shared" si="1"/>
        <v>572.5619999999999</v>
      </c>
      <c r="L7" s="5">
        <f t="shared" si="7"/>
        <v>2767.5359999999996</v>
      </c>
      <c r="M7" s="5">
        <f t="shared" si="2"/>
        <v>19.085399999999996</v>
      </c>
      <c r="N7" s="6">
        <f t="shared" si="3"/>
        <v>8.8420055444258724E-2</v>
      </c>
    </row>
    <row r="8" spans="1:14" x14ac:dyDescent="0.3">
      <c r="A8" s="3">
        <v>44256</v>
      </c>
      <c r="B8" s="2" t="s">
        <v>13</v>
      </c>
      <c r="C8" s="2" t="s">
        <v>14</v>
      </c>
      <c r="D8" s="4">
        <f t="shared" si="4"/>
        <v>7767.5360000000001</v>
      </c>
      <c r="E8" s="4">
        <v>15000</v>
      </c>
      <c r="F8" s="4"/>
      <c r="G8" s="4">
        <v>935.61</v>
      </c>
      <c r="H8" s="5">
        <f t="shared" si="5"/>
        <v>4010.6499999999996</v>
      </c>
      <c r="I8" s="5">
        <f t="shared" si="0"/>
        <v>93.561000000000007</v>
      </c>
      <c r="J8" s="5">
        <f t="shared" si="6"/>
        <v>401.06500000000005</v>
      </c>
      <c r="K8" s="5">
        <f t="shared" si="1"/>
        <v>842.04899999999998</v>
      </c>
      <c r="L8" s="5">
        <f t="shared" si="7"/>
        <v>3609.5849999999996</v>
      </c>
      <c r="M8" s="5">
        <f t="shared" si="2"/>
        <v>28.068300000000001</v>
      </c>
      <c r="N8" s="6">
        <f t="shared" si="3"/>
        <v>0.12045132458993431</v>
      </c>
    </row>
    <row r="9" spans="1:14" x14ac:dyDescent="0.3">
      <c r="A9" s="3">
        <v>44287</v>
      </c>
      <c r="B9" s="2" t="s">
        <v>13</v>
      </c>
      <c r="C9" s="2" t="s">
        <v>14</v>
      </c>
      <c r="D9" s="4">
        <f t="shared" si="4"/>
        <v>23609.584999999999</v>
      </c>
      <c r="E9" s="4"/>
      <c r="F9" s="4"/>
      <c r="G9" s="4">
        <v>1929.1</v>
      </c>
      <c r="H9" s="5">
        <f t="shared" si="5"/>
        <v>5939.75</v>
      </c>
      <c r="I9" s="5">
        <f t="shared" si="0"/>
        <v>192.91</v>
      </c>
      <c r="J9" s="5">
        <f t="shared" si="6"/>
        <v>593.97500000000002</v>
      </c>
      <c r="K9" s="5">
        <f t="shared" si="1"/>
        <v>1736.1899999999998</v>
      </c>
      <c r="L9" s="5">
        <f t="shared" si="7"/>
        <v>5345.7749999999996</v>
      </c>
      <c r="M9" s="5">
        <f t="shared" si="2"/>
        <v>57.872999999999998</v>
      </c>
      <c r="N9" s="6">
        <f t="shared" si="3"/>
        <v>8.1708340066121446E-2</v>
      </c>
    </row>
    <row r="10" spans="1:14" x14ac:dyDescent="0.3">
      <c r="A10" s="3">
        <v>44317</v>
      </c>
      <c r="B10" s="2" t="s">
        <v>13</v>
      </c>
      <c r="C10" s="2" t="s">
        <v>14</v>
      </c>
      <c r="D10" s="4">
        <f t="shared" si="4"/>
        <v>25345.774999999998</v>
      </c>
      <c r="E10" s="4"/>
      <c r="F10" s="4"/>
      <c r="G10" s="4">
        <v>603.47</v>
      </c>
      <c r="H10" s="5">
        <f t="shared" si="5"/>
        <v>6543.22</v>
      </c>
      <c r="I10" s="5">
        <f t="shared" si="0"/>
        <v>60.347000000000008</v>
      </c>
      <c r="J10" s="5">
        <f t="shared" si="6"/>
        <v>654.322</v>
      </c>
      <c r="K10" s="5">
        <f t="shared" si="1"/>
        <v>543.12300000000005</v>
      </c>
      <c r="L10" s="5">
        <f t="shared" si="7"/>
        <v>5888.8979999999992</v>
      </c>
      <c r="M10" s="5">
        <f t="shared" si="2"/>
        <v>18.104100000000003</v>
      </c>
      <c r="N10" s="6">
        <f t="shared" si="3"/>
        <v>2.3809490930934252E-2</v>
      </c>
    </row>
    <row r="11" spans="1:14" x14ac:dyDescent="0.3">
      <c r="A11" s="3">
        <v>44348</v>
      </c>
      <c r="B11" s="2" t="s">
        <v>13</v>
      </c>
      <c r="C11" s="2" t="s">
        <v>14</v>
      </c>
      <c r="D11" s="4">
        <f t="shared" si="4"/>
        <v>25888.897999999997</v>
      </c>
      <c r="E11" s="4"/>
      <c r="F11" s="4"/>
      <c r="G11" s="4">
        <v>1638.7</v>
      </c>
      <c r="H11" s="5">
        <f t="shared" si="5"/>
        <v>8181.92</v>
      </c>
      <c r="I11" s="5">
        <f t="shared" si="0"/>
        <v>163.87</v>
      </c>
      <c r="J11" s="5">
        <f t="shared" si="6"/>
        <v>818.19200000000001</v>
      </c>
      <c r="K11" s="5">
        <f t="shared" si="1"/>
        <v>1474.83</v>
      </c>
      <c r="L11" s="5">
        <f t="shared" si="7"/>
        <v>7363.7279999999992</v>
      </c>
      <c r="M11" s="5">
        <f t="shared" si="2"/>
        <v>49.160999999999994</v>
      </c>
      <c r="N11" s="6">
        <f t="shared" si="3"/>
        <v>6.3297402616364754E-2</v>
      </c>
    </row>
    <row r="12" spans="1:14" x14ac:dyDescent="0.3">
      <c r="A12" s="3">
        <v>44378</v>
      </c>
      <c r="B12" s="2" t="s">
        <v>13</v>
      </c>
      <c r="C12" s="2" t="s">
        <v>14</v>
      </c>
      <c r="D12" s="4">
        <f t="shared" si="4"/>
        <v>27363.727999999996</v>
      </c>
      <c r="E12" s="4"/>
      <c r="F12" s="4"/>
      <c r="G12" s="4">
        <v>754.24</v>
      </c>
      <c r="H12" s="5">
        <f t="shared" si="5"/>
        <v>8936.16</v>
      </c>
      <c r="I12" s="5">
        <f t="shared" si="0"/>
        <v>75.424000000000007</v>
      </c>
      <c r="J12" s="5">
        <f t="shared" si="6"/>
        <v>893.61599999999999</v>
      </c>
      <c r="K12" s="5">
        <f t="shared" si="1"/>
        <v>678.81600000000003</v>
      </c>
      <c r="L12" s="5">
        <f t="shared" si="7"/>
        <v>8042.543999999999</v>
      </c>
      <c r="M12" s="5">
        <f t="shared" si="2"/>
        <v>22.627200000000002</v>
      </c>
      <c r="N12" s="6">
        <f t="shared" si="3"/>
        <v>2.756349573420698E-2</v>
      </c>
    </row>
    <row r="13" spans="1:14" x14ac:dyDescent="0.3">
      <c r="A13" s="3">
        <v>44409</v>
      </c>
      <c r="B13" s="2" t="s">
        <v>13</v>
      </c>
      <c r="C13" s="2" t="s">
        <v>14</v>
      </c>
      <c r="D13" s="4">
        <f t="shared" si="4"/>
        <v>28042.543999999994</v>
      </c>
      <c r="E13" s="4"/>
      <c r="F13" s="4"/>
      <c r="G13" s="4">
        <v>1059.48</v>
      </c>
      <c r="H13" s="5">
        <f t="shared" si="5"/>
        <v>9995.64</v>
      </c>
      <c r="I13" s="5">
        <f t="shared" si="0"/>
        <v>105.94800000000001</v>
      </c>
      <c r="J13" s="5">
        <f t="shared" si="6"/>
        <v>999.56399999999996</v>
      </c>
      <c r="K13" s="5">
        <f t="shared" si="1"/>
        <v>953.53200000000004</v>
      </c>
      <c r="L13" s="5">
        <f t="shared" si="7"/>
        <v>8996.0759999999991</v>
      </c>
      <c r="M13" s="5">
        <f t="shared" si="2"/>
        <v>31.784400000000002</v>
      </c>
      <c r="N13" s="6">
        <f t="shared" si="3"/>
        <v>3.7781165646026987E-2</v>
      </c>
    </row>
    <row r="14" spans="1:14" x14ac:dyDescent="0.3">
      <c r="A14" s="3">
        <v>44440</v>
      </c>
      <c r="B14" s="2" t="s">
        <v>13</v>
      </c>
      <c r="C14" s="2" t="s">
        <v>14</v>
      </c>
      <c r="D14" s="4">
        <f t="shared" si="4"/>
        <v>28996.075999999994</v>
      </c>
      <c r="E14" s="4"/>
      <c r="F14" s="4"/>
      <c r="G14" s="4">
        <v>623.17999999999995</v>
      </c>
      <c r="H14" s="5">
        <f t="shared" si="5"/>
        <v>10618.82</v>
      </c>
      <c r="I14" s="5">
        <f t="shared" si="0"/>
        <v>62.317999999999998</v>
      </c>
      <c r="J14" s="5">
        <f t="shared" si="6"/>
        <v>1061.8820000000001</v>
      </c>
      <c r="K14" s="5">
        <f t="shared" si="1"/>
        <v>560.86199999999997</v>
      </c>
      <c r="L14" s="5">
        <f t="shared" si="7"/>
        <v>9556.9379999999983</v>
      </c>
      <c r="M14" s="5">
        <f t="shared" si="2"/>
        <v>18.695399999999999</v>
      </c>
      <c r="N14" s="6">
        <f t="shared" si="3"/>
        <v>2.1491873590067847E-2</v>
      </c>
    </row>
    <row r="15" spans="1:14" x14ac:dyDescent="0.3">
      <c r="A15" s="3">
        <v>44470</v>
      </c>
      <c r="B15" s="2" t="s">
        <v>13</v>
      </c>
      <c r="C15" s="2" t="s">
        <v>14</v>
      </c>
      <c r="D15" s="4">
        <f t="shared" si="4"/>
        <v>29556.937999999995</v>
      </c>
      <c r="E15" s="4"/>
      <c r="F15" s="4"/>
      <c r="G15" s="4">
        <v>2368.1999999999998</v>
      </c>
      <c r="H15" s="5">
        <f t="shared" si="5"/>
        <v>12987.02</v>
      </c>
      <c r="I15" s="5">
        <f t="shared" si="0"/>
        <v>236.82</v>
      </c>
      <c r="J15" s="5">
        <f t="shared" si="6"/>
        <v>1298.702</v>
      </c>
      <c r="K15" s="5">
        <f t="shared" si="1"/>
        <v>2131.3799999999997</v>
      </c>
      <c r="L15" s="5">
        <f t="shared" si="7"/>
        <v>11688.317999999997</v>
      </c>
      <c r="M15" s="5">
        <f t="shared" si="2"/>
        <v>71.045999999999992</v>
      </c>
      <c r="N15" s="6">
        <f t="shared" si="3"/>
        <v>8.012331994606478E-2</v>
      </c>
    </row>
    <row r="16" spans="1:14" x14ac:dyDescent="0.3">
      <c r="A16" s="3">
        <v>44501</v>
      </c>
      <c r="B16" s="2" t="s">
        <v>13</v>
      </c>
      <c r="C16" s="2" t="s">
        <v>14</v>
      </c>
      <c r="D16" s="4">
        <f t="shared" si="4"/>
        <v>31688.317999999996</v>
      </c>
      <c r="E16" s="4"/>
      <c r="F16" s="2"/>
      <c r="G16" s="2">
        <v>1226.6099999999999</v>
      </c>
      <c r="H16" s="5">
        <f t="shared" si="5"/>
        <v>14213.630000000001</v>
      </c>
      <c r="I16" s="5">
        <f t="shared" si="0"/>
        <v>122.661</v>
      </c>
      <c r="J16" s="5">
        <f t="shared" si="6"/>
        <v>1421.3630000000001</v>
      </c>
      <c r="K16" s="5">
        <f t="shared" si="1"/>
        <v>1103.9489999999998</v>
      </c>
      <c r="L16" s="5">
        <f t="shared" si="7"/>
        <v>12792.266999999998</v>
      </c>
      <c r="M16" s="5">
        <f t="shared" si="2"/>
        <v>36.798299999999998</v>
      </c>
      <c r="N16" s="6">
        <f t="shared" si="3"/>
        <v>3.8708586552306121E-2</v>
      </c>
    </row>
    <row r="17" spans="1:14" x14ac:dyDescent="0.3">
      <c r="A17" s="3">
        <v>44531</v>
      </c>
      <c r="B17" s="2" t="s">
        <v>15</v>
      </c>
      <c r="C17" s="2" t="s">
        <v>14</v>
      </c>
      <c r="D17" s="4">
        <f t="shared" si="4"/>
        <v>32792.266999999993</v>
      </c>
      <c r="E17" s="4"/>
      <c r="F17" s="2"/>
      <c r="G17" s="2">
        <v>1399.05</v>
      </c>
      <c r="H17" s="5">
        <f t="shared" si="5"/>
        <v>15612.68</v>
      </c>
      <c r="I17" s="5">
        <f t="shared" si="0"/>
        <v>139.905</v>
      </c>
      <c r="J17" s="5">
        <f t="shared" si="6"/>
        <v>1561.268</v>
      </c>
      <c r="K17" s="5">
        <f t="shared" si="1"/>
        <v>1259.145</v>
      </c>
      <c r="L17" s="5">
        <f t="shared" si="7"/>
        <v>14051.411999999998</v>
      </c>
      <c r="M17" s="5">
        <f t="shared" si="2"/>
        <v>41.971499999999999</v>
      </c>
      <c r="N17" s="6">
        <f t="shared" si="3"/>
        <v>4.2664021978108445E-2</v>
      </c>
    </row>
    <row r="18" spans="1:14" x14ac:dyDescent="0.3">
      <c r="A18" s="3">
        <v>44562</v>
      </c>
      <c r="B18" s="2" t="s">
        <v>13</v>
      </c>
      <c r="C18" s="2" t="s">
        <v>14</v>
      </c>
      <c r="D18" s="4">
        <f t="shared" si="4"/>
        <v>34051.411999999989</v>
      </c>
      <c r="E18" s="4"/>
      <c r="F18" s="4"/>
      <c r="G18" s="4">
        <v>743.27</v>
      </c>
      <c r="H18" s="5">
        <f t="shared" si="5"/>
        <v>16355.95</v>
      </c>
      <c r="I18" s="5">
        <f t="shared" si="0"/>
        <v>74.326999999999998</v>
      </c>
      <c r="J18" s="5">
        <f t="shared" si="6"/>
        <v>1635.595</v>
      </c>
      <c r="K18" s="5">
        <f t="shared" si="1"/>
        <v>668.94299999999998</v>
      </c>
      <c r="L18" s="5">
        <f t="shared" si="7"/>
        <v>14720.354999999998</v>
      </c>
      <c r="M18" s="5">
        <f t="shared" si="2"/>
        <v>22.298099999999998</v>
      </c>
      <c r="N18" s="6">
        <f t="shared" si="3"/>
        <v>2.1827876036388746E-2</v>
      </c>
    </row>
    <row r="19" spans="1:14" x14ac:dyDescent="0.3">
      <c r="A19" s="3">
        <v>44593</v>
      </c>
      <c r="B19" s="2" t="s">
        <v>13</v>
      </c>
      <c r="C19" s="2" t="s">
        <v>14</v>
      </c>
      <c r="D19" s="4">
        <f t="shared" si="4"/>
        <v>34720.354999999989</v>
      </c>
      <c r="E19" s="4"/>
      <c r="F19" s="4"/>
      <c r="G19" s="4">
        <v>-847.37</v>
      </c>
      <c r="H19" s="5">
        <f t="shared" si="5"/>
        <v>15508.58</v>
      </c>
      <c r="I19" s="5">
        <f t="shared" si="0"/>
        <v>-84.737000000000009</v>
      </c>
      <c r="J19" s="5">
        <f t="shared" si="6"/>
        <v>1550.8579999999999</v>
      </c>
      <c r="K19" s="5">
        <f t="shared" si="1"/>
        <v>-762.63300000000004</v>
      </c>
      <c r="L19" s="5">
        <f t="shared" si="7"/>
        <v>13957.721999999998</v>
      </c>
      <c r="M19" s="5">
        <f t="shared" si="2"/>
        <v>-25.421100000000003</v>
      </c>
      <c r="N19" s="6">
        <f t="shared" si="3"/>
        <v>-2.4405568433848106E-2</v>
      </c>
    </row>
    <row r="20" spans="1:14" x14ac:dyDescent="0.3">
      <c r="A20" s="3">
        <v>44621</v>
      </c>
      <c r="B20" s="2" t="s">
        <v>13</v>
      </c>
      <c r="C20" s="2" t="s">
        <v>14</v>
      </c>
      <c r="D20" s="4">
        <f t="shared" si="4"/>
        <v>33957.721999999987</v>
      </c>
      <c r="E20" s="4"/>
      <c r="F20" s="4"/>
      <c r="G20" s="4">
        <v>3693.42</v>
      </c>
      <c r="H20" s="5">
        <f t="shared" si="5"/>
        <v>19202</v>
      </c>
      <c r="I20" s="5">
        <f t="shared" si="0"/>
        <v>369.34200000000004</v>
      </c>
      <c r="J20" s="5">
        <f t="shared" si="6"/>
        <v>1920.2</v>
      </c>
      <c r="K20" s="5">
        <f t="shared" si="1"/>
        <v>3324.078</v>
      </c>
      <c r="L20" s="5">
        <f t="shared" si="7"/>
        <v>17281.8</v>
      </c>
      <c r="M20" s="5">
        <f t="shared" si="2"/>
        <v>110.8026</v>
      </c>
      <c r="N20" s="6">
        <f t="shared" si="3"/>
        <v>0.10876524638490183</v>
      </c>
    </row>
    <row r="21" spans="1:14" x14ac:dyDescent="0.3">
      <c r="A21" s="3">
        <v>44652</v>
      </c>
      <c r="B21" s="2" t="s">
        <v>13</v>
      </c>
      <c r="C21" s="2" t="s">
        <v>14</v>
      </c>
      <c r="D21" s="4">
        <f t="shared" si="4"/>
        <v>37281.799999999988</v>
      </c>
      <c r="E21" s="4"/>
      <c r="F21" s="4"/>
      <c r="G21" s="4">
        <v>-159.69999999999999</v>
      </c>
      <c r="H21" s="5">
        <f t="shared" si="5"/>
        <v>19042.3</v>
      </c>
      <c r="I21" s="5">
        <f t="shared" si="0"/>
        <v>-15.969999999999999</v>
      </c>
      <c r="J21" s="5">
        <f t="shared" si="6"/>
        <v>1904.23</v>
      </c>
      <c r="K21" s="5">
        <f t="shared" si="1"/>
        <v>-143.72999999999999</v>
      </c>
      <c r="L21" s="5">
        <f t="shared" si="7"/>
        <v>17138.07</v>
      </c>
      <c r="M21" s="5">
        <f t="shared" si="2"/>
        <v>-4.7909999999999995</v>
      </c>
      <c r="N21" s="6">
        <f t="shared" si="3"/>
        <v>-4.283591457494006E-3</v>
      </c>
    </row>
    <row r="22" spans="1:14" x14ac:dyDescent="0.3">
      <c r="A22" s="3">
        <v>44682</v>
      </c>
      <c r="B22" s="2" t="s">
        <v>13</v>
      </c>
      <c r="C22" s="2" t="s">
        <v>14</v>
      </c>
      <c r="D22" s="4">
        <f t="shared" si="4"/>
        <v>37138.069999999985</v>
      </c>
      <c r="E22" s="4"/>
      <c r="F22" s="4"/>
      <c r="G22" s="4">
        <v>1322.21</v>
      </c>
      <c r="H22" s="5">
        <f t="shared" si="5"/>
        <v>20364.509999999998</v>
      </c>
      <c r="I22" s="5">
        <f t="shared" si="0"/>
        <v>132.221</v>
      </c>
      <c r="J22" s="5">
        <f t="shared" si="6"/>
        <v>2036.451</v>
      </c>
      <c r="K22" s="5">
        <f t="shared" si="1"/>
        <v>1189.989</v>
      </c>
      <c r="L22" s="5">
        <f t="shared" si="7"/>
        <v>18328.059000000001</v>
      </c>
      <c r="M22" s="5">
        <f t="shared" si="2"/>
        <v>39.6663</v>
      </c>
      <c r="N22" s="6">
        <f t="shared" si="3"/>
        <v>3.5602550159445565E-2</v>
      </c>
    </row>
    <row r="23" spans="1:14" x14ac:dyDescent="0.3">
      <c r="A23" s="3">
        <v>44713</v>
      </c>
      <c r="B23" s="2" t="s">
        <v>13</v>
      </c>
      <c r="C23" s="2" t="s">
        <v>14</v>
      </c>
      <c r="D23" s="4">
        <f t="shared" si="4"/>
        <v>38328.058999999987</v>
      </c>
      <c r="E23" s="4"/>
      <c r="F23" s="4"/>
      <c r="G23" s="4">
        <v>1981</v>
      </c>
      <c r="H23" s="5">
        <f t="shared" si="5"/>
        <v>22345.51</v>
      </c>
      <c r="I23" s="5">
        <f t="shared" si="0"/>
        <v>198.10000000000002</v>
      </c>
      <c r="J23" s="5">
        <f t="shared" si="6"/>
        <v>2234.5509999999999</v>
      </c>
      <c r="K23" s="5">
        <f t="shared" si="1"/>
        <v>1782.9</v>
      </c>
      <c r="L23" s="5">
        <f t="shared" si="7"/>
        <v>20110.959000000003</v>
      </c>
      <c r="M23" s="5">
        <f t="shared" si="2"/>
        <v>59.43</v>
      </c>
      <c r="N23" s="6">
        <f t="shared" si="3"/>
        <v>5.1685372327359459E-2</v>
      </c>
    </row>
    <row r="24" spans="1:14" x14ac:dyDescent="0.3">
      <c r="A24" s="3">
        <v>44743</v>
      </c>
      <c r="B24" s="2" t="s">
        <v>13</v>
      </c>
      <c r="C24" s="2" t="s">
        <v>14</v>
      </c>
      <c r="D24" s="4">
        <f t="shared" si="4"/>
        <v>30110.958999999988</v>
      </c>
      <c r="E24" s="4"/>
      <c r="F24" s="4">
        <v>10000</v>
      </c>
      <c r="G24" s="4">
        <v>732.64</v>
      </c>
      <c r="H24" s="5">
        <f t="shared" si="5"/>
        <v>23078.149999999998</v>
      </c>
      <c r="I24" s="5">
        <f t="shared" si="0"/>
        <v>73.263999999999996</v>
      </c>
      <c r="J24" s="5">
        <f t="shared" si="6"/>
        <v>2307.8150000000001</v>
      </c>
      <c r="K24" s="5">
        <f t="shared" si="1"/>
        <v>659.37599999999998</v>
      </c>
      <c r="L24" s="5">
        <f t="shared" si="7"/>
        <v>20770.335000000003</v>
      </c>
      <c r="M24" s="5">
        <f t="shared" si="2"/>
        <v>21.979199999999999</v>
      </c>
      <c r="N24" s="6">
        <f t="shared" si="3"/>
        <v>2.4331340625849886E-2</v>
      </c>
    </row>
    <row r="25" spans="1:14" x14ac:dyDescent="0.3">
      <c r="A25" s="3">
        <v>44775</v>
      </c>
      <c r="B25" s="2" t="s">
        <v>13</v>
      </c>
      <c r="C25" s="2" t="s">
        <v>14</v>
      </c>
      <c r="D25" s="4">
        <f t="shared" si="4"/>
        <v>30770.334999999988</v>
      </c>
      <c r="E25" s="4"/>
      <c r="F25" s="4"/>
      <c r="G25" s="4">
        <v>510.98</v>
      </c>
      <c r="H25" s="5">
        <f t="shared" si="5"/>
        <v>23589.129999999997</v>
      </c>
      <c r="I25" s="5">
        <f t="shared" si="0"/>
        <v>51.098000000000006</v>
      </c>
      <c r="J25" s="5">
        <f t="shared" si="6"/>
        <v>2358.913</v>
      </c>
      <c r="K25" s="5">
        <f t="shared" si="1"/>
        <v>459.88200000000001</v>
      </c>
      <c r="L25" s="5">
        <f t="shared" si="7"/>
        <v>21230.217000000004</v>
      </c>
      <c r="M25" s="5">
        <f t="shared" si="2"/>
        <v>15.3294</v>
      </c>
      <c r="N25" s="6">
        <f t="shared" si="3"/>
        <v>1.6606254043058037E-2</v>
      </c>
    </row>
    <row r="26" spans="1:14" x14ac:dyDescent="0.3">
      <c r="A26" s="3">
        <v>44807</v>
      </c>
      <c r="B26" s="2" t="s">
        <v>13</v>
      </c>
      <c r="C26" s="2" t="s">
        <v>14</v>
      </c>
      <c r="D26" s="4">
        <f t="shared" si="4"/>
        <v>31230.21699999999</v>
      </c>
      <c r="E26" s="4"/>
      <c r="F26" s="2"/>
      <c r="G26" s="2">
        <v>984.12</v>
      </c>
      <c r="H26" s="5">
        <f t="shared" si="5"/>
        <v>24573.249999999996</v>
      </c>
      <c r="I26" s="5">
        <f t="shared" si="0"/>
        <v>98.412000000000006</v>
      </c>
      <c r="J26" s="5">
        <f t="shared" si="6"/>
        <v>2457.3249999999998</v>
      </c>
      <c r="K26" s="5">
        <f t="shared" si="1"/>
        <v>885.70799999999997</v>
      </c>
      <c r="L26" s="5">
        <f t="shared" si="7"/>
        <v>22115.925000000003</v>
      </c>
      <c r="M26" s="5">
        <f t="shared" si="2"/>
        <v>29.523599999999998</v>
      </c>
      <c r="N26" s="6">
        <f t="shared" si="3"/>
        <v>3.1511788726924325E-2</v>
      </c>
    </row>
    <row r="27" spans="1:14" x14ac:dyDescent="0.3">
      <c r="A27" s="3">
        <v>44839</v>
      </c>
      <c r="B27" s="2" t="s">
        <v>13</v>
      </c>
      <c r="C27" s="2" t="s">
        <v>14</v>
      </c>
      <c r="D27" s="4">
        <f t="shared" si="4"/>
        <v>32115.924999999988</v>
      </c>
      <c r="E27" s="4"/>
      <c r="F27" s="2"/>
      <c r="G27" s="2">
        <v>0</v>
      </c>
      <c r="H27" s="5">
        <f t="shared" si="5"/>
        <v>24573.249999999996</v>
      </c>
      <c r="I27" s="5">
        <f t="shared" si="0"/>
        <v>0</v>
      </c>
      <c r="J27" s="5">
        <f t="shared" si="6"/>
        <v>2457.3249999999998</v>
      </c>
      <c r="K27" s="5">
        <f t="shared" si="1"/>
        <v>0</v>
      </c>
      <c r="L27" s="5">
        <f t="shared" si="7"/>
        <v>22115.925000000003</v>
      </c>
      <c r="M27" s="5">
        <f t="shared" si="2"/>
        <v>0</v>
      </c>
      <c r="N27" s="6">
        <f t="shared" si="3"/>
        <v>0</v>
      </c>
    </row>
    <row r="28" spans="1:14" x14ac:dyDescent="0.3">
      <c r="A28" s="3">
        <v>44871</v>
      </c>
      <c r="B28" s="2" t="s">
        <v>13</v>
      </c>
      <c r="C28" s="2" t="s">
        <v>14</v>
      </c>
      <c r="D28" s="4">
        <f t="shared" si="4"/>
        <v>32115.924999999988</v>
      </c>
      <c r="E28" s="4"/>
      <c r="F28" s="2"/>
      <c r="G28" s="2">
        <v>970.37</v>
      </c>
      <c r="H28" s="5">
        <f t="shared" si="5"/>
        <v>25543.619999999995</v>
      </c>
      <c r="I28" s="5">
        <f t="shared" si="0"/>
        <v>97.037000000000006</v>
      </c>
      <c r="J28" s="5">
        <f t="shared" si="6"/>
        <v>2554.3619999999996</v>
      </c>
      <c r="K28" s="5">
        <f t="shared" si="1"/>
        <v>873.33299999999997</v>
      </c>
      <c r="L28" s="5">
        <f t="shared" si="7"/>
        <v>22989.258000000002</v>
      </c>
      <c r="M28" s="5">
        <f t="shared" si="2"/>
        <v>29.1111</v>
      </c>
      <c r="N28" s="6">
        <f t="shared" si="3"/>
        <v>3.0214605371011432E-2</v>
      </c>
    </row>
    <row r="29" spans="1:14" x14ac:dyDescent="0.3">
      <c r="A29" s="3">
        <v>44903</v>
      </c>
      <c r="B29" s="2" t="s">
        <v>13</v>
      </c>
      <c r="C29" s="2" t="s">
        <v>14</v>
      </c>
      <c r="D29" s="4">
        <f t="shared" si="4"/>
        <v>32989.257999999987</v>
      </c>
      <c r="E29" s="4"/>
      <c r="F29" s="2"/>
      <c r="G29" s="2">
        <v>711.01</v>
      </c>
      <c r="H29" s="5">
        <f t="shared" si="5"/>
        <v>26254.629999999994</v>
      </c>
      <c r="I29" s="5">
        <f t="shared" si="0"/>
        <v>71.100999999999999</v>
      </c>
      <c r="J29" s="5">
        <f t="shared" si="6"/>
        <v>2625.4629999999997</v>
      </c>
      <c r="K29" s="5">
        <f t="shared" si="1"/>
        <v>639.90899999999999</v>
      </c>
      <c r="L29" s="5">
        <f t="shared" si="7"/>
        <v>23629.167000000001</v>
      </c>
      <c r="M29" s="5">
        <f t="shared" si="2"/>
        <v>21.330300000000001</v>
      </c>
      <c r="N29" s="6">
        <f t="shared" si="3"/>
        <v>2.1552773330033682E-2</v>
      </c>
    </row>
    <row r="30" spans="1:14" x14ac:dyDescent="0.3">
      <c r="A30" s="3">
        <v>44927</v>
      </c>
      <c r="B30" s="2" t="s">
        <v>13</v>
      </c>
      <c r="C30" s="2" t="s">
        <v>14</v>
      </c>
      <c r="D30" s="4">
        <f t="shared" si="4"/>
        <v>33629.166999999987</v>
      </c>
      <c r="E30" s="4"/>
      <c r="F30" s="4"/>
      <c r="G30" s="4">
        <v>562.69000000000005</v>
      </c>
      <c r="H30" s="5">
        <f t="shared" si="5"/>
        <v>26817.319999999992</v>
      </c>
      <c r="I30" s="5">
        <f t="shared" si="0"/>
        <v>56.269000000000005</v>
      </c>
      <c r="J30" s="5">
        <f t="shared" si="6"/>
        <v>2681.732</v>
      </c>
      <c r="K30" s="5">
        <f t="shared" si="1"/>
        <v>506.42100000000005</v>
      </c>
      <c r="L30" s="5">
        <f t="shared" si="7"/>
        <v>24135.588</v>
      </c>
      <c r="M30" s="5">
        <f t="shared" si="2"/>
        <v>16.880700000000001</v>
      </c>
      <c r="N30" s="6">
        <f t="shared" si="3"/>
        <v>1.6732201543975214E-2</v>
      </c>
    </row>
    <row r="31" spans="1:14" x14ac:dyDescent="0.3">
      <c r="A31" s="3">
        <v>44958</v>
      </c>
      <c r="B31" s="2" t="s">
        <v>13</v>
      </c>
      <c r="C31" s="2" t="s">
        <v>14</v>
      </c>
      <c r="D31" s="4">
        <f t="shared" si="4"/>
        <v>34135.587999999989</v>
      </c>
      <c r="E31" s="4"/>
      <c r="F31" s="4"/>
      <c r="G31" s="4">
        <v>572.49</v>
      </c>
      <c r="H31" s="5">
        <f t="shared" si="5"/>
        <v>27389.809999999994</v>
      </c>
      <c r="I31" s="5">
        <f t="shared" si="0"/>
        <v>57.249000000000002</v>
      </c>
      <c r="J31" s="5">
        <f t="shared" si="6"/>
        <v>2738.9809999999998</v>
      </c>
      <c r="K31" s="5">
        <f t="shared" si="1"/>
        <v>515.24099999999999</v>
      </c>
      <c r="L31" s="5">
        <f t="shared" si="7"/>
        <v>24650.828999999998</v>
      </c>
      <c r="M31" s="5">
        <f t="shared" si="2"/>
        <v>17.174699999999998</v>
      </c>
      <c r="N31" s="6">
        <f t="shared" si="3"/>
        <v>1.6771060161611989E-2</v>
      </c>
    </row>
    <row r="32" spans="1:14" x14ac:dyDescent="0.3">
      <c r="A32" s="3">
        <v>44986</v>
      </c>
      <c r="B32" s="2" t="s">
        <v>13</v>
      </c>
      <c r="C32" s="2" t="s">
        <v>14</v>
      </c>
      <c r="D32" s="4">
        <f t="shared" si="4"/>
        <v>34650.828999999991</v>
      </c>
      <c r="E32" s="4"/>
      <c r="F32" s="4"/>
      <c r="G32" s="4">
        <v>347.89</v>
      </c>
      <c r="H32" s="5">
        <f t="shared" si="5"/>
        <v>27737.699999999993</v>
      </c>
      <c r="I32" s="5">
        <f t="shared" si="0"/>
        <v>34.789000000000001</v>
      </c>
      <c r="J32" s="5">
        <f t="shared" si="6"/>
        <v>2773.77</v>
      </c>
      <c r="K32" s="5">
        <f t="shared" si="1"/>
        <v>313.101</v>
      </c>
      <c r="L32" s="5">
        <f t="shared" si="7"/>
        <v>24963.929999999997</v>
      </c>
      <c r="M32" s="5">
        <f t="shared" si="2"/>
        <v>10.4367</v>
      </c>
      <c r="N32" s="6">
        <f t="shared" si="3"/>
        <v>1.00398752364626E-2</v>
      </c>
    </row>
    <row r="33" spans="1:14" x14ac:dyDescent="0.3">
      <c r="A33" s="3">
        <v>45017</v>
      </c>
      <c r="B33" s="2" t="s">
        <v>13</v>
      </c>
      <c r="C33" s="2" t="s">
        <v>14</v>
      </c>
      <c r="D33" s="4">
        <f t="shared" si="4"/>
        <v>34963.929999999993</v>
      </c>
      <c r="E33" s="4"/>
      <c r="F33" s="4"/>
      <c r="G33" s="4">
        <v>595.87</v>
      </c>
      <c r="H33" s="5">
        <f t="shared" si="5"/>
        <v>28333.569999999992</v>
      </c>
      <c r="I33" s="5">
        <f t="shared" si="0"/>
        <v>59.587000000000003</v>
      </c>
      <c r="J33" s="5">
        <f t="shared" si="6"/>
        <v>2833.357</v>
      </c>
      <c r="K33" s="5">
        <f t="shared" si="1"/>
        <v>536.28300000000002</v>
      </c>
      <c r="L33" s="5">
        <f t="shared" si="7"/>
        <v>25500.212999999996</v>
      </c>
      <c r="M33" s="5">
        <f t="shared" si="2"/>
        <v>17.876100000000001</v>
      </c>
      <c r="N33" s="6">
        <f t="shared" si="3"/>
        <v>1.7042420574575001E-2</v>
      </c>
    </row>
    <row r="34" spans="1:14" x14ac:dyDescent="0.3">
      <c r="A34" s="3">
        <v>45047</v>
      </c>
      <c r="B34" s="2" t="s">
        <v>13</v>
      </c>
      <c r="C34" s="2" t="s">
        <v>14</v>
      </c>
      <c r="D34" s="4">
        <f t="shared" si="4"/>
        <v>35500.212999999996</v>
      </c>
      <c r="E34" s="4"/>
      <c r="F34" s="4"/>
      <c r="G34" s="4">
        <v>557.71</v>
      </c>
      <c r="H34" s="5">
        <f t="shared" si="5"/>
        <v>28891.279999999992</v>
      </c>
      <c r="I34" s="5">
        <f t="shared" si="0"/>
        <v>55.771000000000008</v>
      </c>
      <c r="J34" s="5">
        <f t="shared" si="6"/>
        <v>2889.1280000000002</v>
      </c>
      <c r="K34" s="5">
        <f t="shared" si="1"/>
        <v>501.93900000000002</v>
      </c>
      <c r="L34" s="5">
        <f t="shared" si="7"/>
        <v>26002.151999999995</v>
      </c>
      <c r="M34" s="5">
        <f t="shared" si="2"/>
        <v>16.731300000000001</v>
      </c>
      <c r="N34" s="6">
        <f t="shared" si="3"/>
        <v>1.5710046584790915E-2</v>
      </c>
    </row>
    <row r="35" spans="1:14" x14ac:dyDescent="0.3">
      <c r="A35" s="3">
        <v>45078</v>
      </c>
      <c r="B35" s="2" t="s">
        <v>13</v>
      </c>
      <c r="C35" s="2" t="s">
        <v>14</v>
      </c>
      <c r="D35" s="4">
        <f t="shared" ref="D35:D36" si="8">+D34+K34+E34-F35</f>
        <v>36002.151999999995</v>
      </c>
      <c r="G35" s="4">
        <v>593.84</v>
      </c>
      <c r="H35" s="5">
        <f t="shared" ref="H35:H36" si="9">+H34+G35</f>
        <v>29485.119999999992</v>
      </c>
      <c r="I35" s="5">
        <f t="shared" ref="I35:I36" si="10">+G35*0.1</f>
        <v>59.384000000000007</v>
      </c>
      <c r="J35" s="5">
        <f t="shared" ref="J35:J36" si="11">+J34+I35</f>
        <v>2948.5120000000002</v>
      </c>
      <c r="K35" s="5">
        <f t="shared" ref="K35:K36" si="12">+G35-I35</f>
        <v>534.45600000000002</v>
      </c>
      <c r="L35" s="5">
        <f t="shared" ref="L35:L36" si="13">+L34+K35</f>
        <v>26536.607999999993</v>
      </c>
      <c r="M35" s="5">
        <f t="shared" ref="M35:M36" si="14">+K35/30</f>
        <v>17.815200000000001</v>
      </c>
      <c r="N35" s="6">
        <f t="shared" ref="N35:N36" si="15">+G35/D35</f>
        <v>1.6494569546842648E-2</v>
      </c>
    </row>
    <row r="36" spans="1:14" x14ac:dyDescent="0.3">
      <c r="A36" s="3">
        <v>45108</v>
      </c>
      <c r="B36" s="2" t="s">
        <v>13</v>
      </c>
      <c r="C36" s="2" t="s">
        <v>14</v>
      </c>
      <c r="D36" s="4">
        <f t="shared" si="8"/>
        <v>24536.607999999993</v>
      </c>
      <c r="F36" s="4">
        <v>12000</v>
      </c>
      <c r="G36" s="4">
        <v>274.82</v>
      </c>
      <c r="H36" s="5">
        <f t="shared" si="9"/>
        <v>29759.939999999991</v>
      </c>
      <c r="I36" s="5">
        <f t="shared" si="10"/>
        <v>27.481999999999999</v>
      </c>
      <c r="J36" s="5">
        <f t="shared" si="11"/>
        <v>2975.9940000000001</v>
      </c>
      <c r="K36" s="5">
        <f t="shared" si="12"/>
        <v>247.33799999999999</v>
      </c>
      <c r="L36" s="5">
        <f t="shared" si="13"/>
        <v>26783.945999999993</v>
      </c>
      <c r="M36" s="5">
        <f t="shared" si="14"/>
        <v>8.2446000000000002</v>
      </c>
      <c r="N36" s="6">
        <f t="shared" si="15"/>
        <v>1.1200407163043892E-2</v>
      </c>
    </row>
    <row r="37" spans="1:14" x14ac:dyDescent="0.3">
      <c r="A37" s="3">
        <v>45139</v>
      </c>
      <c r="B37" s="2" t="s">
        <v>13</v>
      </c>
      <c r="C37" s="2" t="s">
        <v>14</v>
      </c>
      <c r="D37" s="4">
        <f t="shared" ref="D37:D44" si="16">+D36+K36+E36-F37</f>
        <v>24783.945999999993</v>
      </c>
      <c r="G37" s="4">
        <v>147.72999999999999</v>
      </c>
      <c r="H37" s="5">
        <f t="shared" ref="H37:H41" si="17">+H36+G37</f>
        <v>29907.669999999991</v>
      </c>
      <c r="I37" s="5">
        <f t="shared" ref="I37:I41" si="18">+G37*0.1</f>
        <v>14.773</v>
      </c>
      <c r="J37" s="5">
        <f t="shared" ref="J37:J41" si="19">+J36+I37</f>
        <v>2990.7670000000003</v>
      </c>
      <c r="K37" s="5">
        <f t="shared" ref="K37:K41" si="20">+G37-I37</f>
        <v>132.95699999999999</v>
      </c>
      <c r="L37" s="5">
        <f t="shared" ref="L37:L41" si="21">+L36+K37</f>
        <v>26916.902999999991</v>
      </c>
      <c r="M37" s="5">
        <f t="shared" ref="M37:M41" si="22">+K37/30</f>
        <v>4.4318999999999997</v>
      </c>
      <c r="N37" s="6">
        <f t="shared" ref="N37:N41" si="23">+G37/D37</f>
        <v>5.9607134392562038E-3</v>
      </c>
    </row>
    <row r="38" spans="1:14" x14ac:dyDescent="0.3">
      <c r="A38" s="3">
        <v>45170</v>
      </c>
      <c r="B38" s="2" t="s">
        <v>13</v>
      </c>
      <c r="C38" s="2" t="s">
        <v>14</v>
      </c>
      <c r="D38" s="4">
        <f t="shared" si="16"/>
        <v>24916.902999999991</v>
      </c>
      <c r="G38" s="2">
        <v>421.78</v>
      </c>
      <c r="H38" s="5">
        <f t="shared" si="17"/>
        <v>30329.44999999999</v>
      </c>
      <c r="I38" s="5">
        <f t="shared" si="18"/>
        <v>42.177999999999997</v>
      </c>
      <c r="J38" s="5">
        <f t="shared" si="19"/>
        <v>3032.9450000000002</v>
      </c>
      <c r="K38" s="5">
        <f t="shared" si="20"/>
        <v>379.60199999999998</v>
      </c>
      <c r="L38" s="5">
        <f t="shared" si="21"/>
        <v>27296.50499999999</v>
      </c>
      <c r="M38" s="5">
        <f t="shared" si="22"/>
        <v>12.6534</v>
      </c>
      <c r="N38" s="6">
        <f t="shared" si="23"/>
        <v>1.6927464861905193E-2</v>
      </c>
    </row>
    <row r="39" spans="1:14" x14ac:dyDescent="0.3">
      <c r="A39" s="3">
        <v>45200</v>
      </c>
      <c r="B39" s="2" t="s">
        <v>13</v>
      </c>
      <c r="C39" s="2" t="s">
        <v>14</v>
      </c>
      <c r="D39" s="4">
        <f t="shared" si="16"/>
        <v>25296.50499999999</v>
      </c>
      <c r="G39" s="2">
        <v>414.8</v>
      </c>
      <c r="H39" s="5">
        <f t="shared" si="17"/>
        <v>30744.249999999989</v>
      </c>
      <c r="I39" s="5">
        <f t="shared" si="18"/>
        <v>41.480000000000004</v>
      </c>
      <c r="J39" s="5">
        <f t="shared" si="19"/>
        <v>3074.4250000000002</v>
      </c>
      <c r="K39" s="5">
        <f t="shared" si="20"/>
        <v>373.32</v>
      </c>
      <c r="L39" s="5">
        <f t="shared" si="21"/>
        <v>27669.82499999999</v>
      </c>
      <c r="M39" s="5">
        <f t="shared" si="22"/>
        <v>12.443999999999999</v>
      </c>
      <c r="N39" s="6">
        <f t="shared" si="23"/>
        <v>1.6397522108291252E-2</v>
      </c>
    </row>
    <row r="40" spans="1:14" x14ac:dyDescent="0.3">
      <c r="A40" s="3">
        <v>45231</v>
      </c>
      <c r="B40" s="2" t="s">
        <v>13</v>
      </c>
      <c r="C40" s="2" t="s">
        <v>14</v>
      </c>
      <c r="D40" s="4">
        <f t="shared" si="16"/>
        <v>25669.82499999999</v>
      </c>
      <c r="G40" s="2">
        <v>1247.1600000000001</v>
      </c>
      <c r="H40" s="5">
        <f t="shared" si="17"/>
        <v>31991.409999999989</v>
      </c>
      <c r="I40" s="5">
        <f t="shared" si="18"/>
        <v>124.71600000000001</v>
      </c>
      <c r="J40" s="5">
        <f t="shared" si="19"/>
        <v>3199.1410000000001</v>
      </c>
      <c r="K40" s="5">
        <f t="shared" si="20"/>
        <v>1122.444</v>
      </c>
      <c r="L40" s="5">
        <f t="shared" si="21"/>
        <v>28792.268999999989</v>
      </c>
      <c r="M40" s="5">
        <f t="shared" si="22"/>
        <v>37.4148</v>
      </c>
      <c r="N40" s="6">
        <f t="shared" si="23"/>
        <v>4.8584670912248155E-2</v>
      </c>
    </row>
    <row r="41" spans="1:14" x14ac:dyDescent="0.3">
      <c r="A41" s="3">
        <v>45261</v>
      </c>
      <c r="B41" s="2" t="s">
        <v>13</v>
      </c>
      <c r="C41" s="2" t="s">
        <v>14</v>
      </c>
      <c r="D41" s="4">
        <f t="shared" si="16"/>
        <v>26792.268999999989</v>
      </c>
      <c r="G41" s="2">
        <v>885.07</v>
      </c>
      <c r="H41" s="5">
        <f t="shared" si="17"/>
        <v>32876.479999999989</v>
      </c>
      <c r="I41" s="5">
        <f t="shared" si="18"/>
        <v>88.507000000000005</v>
      </c>
      <c r="J41" s="5">
        <f t="shared" si="19"/>
        <v>3287.6480000000001</v>
      </c>
      <c r="K41" s="5">
        <f t="shared" si="20"/>
        <v>796.5630000000001</v>
      </c>
      <c r="L41" s="5">
        <f t="shared" si="21"/>
        <v>29588.831999999988</v>
      </c>
      <c r="M41" s="5">
        <f t="shared" si="22"/>
        <v>26.552100000000003</v>
      </c>
      <c r="N41" s="6">
        <f t="shared" si="23"/>
        <v>3.3034529475648382E-2</v>
      </c>
    </row>
    <row r="42" spans="1:14" x14ac:dyDescent="0.3">
      <c r="A42" s="3">
        <v>45292</v>
      </c>
      <c r="B42" s="2" t="s">
        <v>13</v>
      </c>
      <c r="C42" s="2" t="s">
        <v>14</v>
      </c>
      <c r="D42" s="4">
        <f t="shared" si="16"/>
        <v>27588.831999999988</v>
      </c>
      <c r="G42" s="2">
        <v>634.39</v>
      </c>
      <c r="H42" s="5">
        <f t="shared" ref="H42:H44" si="24">+H41+G42</f>
        <v>33510.869999999988</v>
      </c>
      <c r="I42" s="5">
        <f t="shared" ref="I42:I44" si="25">+G42*0.1</f>
        <v>63.439</v>
      </c>
      <c r="J42" s="5">
        <f t="shared" ref="J42:J44" si="26">+J41+I42</f>
        <v>3351.087</v>
      </c>
      <c r="K42" s="5">
        <f t="shared" ref="K42:K44" si="27">+G42-I42</f>
        <v>570.95100000000002</v>
      </c>
      <c r="L42" s="5">
        <f t="shared" ref="L42:L44" si="28">+L41+K42</f>
        <v>30159.782999999989</v>
      </c>
      <c r="M42" s="5">
        <f t="shared" ref="M42:M44" si="29">+K42/30</f>
        <v>19.031700000000001</v>
      </c>
      <c r="N42" s="6">
        <f t="shared" ref="N42:N44" si="30">+G42/D42</f>
        <v>2.2994449348200035E-2</v>
      </c>
    </row>
    <row r="43" spans="1:14" x14ac:dyDescent="0.3">
      <c r="A43" s="3">
        <v>45323</v>
      </c>
      <c r="B43" s="2" t="s">
        <v>13</v>
      </c>
      <c r="C43" s="2" t="s">
        <v>14</v>
      </c>
      <c r="D43" s="4">
        <f t="shared" si="16"/>
        <v>28159.782999999989</v>
      </c>
      <c r="G43" s="2">
        <v>573.32000000000005</v>
      </c>
      <c r="H43" s="5">
        <f t="shared" si="24"/>
        <v>34084.189999999988</v>
      </c>
      <c r="I43" s="5">
        <f t="shared" si="25"/>
        <v>57.332000000000008</v>
      </c>
      <c r="J43" s="5">
        <f t="shared" si="26"/>
        <v>3408.4189999999999</v>
      </c>
      <c r="K43" s="5">
        <f t="shared" si="27"/>
        <v>515.98800000000006</v>
      </c>
      <c r="L43" s="5">
        <f t="shared" si="28"/>
        <v>30675.77099999999</v>
      </c>
      <c r="M43" s="5">
        <f t="shared" si="29"/>
        <v>17.1996</v>
      </c>
      <c r="N43" s="6">
        <f t="shared" si="30"/>
        <v>2.035953188985868E-2</v>
      </c>
    </row>
    <row r="44" spans="1:14" x14ac:dyDescent="0.3">
      <c r="A44" s="3">
        <v>45352</v>
      </c>
      <c r="B44" s="2" t="s">
        <v>13</v>
      </c>
      <c r="C44" s="2" t="s">
        <v>14</v>
      </c>
      <c r="D44" s="4">
        <f t="shared" si="16"/>
        <v>28675.77099999999</v>
      </c>
      <c r="G44" s="2">
        <v>874.94</v>
      </c>
      <c r="H44" s="5">
        <f t="shared" si="24"/>
        <v>34959.12999999999</v>
      </c>
      <c r="I44" s="5">
        <f t="shared" si="25"/>
        <v>87.494000000000014</v>
      </c>
      <c r="J44" s="5">
        <f t="shared" si="26"/>
        <v>3495.913</v>
      </c>
      <c r="K44" s="5">
        <f t="shared" si="27"/>
        <v>787.44600000000003</v>
      </c>
      <c r="L44" s="5">
        <f t="shared" si="28"/>
        <v>31463.21699999999</v>
      </c>
      <c r="M44" s="5">
        <f t="shared" si="29"/>
        <v>26.248200000000001</v>
      </c>
      <c r="N44" s="6">
        <f t="shared" si="30"/>
        <v>3.0511472559883408E-2</v>
      </c>
    </row>
    <row r="45" spans="1:14" x14ac:dyDescent="0.3">
      <c r="A45" s="3">
        <v>45383</v>
      </c>
      <c r="B45" s="2" t="s">
        <v>13</v>
      </c>
      <c r="C45" s="2" t="s">
        <v>14</v>
      </c>
      <c r="D45" s="4">
        <f t="shared" ref="D45" si="31">+D44+K44+E44-F45</f>
        <v>29463.21699999999</v>
      </c>
      <c r="G45" s="2">
        <v>703.67</v>
      </c>
      <c r="H45" s="5">
        <f t="shared" ref="H45" si="32">+H44+G45</f>
        <v>35662.799999999988</v>
      </c>
      <c r="I45" s="5">
        <f t="shared" ref="I45" si="33">+G45*0.1</f>
        <v>70.367000000000004</v>
      </c>
      <c r="J45" s="5">
        <f t="shared" ref="J45" si="34">+J44+I45</f>
        <v>3566.28</v>
      </c>
      <c r="K45" s="5">
        <f t="shared" ref="K45" si="35">+G45-I45</f>
        <v>633.303</v>
      </c>
      <c r="L45" s="5">
        <f t="shared" ref="L45" si="36">+L44+K45</f>
        <v>32096.51999999999</v>
      </c>
      <c r="M45" s="5">
        <f t="shared" ref="M45" si="37">+K45/30</f>
        <v>21.110099999999999</v>
      </c>
      <c r="N45" s="6">
        <f t="shared" ref="N45" si="38">+G45/D45</f>
        <v>2.388299960591541E-2</v>
      </c>
    </row>
    <row r="46" spans="1:14" x14ac:dyDescent="0.3">
      <c r="A46" s="3">
        <v>45414</v>
      </c>
      <c r="B46" s="2" t="s">
        <v>13</v>
      </c>
      <c r="C46" s="2" t="s">
        <v>14</v>
      </c>
      <c r="D46" s="4">
        <f t="shared" ref="D46" si="39">+D45+K45+E45-F46</f>
        <v>30096.51999999999</v>
      </c>
      <c r="G46" s="2">
        <v>716.18</v>
      </c>
      <c r="H46" s="5">
        <f>+H45+G46</f>
        <v>36378.979999999989</v>
      </c>
      <c r="I46" s="5">
        <f>+G46*0.1</f>
        <v>71.617999999999995</v>
      </c>
      <c r="J46" s="5">
        <f>+J45+I46</f>
        <v>3637.8980000000001</v>
      </c>
      <c r="K46" s="5">
        <f>+G46-I46</f>
        <v>644.5619999999999</v>
      </c>
      <c r="L46" s="5">
        <f>+L45+K46</f>
        <v>32741.081999999988</v>
      </c>
      <c r="M46" s="5">
        <f t="shared" ref="M46" si="40">+K46/30</f>
        <v>21.485399999999995</v>
      </c>
      <c r="N46" s="6">
        <f>+G46/D46</f>
        <v>2.3796106659507484E-2</v>
      </c>
    </row>
    <row r="47" spans="1:14" x14ac:dyDescent="0.3">
      <c r="A47" s="3">
        <v>45445</v>
      </c>
      <c r="B47" s="2" t="s">
        <v>13</v>
      </c>
      <c r="C47" s="2" t="s">
        <v>14</v>
      </c>
      <c r="D47" s="4">
        <f>+D46+K46+E46-F47</f>
        <v>30741.081999999988</v>
      </c>
      <c r="G47" s="2">
        <v>860.47</v>
      </c>
      <c r="H47" s="5">
        <f>+H46+G47</f>
        <v>37239.44999999999</v>
      </c>
      <c r="I47" s="5">
        <f>+G47*0.1</f>
        <v>86.047000000000011</v>
      </c>
      <c r="J47" s="5">
        <f>+J46+I47</f>
        <v>3723.9450000000002</v>
      </c>
      <c r="K47" s="5">
        <f>+G47-I47</f>
        <v>774.423</v>
      </c>
      <c r="L47" s="5">
        <f>+L46+K47</f>
        <v>33515.50499999999</v>
      </c>
      <c r="M47" s="5">
        <f t="shared" ref="M47" si="41">+K47/30</f>
        <v>25.8141</v>
      </c>
      <c r="N47" s="6">
        <f>+G47/D47</f>
        <v>2.7990882038569767E-2</v>
      </c>
    </row>
    <row r="48" spans="1:14" x14ac:dyDescent="0.3">
      <c r="A48" s="3">
        <v>45475</v>
      </c>
      <c r="B48" s="2" t="s">
        <v>13</v>
      </c>
      <c r="C48" s="2" t="s">
        <v>14</v>
      </c>
      <c r="D48" s="4">
        <f>+D47+K47+E47-F48</f>
        <v>31515.504999999986</v>
      </c>
      <c r="G48" s="2">
        <v>720.34</v>
      </c>
      <c r="H48" s="5">
        <f>+H47+G48</f>
        <v>37959.789999999986</v>
      </c>
      <c r="I48" s="5">
        <f>+G48*0.1</f>
        <v>72.034000000000006</v>
      </c>
      <c r="J48" s="5">
        <f>+J47+I48</f>
        <v>3795.9790000000003</v>
      </c>
      <c r="K48" s="5">
        <f>+G48-I48</f>
        <v>648.30600000000004</v>
      </c>
      <c r="L48" s="5">
        <f>+L47+K48</f>
        <v>34163.810999999987</v>
      </c>
      <c r="M48" s="5">
        <f t="shared" ref="M48" si="42">+K48/30</f>
        <v>21.610200000000003</v>
      </c>
      <c r="N48" s="6">
        <f>+G48/D48</f>
        <v>2.2856685939190893E-2</v>
      </c>
    </row>
    <row r="49" spans="1:14" x14ac:dyDescent="0.3">
      <c r="A49" s="3">
        <v>45506</v>
      </c>
      <c r="B49" s="2" t="s">
        <v>13</v>
      </c>
      <c r="C49" s="2" t="s">
        <v>14</v>
      </c>
      <c r="D49" s="4">
        <f t="shared" ref="D49:D50" si="43">+D48+K48+E48-F49</f>
        <v>32163.810999999987</v>
      </c>
      <c r="G49" s="2">
        <v>886.96</v>
      </c>
      <c r="H49" s="5">
        <f t="shared" ref="H49:H50" si="44">+H48+G49</f>
        <v>38846.749999999985</v>
      </c>
      <c r="I49" s="5">
        <f t="shared" ref="I49:I50" si="45">+G49*0.1</f>
        <v>88.696000000000012</v>
      </c>
      <c r="J49" s="5">
        <f t="shared" ref="J49:J50" si="46">+J48+I49</f>
        <v>3884.6750000000002</v>
      </c>
      <c r="K49" s="5">
        <f t="shared" ref="K49:K50" si="47">+G49-I49</f>
        <v>798.26400000000001</v>
      </c>
      <c r="L49" s="5">
        <f t="shared" ref="L49:L50" si="48">+L48+K49</f>
        <v>34962.07499999999</v>
      </c>
      <c r="M49" s="5">
        <f t="shared" ref="M49:M50" si="49">+K49/30</f>
        <v>26.608799999999999</v>
      </c>
      <c r="N49" s="6">
        <f t="shared" ref="N49:N50" si="50">+G49/D49</f>
        <v>2.7576334160152861E-2</v>
      </c>
    </row>
    <row r="50" spans="1:14" x14ac:dyDescent="0.3">
      <c r="A50" s="3">
        <v>45537</v>
      </c>
      <c r="B50" s="2" t="s">
        <v>13</v>
      </c>
      <c r="C50" s="2" t="s">
        <v>14</v>
      </c>
      <c r="D50" s="4">
        <f t="shared" si="43"/>
        <v>32962.07499999999</v>
      </c>
      <c r="G50" s="2">
        <v>718.04</v>
      </c>
      <c r="H50" s="5">
        <f t="shared" si="44"/>
        <v>39564.789999999986</v>
      </c>
      <c r="I50" s="5">
        <f t="shared" si="45"/>
        <v>71.804000000000002</v>
      </c>
      <c r="J50" s="5">
        <f t="shared" si="46"/>
        <v>3956.4790000000003</v>
      </c>
      <c r="K50" s="5">
        <f t="shared" si="47"/>
        <v>646.23599999999999</v>
      </c>
      <c r="L50" s="5">
        <f t="shared" si="48"/>
        <v>35608.310999999987</v>
      </c>
      <c r="M50" s="5">
        <f t="shared" si="49"/>
        <v>21.5412</v>
      </c>
      <c r="N50" s="6">
        <f t="shared" si="50"/>
        <v>2.1783822772079738E-2</v>
      </c>
    </row>
    <row r="51" spans="1:14" x14ac:dyDescent="0.3">
      <c r="A51" s="3">
        <v>45567</v>
      </c>
      <c r="B51" s="2" t="s">
        <v>13</v>
      </c>
      <c r="C51" s="2" t="s">
        <v>14</v>
      </c>
      <c r="D51" s="4">
        <f t="shared" ref="D51:D52" si="51">+D50+K50+E50-F51</f>
        <v>33608.310999999987</v>
      </c>
      <c r="G51" s="2">
        <v>633.42999999999995</v>
      </c>
      <c r="H51" s="5">
        <f t="shared" ref="H51:H55" si="52">+H50+G51</f>
        <v>40198.219999999987</v>
      </c>
      <c r="I51" s="5">
        <f t="shared" ref="I51:I55" si="53">+G51*0.1</f>
        <v>63.342999999999996</v>
      </c>
      <c r="J51" s="5">
        <f t="shared" ref="J51:J55" si="54">+J50+I51</f>
        <v>4019.8220000000001</v>
      </c>
      <c r="K51" s="5">
        <f t="shared" ref="K51:K55" si="55">+G51-I51</f>
        <v>570.08699999999999</v>
      </c>
      <c r="L51" s="5">
        <f t="shared" ref="L51:L55" si="56">+L50+K51</f>
        <v>36178.397999999986</v>
      </c>
      <c r="M51" s="5">
        <f t="shared" ref="M51:M55" si="57">+K51/30</f>
        <v>19.0029</v>
      </c>
      <c r="N51" s="6">
        <f t="shared" ref="N51:N55" si="58">+G51/D51</f>
        <v>1.8847421401212344E-2</v>
      </c>
    </row>
    <row r="52" spans="1:14" x14ac:dyDescent="0.3">
      <c r="A52" s="3">
        <v>45598</v>
      </c>
      <c r="B52" s="2" t="s">
        <v>13</v>
      </c>
      <c r="C52" s="2" t="s">
        <v>14</v>
      </c>
      <c r="D52" s="4">
        <f t="shared" si="51"/>
        <v>34178.397999999986</v>
      </c>
      <c r="G52" s="2">
        <v>737.3</v>
      </c>
      <c r="H52" s="5">
        <f t="shared" si="52"/>
        <v>40935.51999999999</v>
      </c>
      <c r="I52" s="5">
        <f t="shared" si="53"/>
        <v>73.73</v>
      </c>
      <c r="J52" s="5">
        <f t="shared" si="54"/>
        <v>4093.5520000000001</v>
      </c>
      <c r="K52" s="5">
        <f t="shared" si="55"/>
        <v>663.56999999999994</v>
      </c>
      <c r="L52" s="5">
        <f t="shared" si="56"/>
        <v>36841.967999999986</v>
      </c>
      <c r="M52" s="5">
        <f t="shared" si="57"/>
        <v>22.118999999999996</v>
      </c>
      <c r="N52" s="6">
        <f t="shared" si="58"/>
        <v>2.1572105281236417E-2</v>
      </c>
    </row>
    <row r="53" spans="1:14" x14ac:dyDescent="0.3">
      <c r="A53" s="3">
        <v>45628</v>
      </c>
      <c r="B53" s="2" t="s">
        <v>13</v>
      </c>
      <c r="C53" s="2" t="s">
        <v>14</v>
      </c>
      <c r="D53" s="4">
        <f t="shared" ref="D53:D55" si="59">+D52+K52+E52-F53</f>
        <v>34841.967999999986</v>
      </c>
      <c r="G53" s="2">
        <v>671.79</v>
      </c>
      <c r="H53" s="5">
        <f t="shared" si="52"/>
        <v>41607.30999999999</v>
      </c>
      <c r="I53" s="5">
        <f t="shared" si="53"/>
        <v>67.179000000000002</v>
      </c>
      <c r="J53" s="5">
        <f t="shared" si="54"/>
        <v>4160.7309999999998</v>
      </c>
      <c r="K53" s="5">
        <f t="shared" si="55"/>
        <v>604.61099999999999</v>
      </c>
      <c r="L53" s="5">
        <f t="shared" si="56"/>
        <v>37446.578999999983</v>
      </c>
      <c r="M53" s="5">
        <f t="shared" si="57"/>
        <v>20.153700000000001</v>
      </c>
      <c r="N53" s="6">
        <f t="shared" si="58"/>
        <v>1.9281057832324519E-2</v>
      </c>
    </row>
    <row r="54" spans="1:14" x14ac:dyDescent="0.3">
      <c r="A54" s="3">
        <v>45659</v>
      </c>
      <c r="B54" s="2" t="s">
        <v>13</v>
      </c>
      <c r="C54" s="2" t="s">
        <v>14</v>
      </c>
      <c r="D54" s="4">
        <f t="shared" si="59"/>
        <v>35446.578999999983</v>
      </c>
      <c r="G54" s="2">
        <v>642.08000000000004</v>
      </c>
      <c r="H54" s="5">
        <f t="shared" si="52"/>
        <v>42249.389999999992</v>
      </c>
      <c r="I54" s="5">
        <f t="shared" si="53"/>
        <v>64.208000000000013</v>
      </c>
      <c r="J54" s="5">
        <f t="shared" si="54"/>
        <v>4224.9389999999994</v>
      </c>
      <c r="K54" s="5">
        <f t="shared" si="55"/>
        <v>577.87200000000007</v>
      </c>
      <c r="L54" s="5">
        <f t="shared" si="56"/>
        <v>38024.450999999986</v>
      </c>
      <c r="M54" s="5">
        <f t="shared" si="57"/>
        <v>19.262400000000003</v>
      </c>
      <c r="N54" s="6">
        <f t="shared" si="58"/>
        <v>1.8114018845090816E-2</v>
      </c>
    </row>
    <row r="55" spans="1:14" x14ac:dyDescent="0.3">
      <c r="A55" s="3">
        <v>45690</v>
      </c>
      <c r="B55" s="2" t="s">
        <v>13</v>
      </c>
      <c r="C55" s="2" t="s">
        <v>14</v>
      </c>
      <c r="D55" s="4">
        <f t="shared" si="59"/>
        <v>36024.450999999986</v>
      </c>
      <c r="G55" s="2">
        <v>796.43</v>
      </c>
      <c r="H55" s="5">
        <f t="shared" si="52"/>
        <v>43045.819999999992</v>
      </c>
      <c r="I55" s="5">
        <f t="shared" si="53"/>
        <v>79.643000000000001</v>
      </c>
      <c r="J55" s="5">
        <f t="shared" si="54"/>
        <v>4304.5819999999994</v>
      </c>
      <c r="K55" s="5">
        <f t="shared" si="55"/>
        <v>716.78699999999992</v>
      </c>
      <c r="L55" s="5">
        <f t="shared" si="56"/>
        <v>38741.237999999983</v>
      </c>
      <c r="M55" s="5">
        <f t="shared" si="57"/>
        <v>23.892899999999997</v>
      </c>
      <c r="N55" s="6">
        <f t="shared" si="58"/>
        <v>2.2108039897679503E-2</v>
      </c>
    </row>
    <row r="56" spans="1:14" x14ac:dyDescent="0.3">
      <c r="A56" s="3">
        <v>45718</v>
      </c>
      <c r="B56" s="2" t="s">
        <v>13</v>
      </c>
      <c r="C56" s="2" t="s">
        <v>14</v>
      </c>
      <c r="D56" s="4">
        <f t="shared" ref="D56:D57" si="60">+D55+K55+E55-F56</f>
        <v>36741.237999999983</v>
      </c>
      <c r="G56" s="2">
        <v>639.29999999999995</v>
      </c>
      <c r="H56" s="5">
        <f t="shared" ref="H56:H58" si="61">+H55+G56</f>
        <v>43685.119999999995</v>
      </c>
      <c r="I56" s="5">
        <f t="shared" ref="I56:I58" si="62">+G56*0.1</f>
        <v>63.93</v>
      </c>
      <c r="J56" s="5">
        <f t="shared" ref="J56:J58" si="63">+J55+I56</f>
        <v>4368.5119999999997</v>
      </c>
      <c r="K56" s="5">
        <f t="shared" ref="K56:K58" si="64">+G56-I56</f>
        <v>575.37</v>
      </c>
      <c r="L56" s="5">
        <f t="shared" ref="L56:L58" si="65">+L55+K56</f>
        <v>39316.607999999986</v>
      </c>
      <c r="M56" s="5">
        <f t="shared" ref="M56:M58" si="66">+K56/30</f>
        <v>19.178999999999998</v>
      </c>
      <c r="N56" s="6">
        <f t="shared" ref="N56:N58" si="67">+G56/D56</f>
        <v>1.7400066922078135E-2</v>
      </c>
    </row>
    <row r="57" spans="1:14" x14ac:dyDescent="0.3">
      <c r="A57" s="3">
        <v>45749</v>
      </c>
      <c r="B57" s="2" t="s">
        <v>13</v>
      </c>
      <c r="C57" s="2" t="s">
        <v>14</v>
      </c>
      <c r="D57" s="4">
        <f t="shared" si="60"/>
        <v>37316.607999999986</v>
      </c>
      <c r="G57" s="2">
        <v>160.74</v>
      </c>
      <c r="H57" s="5">
        <f t="shared" si="61"/>
        <v>43845.859999999993</v>
      </c>
      <c r="I57" s="5">
        <f t="shared" si="62"/>
        <v>16.074000000000002</v>
      </c>
      <c r="J57" s="5">
        <f t="shared" si="63"/>
        <v>4384.5859999999993</v>
      </c>
      <c r="K57" s="5">
        <f t="shared" si="64"/>
        <v>144.666</v>
      </c>
      <c r="L57" s="5">
        <f t="shared" si="65"/>
        <v>39461.273999999983</v>
      </c>
      <c r="M57" s="5">
        <f t="shared" si="66"/>
        <v>4.8221999999999996</v>
      </c>
      <c r="N57" s="6">
        <f t="shared" si="67"/>
        <v>4.3074654588112641E-3</v>
      </c>
    </row>
    <row r="58" spans="1:14" x14ac:dyDescent="0.3">
      <c r="A58" s="3">
        <v>45779</v>
      </c>
      <c r="B58" s="2" t="s">
        <v>13</v>
      </c>
      <c r="C58" s="2" t="s">
        <v>14</v>
      </c>
      <c r="D58" s="4">
        <f t="shared" ref="D58" si="68">+D57+K57+E57-F58</f>
        <v>37461.273999999983</v>
      </c>
      <c r="G58" s="2">
        <v>1039.8800000000001</v>
      </c>
      <c r="H58" s="5">
        <f t="shared" si="61"/>
        <v>44885.739999999991</v>
      </c>
      <c r="I58" s="5">
        <f t="shared" si="62"/>
        <v>103.98800000000001</v>
      </c>
      <c r="J58" s="5">
        <f t="shared" si="63"/>
        <v>4488.5739999999996</v>
      </c>
      <c r="K58" s="5">
        <f t="shared" si="64"/>
        <v>935.89200000000005</v>
      </c>
      <c r="L58" s="5">
        <f t="shared" si="65"/>
        <v>40397.165999999983</v>
      </c>
      <c r="M58" s="5">
        <f t="shared" si="66"/>
        <v>31.196400000000001</v>
      </c>
      <c r="N58" s="6">
        <f t="shared" si="67"/>
        <v>2.7758799660684272E-2</v>
      </c>
    </row>
    <row r="59" spans="1:14" x14ac:dyDescent="0.3">
      <c r="A59" s="3">
        <v>45810</v>
      </c>
      <c r="B59" s="2" t="s">
        <v>13</v>
      </c>
      <c r="C59" s="2" t="s">
        <v>14</v>
      </c>
      <c r="D59" s="4">
        <f t="shared" ref="D59:D60" si="69">+D58+K58+E58-F59</f>
        <v>38397.165999999983</v>
      </c>
      <c r="G59" s="2">
        <v>1212.1199999999999</v>
      </c>
      <c r="H59" s="5">
        <f t="shared" ref="H59" si="70">+H58+G59</f>
        <v>46097.859999999993</v>
      </c>
      <c r="I59" s="5">
        <f t="shared" ref="I59:I60" si="71">+G59*0.1</f>
        <v>121.21199999999999</v>
      </c>
      <c r="J59" s="5">
        <f t="shared" ref="J59" si="72">+J58+I59</f>
        <v>4609.7860000000001</v>
      </c>
      <c r="K59" s="5">
        <f t="shared" ref="K59:K60" si="73">+G59-I59</f>
        <v>1090.9079999999999</v>
      </c>
      <c r="L59" s="5">
        <f t="shared" ref="L59" si="74">+L58+K59</f>
        <v>41488.073999999986</v>
      </c>
      <c r="M59" s="5">
        <f t="shared" ref="M59:M60" si="75">+K59/30</f>
        <v>36.363599999999998</v>
      </c>
      <c r="N59" s="6">
        <f t="shared" ref="N59:N60" si="76">+G59/D59</f>
        <v>3.156795478082941E-2</v>
      </c>
    </row>
    <row r="60" spans="1:14" x14ac:dyDescent="0.3">
      <c r="A60" s="3">
        <v>45840</v>
      </c>
      <c r="B60" s="2" t="s">
        <v>13</v>
      </c>
      <c r="C60" s="2" t="s">
        <v>14</v>
      </c>
      <c r="D60" s="4">
        <f t="shared" si="69"/>
        <v>39488.073999999986</v>
      </c>
      <c r="G60" s="2">
        <v>1178.23</v>
      </c>
      <c r="H60" s="5">
        <f t="shared" ref="H60:H61" si="77">+H59+G60</f>
        <v>47276.09</v>
      </c>
      <c r="I60" s="5">
        <f t="shared" ref="I60:I61" si="78">+G60*0.1</f>
        <v>117.82300000000001</v>
      </c>
      <c r="J60" s="5">
        <f t="shared" ref="J60:J61" si="79">+J59+I60</f>
        <v>4727.6090000000004</v>
      </c>
      <c r="K60" s="5">
        <f t="shared" ref="K60:K61" si="80">+G60-I60</f>
        <v>1060.4069999999999</v>
      </c>
      <c r="L60" s="5">
        <f t="shared" ref="L60:L61" si="81">+L59+K60</f>
        <v>42548.480999999985</v>
      </c>
      <c r="M60" s="5">
        <f t="shared" ref="M60:M61" si="82">+K60/30</f>
        <v>35.346899999999998</v>
      </c>
      <c r="N60" s="6">
        <f t="shared" ref="N60:N61" si="83">+G60/D60</f>
        <v>2.9837616288907898E-2</v>
      </c>
    </row>
    <row r="61" spans="1:14" x14ac:dyDescent="0.3">
      <c r="A61" s="3">
        <v>45871</v>
      </c>
      <c r="B61" s="2" t="s">
        <v>13</v>
      </c>
      <c r="C61" s="2" t="s">
        <v>14</v>
      </c>
      <c r="D61" s="4">
        <f t="shared" ref="D61" si="84">+D60+K60+E60-F61</f>
        <v>40548.480999999985</v>
      </c>
      <c r="H61" s="5">
        <f t="shared" si="77"/>
        <v>47276.09</v>
      </c>
      <c r="I61" s="5">
        <f t="shared" si="78"/>
        <v>0</v>
      </c>
      <c r="J61" s="5">
        <f t="shared" si="79"/>
        <v>4727.6090000000004</v>
      </c>
      <c r="K61" s="5">
        <f t="shared" si="80"/>
        <v>0</v>
      </c>
      <c r="L61" s="5">
        <f t="shared" si="81"/>
        <v>42548.480999999985</v>
      </c>
      <c r="M61" s="5">
        <f t="shared" si="82"/>
        <v>0</v>
      </c>
      <c r="N61" s="6">
        <f t="shared" si="8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Sebastiano Fallone</dc:creator>
  <cp:lastModifiedBy>Sebastiano Fallone</cp:lastModifiedBy>
  <dcterms:created xsi:type="dcterms:W3CDTF">2015-06-05T18:19:34Z</dcterms:created>
  <dcterms:modified xsi:type="dcterms:W3CDTF">2025-08-03T14:58:09Z</dcterms:modified>
</cp:coreProperties>
</file>