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c7c81f20a53ce1/Documentos/FIFI/Resumen/"/>
    </mc:Choice>
  </mc:AlternateContent>
  <xr:revisionPtr revIDLastSave="11" documentId="13_ncr:1_{9EF35FB9-12F6-40C8-8DFC-BB924313FB13}" xr6:coauthVersionLast="47" xr6:coauthVersionMax="47" xr10:uidLastSave="{0806E4D7-8F0E-4D72-98F7-3515B77D4A84}"/>
  <bookViews>
    <workbookView xWindow="-108" yWindow="-108" windowWidth="23256" windowHeight="12576" xr2:uid="{7A27F12D-6F9D-4758-B7D5-03B08667753E}"/>
  </bookViews>
  <sheets>
    <sheet name="Histór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K20" i="1" s="1"/>
  <c r="M20" i="1" s="1"/>
  <c r="H18" i="1"/>
  <c r="H19" i="1" s="1"/>
  <c r="H20" i="1" s="1"/>
  <c r="I18" i="1"/>
  <c r="J18" i="1" s="1"/>
  <c r="N18" i="1"/>
  <c r="D18" i="1"/>
  <c r="K18" i="1" l="1"/>
  <c r="M18" i="1" s="1"/>
  <c r="J19" i="1"/>
  <c r="J20" i="1" s="1"/>
  <c r="K19" i="1"/>
  <c r="L18" i="1" l="1"/>
  <c r="D19" i="1"/>
  <c r="N19" i="1" s="1"/>
  <c r="L19" i="1"/>
  <c r="L20" i="1" s="1"/>
  <c r="M19" i="1"/>
  <c r="N3" i="1"/>
  <c r="I15" i="1"/>
  <c r="I16" i="1"/>
  <c r="K16" i="1" s="1"/>
  <c r="M16" i="1" s="1"/>
  <c r="I17" i="1"/>
  <c r="K17" i="1" s="1"/>
  <c r="M17" i="1" s="1"/>
  <c r="I10" i="1"/>
  <c r="K10" i="1" s="1"/>
  <c r="I11" i="1"/>
  <c r="K11" i="1" s="1"/>
  <c r="M11" i="1" s="1"/>
  <c r="I12" i="1"/>
  <c r="K12" i="1" s="1"/>
  <c r="M12" i="1" s="1"/>
  <c r="I13" i="1"/>
  <c r="K13" i="1" s="1"/>
  <c r="M13" i="1" s="1"/>
  <c r="I14" i="1"/>
  <c r="K14" i="1" s="1"/>
  <c r="D20" i="1" l="1"/>
  <c r="N20" i="1" s="1"/>
  <c r="K15" i="1"/>
  <c r="M14" i="1"/>
  <c r="M10" i="1"/>
  <c r="M15" i="1" l="1"/>
  <c r="I8" i="1"/>
  <c r="I9" i="1"/>
  <c r="K9" i="1" s="1"/>
  <c r="M9" i="1" s="1"/>
  <c r="K8" i="1" l="1"/>
  <c r="M8" i="1" s="1"/>
  <c r="I7" i="1" l="1"/>
  <c r="I5" i="1"/>
  <c r="I6" i="1"/>
  <c r="K6" i="1" s="1"/>
  <c r="M6" i="1" s="1"/>
  <c r="K7" i="1" l="1"/>
  <c r="K5" i="1"/>
  <c r="M7" i="1" l="1"/>
  <c r="M5" i="1"/>
  <c r="H3" i="1" l="1"/>
  <c r="I4" i="1"/>
  <c r="I3" i="1"/>
  <c r="J3" i="1" s="1"/>
  <c r="K4" i="1" l="1"/>
  <c r="K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D4" i="1" l="1"/>
  <c r="D5" i="1" s="1"/>
  <c r="D6" i="1" s="1"/>
  <c r="D7" i="1" s="1"/>
  <c r="D8" i="1" s="1"/>
  <c r="D9" i="1" s="1"/>
  <c r="D10" i="1" s="1"/>
  <c r="L3" i="1"/>
  <c r="M4" i="1"/>
  <c r="M3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D11" i="1" l="1"/>
  <c r="N10" i="1"/>
  <c r="N5" i="1"/>
  <c r="N4" i="1"/>
  <c r="N11" i="1" l="1"/>
  <c r="D12" i="1"/>
  <c r="N6" i="1"/>
  <c r="N12" i="1" l="1"/>
  <c r="D13" i="1"/>
  <c r="N7" i="1"/>
  <c r="D14" i="1" l="1"/>
  <c r="N13" i="1"/>
  <c r="N8" i="1"/>
  <c r="N14" i="1" l="1"/>
  <c r="D15" i="1"/>
  <c r="N9" i="1"/>
  <c r="N15" i="1" l="1"/>
  <c r="D16" i="1"/>
  <c r="N16" i="1" l="1"/>
  <c r="D17" i="1"/>
  <c r="N17" i="1" s="1"/>
</calcChain>
</file>

<file path=xl/sharedStrings.xml><?xml version="1.0" encoding="utf-8"?>
<sst xmlns="http://schemas.openxmlformats.org/spreadsheetml/2006/main" count="50" uniqueCount="16">
  <si>
    <t>Fecha</t>
  </si>
  <si>
    <t>ID Inv</t>
  </si>
  <si>
    <t>Nombre Inversionista</t>
  </si>
  <si>
    <t>Capital Invertido</t>
  </si>
  <si>
    <t>Aumento Capital</t>
  </si>
  <si>
    <t>Retiro de Fondos</t>
  </si>
  <si>
    <t>Ganacias/Pérdidas Brutas</t>
  </si>
  <si>
    <t>Ganacias/Pérdidas Brutas Acumuladas</t>
  </si>
  <si>
    <t>Comisiones Pagadas</t>
  </si>
  <si>
    <t>Ganacias/Pérdidas Netas</t>
  </si>
  <si>
    <t>Ganacias/Pérdidas Netas Acumuladas</t>
  </si>
  <si>
    <t>Ganacias/Pérdidas Promedio Diario</t>
  </si>
  <si>
    <t>Beneficio en %</t>
  </si>
  <si>
    <t>INV9</t>
  </si>
  <si>
    <t>Anyulieth Lopez</t>
  </si>
  <si>
    <t>Comisiones 10 %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</si>
</sst>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mmm\-yy;@"/>
    <numFmt numFmtId="165" formatCode="#,##0.00_ ;[Red]\-#,##0.00\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0" fontId="0" fillId="2" borderId="0" xfId="0" applyNumberFormat="1" applyFill="1"/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1E01-21BC-442C-965D-94DEC222FAE4}">
  <dimension ref="A1:N20"/>
  <sheetViews>
    <sheetView tabSelected="1" workbookViewId="0">
      <selection activeCell="E23" sqref="E23"/>
    </sheetView>
  </sheetViews>
  <sheetFormatPr baseColWidth="10" defaultRowHeight="14.4" x14ac:dyDescent="0.3"/>
  <cols>
    <col min="3" max="3" width="14.6640625" bestFit="1" customWidth="1"/>
    <col min="7" max="7" width="11.5546875" bestFit="1" customWidth="1"/>
  </cols>
  <sheetData>
    <row r="1" spans="1:14" ht="57.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15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3">
      <c r="A3" s="1">
        <v>45352</v>
      </c>
      <c r="B3" s="2" t="s">
        <v>13</v>
      </c>
      <c r="C3" s="2" t="s">
        <v>14</v>
      </c>
      <c r="D3" s="3">
        <v>0</v>
      </c>
      <c r="E3" s="3">
        <v>5000</v>
      </c>
      <c r="F3" s="3"/>
      <c r="G3" s="3">
        <v>159.30000000000001</v>
      </c>
      <c r="H3" s="4">
        <f>+G3</f>
        <v>159.30000000000001</v>
      </c>
      <c r="I3" s="4">
        <f>+G3*0.12</f>
        <v>19.116</v>
      </c>
      <c r="J3" s="4">
        <f>+I3</f>
        <v>19.116</v>
      </c>
      <c r="K3" s="4">
        <f t="shared" ref="K3:K4" si="0">+G3-I3</f>
        <v>140.18400000000003</v>
      </c>
      <c r="L3" s="4">
        <f>+K3</f>
        <v>140.18400000000003</v>
      </c>
      <c r="M3" s="4">
        <f t="shared" ref="M3:M4" si="1">+K3/30</f>
        <v>4.6728000000000005</v>
      </c>
      <c r="N3" s="5">
        <f>+G3/E3</f>
        <v>3.1859999999999999E-2</v>
      </c>
    </row>
    <row r="4" spans="1:14" x14ac:dyDescent="0.3">
      <c r="A4" s="1">
        <v>45383</v>
      </c>
      <c r="B4" s="2" t="s">
        <v>13</v>
      </c>
      <c r="C4" s="2" t="s">
        <v>14</v>
      </c>
      <c r="D4" s="3">
        <f>+D3+E3+K3-F3</f>
        <v>5140.1840000000002</v>
      </c>
      <c r="E4" s="3"/>
      <c r="F4" s="3"/>
      <c r="G4" s="3">
        <v>127.46</v>
      </c>
      <c r="H4" s="4">
        <f t="shared" ref="H4" si="2">+H3+G4</f>
        <v>286.76</v>
      </c>
      <c r="I4" s="4">
        <f t="shared" ref="I4" si="3">+G4*0.12</f>
        <v>15.295199999999999</v>
      </c>
      <c r="J4" s="4">
        <f t="shared" ref="J4" si="4">+J3+I4</f>
        <v>34.411200000000001</v>
      </c>
      <c r="K4" s="4">
        <f t="shared" si="0"/>
        <v>112.1648</v>
      </c>
      <c r="L4" s="4">
        <f t="shared" ref="L4" si="5">+L3+K4</f>
        <v>252.34880000000004</v>
      </c>
      <c r="M4" s="4">
        <f t="shared" si="1"/>
        <v>3.7388266666666667</v>
      </c>
      <c r="N4" s="5">
        <f t="shared" ref="N4" si="6">+G4/D4</f>
        <v>2.4796777702899349E-2</v>
      </c>
    </row>
    <row r="5" spans="1:14" x14ac:dyDescent="0.3">
      <c r="A5" s="1">
        <v>45414</v>
      </c>
      <c r="B5" s="2" t="s">
        <v>13</v>
      </c>
      <c r="C5" s="2" t="s">
        <v>14</v>
      </c>
      <c r="D5" s="3">
        <f t="shared" ref="D5:D10" si="7">+D4+E4+K4-F4</f>
        <v>5252.3487999999998</v>
      </c>
      <c r="E5" s="3"/>
      <c r="F5" s="3"/>
      <c r="G5" s="3">
        <v>130.05000000000001</v>
      </c>
      <c r="H5" s="4">
        <f t="shared" ref="H5:H6" si="8">+H4+G5</f>
        <v>416.81</v>
      </c>
      <c r="I5" s="4">
        <f t="shared" ref="I5:I6" si="9">+G5*0.12</f>
        <v>15.606000000000002</v>
      </c>
      <c r="J5" s="4">
        <f t="shared" ref="J5:J6" si="10">+J4+I5</f>
        <v>50.017200000000003</v>
      </c>
      <c r="K5" s="4">
        <f t="shared" ref="K5:K6" si="11">+G5-I5</f>
        <v>114.44400000000002</v>
      </c>
      <c r="L5" s="4">
        <f t="shared" ref="L5:L6" si="12">+L4+K5</f>
        <v>366.79280000000006</v>
      </c>
      <c r="M5" s="4">
        <f t="shared" ref="M5:M6" si="13">+K5/30</f>
        <v>3.8148000000000004</v>
      </c>
      <c r="N5" s="5">
        <f t="shared" ref="N5:N6" si="14">+G5/D5</f>
        <v>2.4760351026192323E-2</v>
      </c>
    </row>
    <row r="6" spans="1:14" x14ac:dyDescent="0.3">
      <c r="A6" s="1">
        <v>45445</v>
      </c>
      <c r="B6" s="2" t="s">
        <v>13</v>
      </c>
      <c r="C6" s="2" t="s">
        <v>14</v>
      </c>
      <c r="D6" s="3">
        <f t="shared" si="7"/>
        <v>5366.7928000000002</v>
      </c>
      <c r="E6" s="2"/>
      <c r="F6" s="2"/>
      <c r="G6" s="3">
        <v>156.25</v>
      </c>
      <c r="H6" s="4">
        <f t="shared" si="8"/>
        <v>573.05999999999995</v>
      </c>
      <c r="I6" s="4">
        <f t="shared" si="9"/>
        <v>18.75</v>
      </c>
      <c r="J6" s="4">
        <f t="shared" si="10"/>
        <v>68.767200000000003</v>
      </c>
      <c r="K6" s="4">
        <f t="shared" si="11"/>
        <v>137.5</v>
      </c>
      <c r="L6" s="4">
        <f t="shared" si="12"/>
        <v>504.29280000000006</v>
      </c>
      <c r="M6" s="4">
        <f t="shared" si="13"/>
        <v>4.583333333333333</v>
      </c>
      <c r="N6" s="5">
        <f t="shared" si="14"/>
        <v>2.9114222557651191E-2</v>
      </c>
    </row>
    <row r="7" spans="1:14" x14ac:dyDescent="0.3">
      <c r="A7" s="1">
        <v>45475</v>
      </c>
      <c r="B7" s="2" t="s">
        <v>13</v>
      </c>
      <c r="C7" s="2" t="s">
        <v>14</v>
      </c>
      <c r="D7" s="3">
        <f t="shared" si="7"/>
        <v>5504.2928000000002</v>
      </c>
      <c r="E7" s="2"/>
      <c r="F7" s="2"/>
      <c r="G7" s="2">
        <v>125.13</v>
      </c>
      <c r="H7" s="4">
        <f t="shared" ref="H7" si="15">+H6+G7</f>
        <v>698.18999999999994</v>
      </c>
      <c r="I7" s="4">
        <f t="shared" ref="I7" si="16">+G7*0.12</f>
        <v>15.015599999999999</v>
      </c>
      <c r="J7" s="4">
        <f t="shared" ref="J7" si="17">+J6+I7</f>
        <v>83.782800000000009</v>
      </c>
      <c r="K7" s="4">
        <f t="shared" ref="K7" si="18">+G7-I7</f>
        <v>110.11439999999999</v>
      </c>
      <c r="L7" s="4">
        <f t="shared" ref="L7" si="19">+L6+K7</f>
        <v>614.4072000000001</v>
      </c>
      <c r="M7" s="4">
        <f t="shared" ref="M7" si="20">+K7/30</f>
        <v>3.6704799999999995</v>
      </c>
      <c r="N7" s="5">
        <f t="shared" ref="N7" si="21">+G7/D7</f>
        <v>2.2733165648455327E-2</v>
      </c>
    </row>
    <row r="8" spans="1:14" x14ac:dyDescent="0.3">
      <c r="A8" s="1">
        <v>45506</v>
      </c>
      <c r="B8" s="2" t="s">
        <v>13</v>
      </c>
      <c r="C8" s="2" t="s">
        <v>14</v>
      </c>
      <c r="D8" s="3">
        <f t="shared" si="7"/>
        <v>5614.4072000000006</v>
      </c>
      <c r="E8" s="3">
        <v>1000</v>
      </c>
      <c r="F8" s="2"/>
      <c r="G8" s="2">
        <v>161.61000000000001</v>
      </c>
      <c r="H8" s="4">
        <f t="shared" ref="H8:H9" si="22">+H7+G8</f>
        <v>859.8</v>
      </c>
      <c r="I8" s="4">
        <f t="shared" ref="I8:I9" si="23">+G8*0.12</f>
        <v>19.3932</v>
      </c>
      <c r="J8" s="4">
        <f t="shared" ref="J8:J9" si="24">+J7+I8</f>
        <v>103.17600000000002</v>
      </c>
      <c r="K8" s="4">
        <f t="shared" ref="K8:K9" si="25">+G8-I8</f>
        <v>142.21680000000001</v>
      </c>
      <c r="L8" s="4">
        <f t="shared" ref="L8:L9" si="26">+L7+K8</f>
        <v>756.62400000000014</v>
      </c>
      <c r="M8" s="4">
        <f t="shared" ref="M8:M9" si="27">+K8/30</f>
        <v>4.7405600000000003</v>
      </c>
      <c r="N8" s="5">
        <f t="shared" ref="N8:N9" si="28">+G8/D8</f>
        <v>2.8784873316634391E-2</v>
      </c>
    </row>
    <row r="9" spans="1:14" x14ac:dyDescent="0.3">
      <c r="A9" s="1">
        <v>45537</v>
      </c>
      <c r="B9" s="2" t="s">
        <v>13</v>
      </c>
      <c r="C9" s="2" t="s">
        <v>14</v>
      </c>
      <c r="D9" s="3">
        <f t="shared" si="7"/>
        <v>6756.6240000000007</v>
      </c>
      <c r="E9" s="2"/>
      <c r="F9" s="2"/>
      <c r="G9" s="2">
        <v>130.30000000000001</v>
      </c>
      <c r="H9" s="4">
        <f t="shared" si="22"/>
        <v>990.09999999999991</v>
      </c>
      <c r="I9" s="4">
        <f t="shared" si="23"/>
        <v>15.636000000000001</v>
      </c>
      <c r="J9" s="4">
        <f t="shared" si="24"/>
        <v>118.81200000000001</v>
      </c>
      <c r="K9" s="4">
        <f t="shared" si="25"/>
        <v>114.66400000000002</v>
      </c>
      <c r="L9" s="4">
        <f t="shared" si="26"/>
        <v>871.28800000000012</v>
      </c>
      <c r="M9" s="4">
        <f t="shared" si="27"/>
        <v>3.8221333333333338</v>
      </c>
      <c r="N9" s="5">
        <f t="shared" si="28"/>
        <v>1.9284778907335973E-2</v>
      </c>
    </row>
    <row r="10" spans="1:14" x14ac:dyDescent="0.3">
      <c r="A10" s="1">
        <v>45567</v>
      </c>
      <c r="B10" s="2" t="s">
        <v>13</v>
      </c>
      <c r="C10" s="2" t="s">
        <v>14</v>
      </c>
      <c r="D10" s="3">
        <f t="shared" si="7"/>
        <v>6871.2880000000005</v>
      </c>
      <c r="E10" s="2"/>
      <c r="F10" s="2"/>
      <c r="G10" s="2">
        <v>114.95</v>
      </c>
      <c r="H10" s="4">
        <f t="shared" ref="H10:H14" si="29">+H9+G10</f>
        <v>1105.05</v>
      </c>
      <c r="I10" s="4">
        <f t="shared" ref="I10:I14" si="30">+G10*0.12</f>
        <v>13.794</v>
      </c>
      <c r="J10" s="4">
        <f t="shared" ref="J10:J14" si="31">+J9+I10</f>
        <v>132.60600000000002</v>
      </c>
      <c r="K10" s="4">
        <f t="shared" ref="K10:K14" si="32">+G10-I10</f>
        <v>101.15600000000001</v>
      </c>
      <c r="L10" s="4">
        <f t="shared" ref="L10:L14" si="33">+L9+K10</f>
        <v>972.44400000000019</v>
      </c>
      <c r="M10" s="4">
        <f t="shared" ref="M10:M14" si="34">+K10/30</f>
        <v>3.371866666666667</v>
      </c>
      <c r="N10" s="5">
        <f t="shared" ref="N10:N14" si="35">+G10/D10</f>
        <v>1.6729032460871963E-2</v>
      </c>
    </row>
    <row r="11" spans="1:14" x14ac:dyDescent="0.3">
      <c r="A11" s="1">
        <v>45598</v>
      </c>
      <c r="B11" s="2" t="s">
        <v>13</v>
      </c>
      <c r="C11" s="2" t="s">
        <v>14</v>
      </c>
      <c r="D11" s="3">
        <f t="shared" ref="D11:D14" si="36">+D10+E10+K10-F10</f>
        <v>6972.4440000000004</v>
      </c>
      <c r="E11" s="2"/>
      <c r="F11" s="2"/>
      <c r="G11" s="2">
        <v>155.72999999999999</v>
      </c>
      <c r="H11" s="4">
        <f t="shared" si="29"/>
        <v>1260.78</v>
      </c>
      <c r="I11" s="4">
        <f t="shared" si="30"/>
        <v>18.6876</v>
      </c>
      <c r="J11" s="4">
        <f t="shared" si="31"/>
        <v>151.29360000000003</v>
      </c>
      <c r="K11" s="4">
        <f t="shared" si="32"/>
        <v>137.04239999999999</v>
      </c>
      <c r="L11" s="4">
        <f t="shared" si="33"/>
        <v>1109.4864000000002</v>
      </c>
      <c r="M11" s="4">
        <f t="shared" si="34"/>
        <v>4.5680799999999993</v>
      </c>
      <c r="N11" s="5">
        <f t="shared" si="35"/>
        <v>2.2335066441551914E-2</v>
      </c>
    </row>
    <row r="12" spans="1:14" x14ac:dyDescent="0.3">
      <c r="A12" s="1">
        <v>45628</v>
      </c>
      <c r="B12" s="2" t="s">
        <v>13</v>
      </c>
      <c r="C12" s="2" t="s">
        <v>14</v>
      </c>
      <c r="D12" s="3">
        <f t="shared" si="36"/>
        <v>7109.4864000000007</v>
      </c>
      <c r="E12" s="2"/>
      <c r="F12" s="2"/>
      <c r="G12" s="2">
        <v>141.88999999999999</v>
      </c>
      <c r="H12" s="4">
        <f t="shared" si="29"/>
        <v>1402.67</v>
      </c>
      <c r="I12" s="4">
        <f t="shared" si="30"/>
        <v>17.026799999999998</v>
      </c>
      <c r="J12" s="4">
        <f t="shared" si="31"/>
        <v>168.32040000000003</v>
      </c>
      <c r="K12" s="4">
        <f t="shared" si="32"/>
        <v>124.86319999999999</v>
      </c>
      <c r="L12" s="4">
        <f t="shared" si="33"/>
        <v>1234.3496000000002</v>
      </c>
      <c r="M12" s="4">
        <f t="shared" si="34"/>
        <v>4.1621066666666664</v>
      </c>
      <c r="N12" s="5">
        <f t="shared" si="35"/>
        <v>1.9957841117749373E-2</v>
      </c>
    </row>
    <row r="13" spans="1:14" x14ac:dyDescent="0.3">
      <c r="A13" s="1">
        <v>45659</v>
      </c>
      <c r="B13" s="2" t="s">
        <v>13</v>
      </c>
      <c r="C13" s="2" t="s">
        <v>14</v>
      </c>
      <c r="D13" s="3">
        <f t="shared" si="36"/>
        <v>7234.3496000000005</v>
      </c>
      <c r="E13" s="2"/>
      <c r="F13" s="2"/>
      <c r="G13" s="2">
        <v>135.61000000000001</v>
      </c>
      <c r="H13" s="4">
        <f t="shared" si="29"/>
        <v>1538.2800000000002</v>
      </c>
      <c r="I13" s="4">
        <f t="shared" si="30"/>
        <v>16.273200000000003</v>
      </c>
      <c r="J13" s="4">
        <f t="shared" si="31"/>
        <v>184.59360000000004</v>
      </c>
      <c r="K13" s="4">
        <f t="shared" si="32"/>
        <v>119.33680000000001</v>
      </c>
      <c r="L13" s="4">
        <f t="shared" si="33"/>
        <v>1353.6864000000003</v>
      </c>
      <c r="M13" s="4">
        <f t="shared" si="34"/>
        <v>3.9778933333333337</v>
      </c>
      <c r="N13" s="5">
        <f t="shared" si="35"/>
        <v>1.8745292596863167E-2</v>
      </c>
    </row>
    <row r="14" spans="1:14" x14ac:dyDescent="0.3">
      <c r="A14" s="1">
        <v>45690</v>
      </c>
      <c r="B14" s="2" t="s">
        <v>13</v>
      </c>
      <c r="C14" s="2" t="s">
        <v>14</v>
      </c>
      <c r="D14" s="3">
        <f t="shared" si="36"/>
        <v>7353.6864000000005</v>
      </c>
      <c r="E14" s="2"/>
      <c r="F14" s="2"/>
      <c r="G14" s="2">
        <v>168.21</v>
      </c>
      <c r="H14" s="4">
        <f t="shared" si="29"/>
        <v>1706.4900000000002</v>
      </c>
      <c r="I14" s="4">
        <f t="shared" si="30"/>
        <v>20.185200000000002</v>
      </c>
      <c r="J14" s="4">
        <f t="shared" si="31"/>
        <v>204.77880000000005</v>
      </c>
      <c r="K14" s="4">
        <f t="shared" si="32"/>
        <v>148.0248</v>
      </c>
      <c r="L14" s="4">
        <f t="shared" si="33"/>
        <v>1501.7112000000002</v>
      </c>
      <c r="M14" s="4">
        <f t="shared" si="34"/>
        <v>4.9341600000000003</v>
      </c>
      <c r="N14" s="5">
        <f t="shared" si="35"/>
        <v>2.2874241686455382E-2</v>
      </c>
    </row>
    <row r="15" spans="1:14" x14ac:dyDescent="0.3">
      <c r="A15" s="1">
        <v>45718</v>
      </c>
      <c r="B15" s="2" t="s">
        <v>13</v>
      </c>
      <c r="C15" s="2" t="s">
        <v>14</v>
      </c>
      <c r="D15" s="3">
        <f t="shared" ref="D15:D16" si="37">+D14+E14+K14-F14</f>
        <v>7501.7112000000006</v>
      </c>
      <c r="E15" s="2"/>
      <c r="F15" s="2"/>
      <c r="G15" s="2">
        <v>130.33000000000001</v>
      </c>
      <c r="H15" s="4">
        <f t="shared" ref="H15:H17" si="38">+H14+G15</f>
        <v>1836.8200000000002</v>
      </c>
      <c r="I15" s="4">
        <f t="shared" ref="I15:I17" si="39">+G15*0.12</f>
        <v>15.639600000000002</v>
      </c>
      <c r="J15" s="4">
        <f t="shared" ref="J15:J17" si="40">+J14+I15</f>
        <v>220.41840000000005</v>
      </c>
      <c r="K15" s="4">
        <f t="shared" ref="K15:K17" si="41">+G15-I15</f>
        <v>114.69040000000001</v>
      </c>
      <c r="L15" s="4">
        <f t="shared" ref="L15:L17" si="42">+L14+K15</f>
        <v>1616.4016000000001</v>
      </c>
      <c r="M15" s="4">
        <f t="shared" ref="M15:M17" si="43">+K15/30</f>
        <v>3.8230133333333338</v>
      </c>
      <c r="N15" s="5">
        <f t="shared" ref="N15:N17" si="44">+G15/D15</f>
        <v>1.7373369425365243E-2</v>
      </c>
    </row>
    <row r="16" spans="1:14" x14ac:dyDescent="0.3">
      <c r="A16" s="1">
        <v>45749</v>
      </c>
      <c r="B16" s="2" t="s">
        <v>13</v>
      </c>
      <c r="C16" s="2" t="s">
        <v>14</v>
      </c>
      <c r="D16" s="3">
        <f t="shared" si="37"/>
        <v>7616.4016000000011</v>
      </c>
      <c r="G16" s="2">
        <v>32.82</v>
      </c>
      <c r="H16" s="4">
        <f t="shared" si="38"/>
        <v>1869.64</v>
      </c>
      <c r="I16" s="4">
        <f t="shared" si="39"/>
        <v>3.9383999999999997</v>
      </c>
      <c r="J16" s="4">
        <f t="shared" si="40"/>
        <v>224.35680000000005</v>
      </c>
      <c r="K16" s="4">
        <f t="shared" si="41"/>
        <v>28.881599999999999</v>
      </c>
      <c r="L16" s="4">
        <f t="shared" si="42"/>
        <v>1645.2832000000001</v>
      </c>
      <c r="M16" s="4">
        <f t="shared" si="43"/>
        <v>0.96271999999999991</v>
      </c>
      <c r="N16" s="5">
        <f t="shared" si="44"/>
        <v>4.3091215148108779E-3</v>
      </c>
    </row>
    <row r="17" spans="1:14" x14ac:dyDescent="0.3">
      <c r="A17" s="1">
        <v>45779</v>
      </c>
      <c r="B17" s="2" t="s">
        <v>13</v>
      </c>
      <c r="C17" s="2" t="s">
        <v>14</v>
      </c>
      <c r="D17" s="3">
        <f t="shared" ref="D17" si="45">+D16+E16+K16-F16</f>
        <v>7645.2832000000008</v>
      </c>
      <c r="G17" s="2">
        <v>219.56</v>
      </c>
      <c r="H17" s="4">
        <f t="shared" si="38"/>
        <v>2089.2000000000003</v>
      </c>
      <c r="I17" s="4">
        <f t="shared" si="39"/>
        <v>26.347200000000001</v>
      </c>
      <c r="J17" s="4">
        <f t="shared" si="40"/>
        <v>250.70400000000006</v>
      </c>
      <c r="K17" s="4">
        <f t="shared" si="41"/>
        <v>193.21280000000002</v>
      </c>
      <c r="L17" s="4">
        <f t="shared" si="42"/>
        <v>1838.4960000000001</v>
      </c>
      <c r="M17" s="4">
        <f t="shared" si="43"/>
        <v>6.4404266666666672</v>
      </c>
      <c r="N17" s="5">
        <f t="shared" si="44"/>
        <v>2.8718360622664703E-2</v>
      </c>
    </row>
    <row r="18" spans="1:14" x14ac:dyDescent="0.3">
      <c r="A18" s="1">
        <v>45810</v>
      </c>
      <c r="B18" s="2" t="s">
        <v>13</v>
      </c>
      <c r="C18" s="2" t="s">
        <v>14</v>
      </c>
      <c r="D18" s="3">
        <f t="shared" ref="D18:D19" si="46">+D17+E17+K17-F17</f>
        <v>7838.496000000001</v>
      </c>
      <c r="G18" s="2">
        <v>247.75</v>
      </c>
      <c r="H18" s="4">
        <f t="shared" ref="H18" si="47">+H17+G18</f>
        <v>2336.9500000000003</v>
      </c>
      <c r="I18" s="4">
        <f t="shared" ref="I18" si="48">+G18*0.12</f>
        <v>29.73</v>
      </c>
      <c r="J18" s="4">
        <f t="shared" ref="J18" si="49">+J17+I18</f>
        <v>280.43400000000008</v>
      </c>
      <c r="K18" s="4">
        <f t="shared" ref="K18" si="50">+G18-I18</f>
        <v>218.02</v>
      </c>
      <c r="L18" s="4">
        <f t="shared" ref="L18" si="51">+L17+K18</f>
        <v>2056.5160000000001</v>
      </c>
      <c r="M18" s="4">
        <f t="shared" ref="M18" si="52">+K18/30</f>
        <v>7.2673333333333341</v>
      </c>
      <c r="N18" s="5">
        <f t="shared" ref="N18" si="53">+G18/D18</f>
        <v>3.1606828656926017E-2</v>
      </c>
    </row>
    <row r="19" spans="1:14" x14ac:dyDescent="0.3">
      <c r="A19" s="1">
        <v>45840</v>
      </c>
      <c r="B19" s="2" t="s">
        <v>13</v>
      </c>
      <c r="C19" s="2" t="s">
        <v>14</v>
      </c>
      <c r="D19" s="3">
        <f t="shared" si="46"/>
        <v>8056.5160000000014</v>
      </c>
      <c r="G19" s="2">
        <v>239.95</v>
      </c>
      <c r="H19" s="4">
        <f t="shared" ref="H19:H20" si="54">+H18+G19</f>
        <v>2576.9</v>
      </c>
      <c r="I19" s="4">
        <f t="shared" ref="I19:I20" si="55">+G19*0.12</f>
        <v>28.793999999999997</v>
      </c>
      <c r="J19" s="4">
        <f t="shared" ref="J19:J20" si="56">+J18+I19</f>
        <v>309.22800000000007</v>
      </c>
      <c r="K19" s="4">
        <f t="shared" ref="K19:K20" si="57">+G19-I19</f>
        <v>211.15600000000001</v>
      </c>
      <c r="L19" s="4">
        <f t="shared" ref="L19:L20" si="58">+L18+K19</f>
        <v>2267.672</v>
      </c>
      <c r="M19" s="4">
        <f t="shared" ref="M19:M20" si="59">+K19/30</f>
        <v>7.0385333333333335</v>
      </c>
      <c r="N19" s="5">
        <f t="shared" ref="N19:N20" si="60">+G19/D19</f>
        <v>2.9783345555324404E-2</v>
      </c>
    </row>
    <row r="20" spans="1:14" x14ac:dyDescent="0.3">
      <c r="A20" s="1">
        <v>45871</v>
      </c>
      <c r="B20" s="2" t="s">
        <v>13</v>
      </c>
      <c r="C20" s="2" t="s">
        <v>14</v>
      </c>
      <c r="D20" s="3">
        <f t="shared" ref="D20" si="61">+D19+E19+K19-F19</f>
        <v>8267.6720000000023</v>
      </c>
      <c r="H20" s="4">
        <f t="shared" si="54"/>
        <v>2576.9</v>
      </c>
      <c r="I20" s="4">
        <f t="shared" si="55"/>
        <v>0</v>
      </c>
      <c r="J20" s="4">
        <f t="shared" si="56"/>
        <v>309.22800000000007</v>
      </c>
      <c r="K20" s="4">
        <f t="shared" si="57"/>
        <v>0</v>
      </c>
      <c r="L20" s="4">
        <f t="shared" si="58"/>
        <v>2267.672</v>
      </c>
      <c r="M20" s="4">
        <f t="shared" si="59"/>
        <v>0</v>
      </c>
      <c r="N20" s="5">
        <f t="shared" si="6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Histórico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Sebastiano Fallone</cp:lastModifiedBy>
  <dcterms:created xsi:type="dcterms:W3CDTF">2023-05-21T15:17:13Z</dcterms:created>
  <dcterms:modified xsi:type="dcterms:W3CDTF">2025-08-03T14:59:39Z</dcterms:modified>
</cp:coreProperties>
</file>