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7" documentId="13_ncr:1_{3875612B-0CD9-4688-B0A0-9EAA8950F35F}" xr6:coauthVersionLast="47" xr6:coauthVersionMax="47" xr10:uidLastSave="{9D17220B-F814-4754-9A22-3419A2794562}"/>
  <bookViews>
    <workbookView xWindow="-108" yWindow="-108" windowWidth="23256" windowHeight="12576" xr2:uid="{2DB1EEB4-5F51-4BE5-AC0C-E3E1204924FB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M60" i="1" s="1"/>
  <c r="K61" i="1"/>
  <c r="M61" i="1" s="1"/>
  <c r="H59" i="1"/>
  <c r="H60" i="1" s="1"/>
  <c r="H61" i="1" s="1"/>
  <c r="K59" i="1"/>
  <c r="L59" i="1" s="1"/>
  <c r="N59" i="1"/>
  <c r="D59" i="1"/>
  <c r="L60" i="1" l="1"/>
  <c r="L61" i="1" s="1"/>
  <c r="D60" i="1"/>
  <c r="M59" i="1"/>
  <c r="N3" i="1"/>
  <c r="K57" i="1"/>
  <c r="K58" i="1"/>
  <c r="M58" i="1" s="1"/>
  <c r="K56" i="1"/>
  <c r="D57" i="1" s="1"/>
  <c r="N57" i="1" s="1"/>
  <c r="D61" i="1" l="1"/>
  <c r="N61" i="1" s="1"/>
  <c r="N60" i="1"/>
  <c r="M57" i="1"/>
  <c r="D58" i="1"/>
  <c r="N58" i="1" s="1"/>
  <c r="M56" i="1"/>
  <c r="H51" i="1" l="1"/>
  <c r="H52" i="1" s="1"/>
  <c r="H53" i="1" s="1"/>
  <c r="H54" i="1" s="1"/>
  <c r="H55" i="1" s="1"/>
  <c r="H56" i="1" s="1"/>
  <c r="H57" i="1" s="1"/>
  <c r="H58" i="1" s="1"/>
  <c r="K51" i="1"/>
  <c r="D52" i="1" s="1"/>
  <c r="N51" i="1"/>
  <c r="K52" i="1"/>
  <c r="M52" i="1" s="1"/>
  <c r="K53" i="1"/>
  <c r="M53" i="1" s="1"/>
  <c r="K54" i="1"/>
  <c r="M54" i="1" s="1"/>
  <c r="K55" i="1"/>
  <c r="M55" i="1" l="1"/>
  <c r="D56" i="1"/>
  <c r="N56" i="1" s="1"/>
  <c r="M51" i="1"/>
  <c r="L51" i="1"/>
  <c r="L52" i="1" s="1"/>
  <c r="L53" i="1" s="1"/>
  <c r="L54" i="1" s="1"/>
  <c r="L55" i="1" s="1"/>
  <c r="L56" i="1" s="1"/>
  <c r="L57" i="1" s="1"/>
  <c r="L58" i="1" s="1"/>
  <c r="D53" i="1"/>
  <c r="N52" i="1"/>
  <c r="D54" i="1" l="1"/>
  <c r="N53" i="1"/>
  <c r="D55" i="1" l="1"/>
  <c r="N55" i="1" s="1"/>
  <c r="N54" i="1"/>
  <c r="H48" i="1" l="1"/>
  <c r="H49" i="1" s="1"/>
  <c r="H50" i="1" s="1"/>
  <c r="K48" i="1"/>
  <c r="L48" i="1" s="1"/>
  <c r="N48" i="1"/>
  <c r="K49" i="1"/>
  <c r="M49" i="1" s="1"/>
  <c r="K50" i="1"/>
  <c r="M50" i="1" s="1"/>
  <c r="K47" i="1"/>
  <c r="D48" i="1" s="1"/>
  <c r="L49" i="1" l="1"/>
  <c r="L50" i="1" s="1"/>
  <c r="D49" i="1"/>
  <c r="D50" i="1" s="1"/>
  <c r="M48" i="1"/>
  <c r="M47" i="1"/>
  <c r="H45" i="1"/>
  <c r="H46" i="1" s="1"/>
  <c r="H47" i="1" s="1"/>
  <c r="K45" i="1"/>
  <c r="M45" i="1" s="1"/>
  <c r="N45" i="1"/>
  <c r="K46" i="1"/>
  <c r="K42" i="1"/>
  <c r="K43" i="1"/>
  <c r="M43" i="1" s="1"/>
  <c r="K44" i="1"/>
  <c r="M44" i="1" s="1"/>
  <c r="N50" i="1" l="1"/>
  <c r="D51" i="1"/>
  <c r="N49" i="1"/>
  <c r="M46" i="1"/>
  <c r="D47" i="1"/>
  <c r="N47" i="1" s="1"/>
  <c r="L45" i="1"/>
  <c r="L46" i="1" s="1"/>
  <c r="L47" i="1" s="1"/>
  <c r="D46" i="1"/>
  <c r="N46" i="1" s="1"/>
  <c r="D45" i="1"/>
  <c r="M42" i="1"/>
  <c r="K35" i="1" l="1"/>
  <c r="K36" i="1"/>
  <c r="M36" i="1" s="1"/>
  <c r="K37" i="1"/>
  <c r="M37" i="1" s="1"/>
  <c r="K38" i="1"/>
  <c r="M38" i="1" s="1"/>
  <c r="K39" i="1"/>
  <c r="M39" i="1" s="1"/>
  <c r="K40" i="1"/>
  <c r="M40" i="1" s="1"/>
  <c r="K41" i="1"/>
  <c r="N18" i="1"/>
  <c r="N19" i="1"/>
  <c r="N20" i="1"/>
  <c r="N21" i="1"/>
  <c r="N22" i="1"/>
  <c r="N23" i="1"/>
  <c r="N24" i="1"/>
  <c r="N25" i="1"/>
  <c r="N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M28" i="1" s="1"/>
  <c r="K29" i="1"/>
  <c r="K30" i="1"/>
  <c r="M30" i="1" s="1"/>
  <c r="K31" i="1"/>
  <c r="M31" i="1" s="1"/>
  <c r="K32" i="1"/>
  <c r="K33" i="1"/>
  <c r="M33" i="1" s="1"/>
  <c r="K34" i="1"/>
  <c r="M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M41" i="1" l="1"/>
  <c r="D42" i="1"/>
  <c r="M35" i="1"/>
  <c r="D19" i="1"/>
  <c r="D43" i="1" l="1"/>
  <c r="N42" i="1"/>
  <c r="D20" i="1"/>
  <c r="D21" i="1" s="1"/>
  <c r="D44" i="1" l="1"/>
  <c r="N43" i="1"/>
  <c r="D22" i="1"/>
  <c r="D23" i="1" s="1"/>
  <c r="N44" i="1" l="1"/>
  <c r="D24" i="1"/>
  <c r="D25" i="1" l="1"/>
  <c r="D26" i="1" l="1"/>
  <c r="D27" i="1" l="1"/>
  <c r="N27" i="1" s="1"/>
  <c r="D28" i="1" l="1"/>
  <c r="N28" i="1" s="1"/>
  <c r="D29" i="1" l="1"/>
  <c r="N29" i="1" s="1"/>
  <c r="D30" i="1" l="1"/>
  <c r="N30" i="1" s="1"/>
  <c r="D4" i="1"/>
  <c r="N4" i="1" s="1"/>
  <c r="K3" i="1"/>
  <c r="M3" i="1" s="1"/>
  <c r="H3" i="1"/>
  <c r="H4" i="1" s="1"/>
  <c r="D31" i="1" l="1"/>
  <c r="N31" i="1" s="1"/>
  <c r="D5" i="1"/>
  <c r="N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D32" i="1" l="1"/>
  <c r="N32" i="1" s="1"/>
  <c r="D6" i="1"/>
  <c r="N6" i="1" s="1"/>
  <c r="D33" i="1" l="1"/>
  <c r="N33" i="1" s="1"/>
  <c r="D7" i="1"/>
  <c r="N7" i="1" s="1"/>
  <c r="D34" i="1" l="1"/>
  <c r="D8" i="1"/>
  <c r="N8" i="1" s="1"/>
  <c r="N34" i="1" l="1"/>
  <c r="D35" i="1"/>
  <c r="D9" i="1"/>
  <c r="N9" i="1" s="1"/>
  <c r="D36" i="1" l="1"/>
  <c r="N35" i="1"/>
  <c r="D10" i="1"/>
  <c r="N10" i="1" s="1"/>
  <c r="D37" i="1" l="1"/>
  <c r="N36" i="1"/>
  <c r="D11" i="1"/>
  <c r="N11" i="1" s="1"/>
  <c r="N37" i="1" l="1"/>
  <c r="D38" i="1"/>
  <c r="D12" i="1"/>
  <c r="N12" i="1" s="1"/>
  <c r="D39" i="1" l="1"/>
  <c r="N38" i="1"/>
  <c r="D13" i="1"/>
  <c r="N13" i="1" s="1"/>
  <c r="N39" i="1" l="1"/>
  <c r="D40" i="1"/>
  <c r="D14" i="1"/>
  <c r="N14" i="1" s="1"/>
  <c r="D41" i="1" l="1"/>
  <c r="N41" i="1" s="1"/>
  <c r="N40" i="1"/>
  <c r="D15" i="1"/>
  <c r="N15" i="1" s="1"/>
  <c r="D16" i="1" l="1"/>
  <c r="N16" i="1" s="1"/>
  <c r="D17" i="1" l="1"/>
  <c r="N17" i="1" s="1"/>
</calcChain>
</file>

<file path=xl/sharedStrings.xml><?xml version="1.0" encoding="utf-8"?>
<sst xmlns="http://schemas.openxmlformats.org/spreadsheetml/2006/main" count="132" uniqueCount="17">
  <si>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</si>
  <si>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</si>
  <si>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</si>
  <si>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</si>
  <si>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</si>
  <si>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</si>
  <si>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</si>
  <si>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</si>
  <si>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</si>
  <si>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</si>
  <si>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</si>
  <si>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</si>
  <si>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</si>
  <si>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</si>
  <si>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INV3</t>
  </si>
  <si>
    <t>Familia Fallone</t>
  </si>
  <si>
    <t>INV4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</si>
</sst>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66C-4ADF-4C77-9F5D-2989E1F1BC2C}">
  <dimension ref="A1:N61"/>
  <sheetViews>
    <sheetView tabSelected="1" topLeftCell="A47" workbookViewId="0">
      <selection activeCell="F66" sqref="F66"/>
    </sheetView>
  </sheetViews>
  <sheetFormatPr baseColWidth="10" defaultRowHeight="14.4" x14ac:dyDescent="0.3"/>
  <cols>
    <col min="3" max="3" width="13.109375" bestFit="1" customWidth="1"/>
  </cols>
  <sheetData>
    <row r="1" spans="1:1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s="3">
        <v>44117</v>
      </c>
      <c r="B3" s="2" t="s">
        <v>14</v>
      </c>
      <c r="C3" s="2" t="s">
        <v>15</v>
      </c>
      <c r="D3" s="4">
        <v>0</v>
      </c>
      <c r="E3" s="4">
        <v>423</v>
      </c>
      <c r="F3" s="4"/>
      <c r="G3" s="4">
        <v>19.18</v>
      </c>
      <c r="H3" s="5">
        <f>+G3</f>
        <v>19.18</v>
      </c>
      <c r="I3" s="5"/>
      <c r="J3" s="5"/>
      <c r="K3" s="5">
        <f>+G3-I3</f>
        <v>19.18</v>
      </c>
      <c r="L3" s="5">
        <f>+K3</f>
        <v>19.18</v>
      </c>
      <c r="M3" s="5">
        <f>+K3/30</f>
        <v>0.63933333333333331</v>
      </c>
      <c r="N3" s="6">
        <f>+G3/E3</f>
        <v>4.5342789598108744E-2</v>
      </c>
    </row>
    <row r="4" spans="1:14" x14ac:dyDescent="0.3">
      <c r="A4" s="3">
        <v>44136</v>
      </c>
      <c r="B4" s="2" t="s">
        <v>14</v>
      </c>
      <c r="C4" s="2" t="s">
        <v>15</v>
      </c>
      <c r="D4" s="4">
        <f>+D3+K3+E4</f>
        <v>499.18</v>
      </c>
      <c r="E4" s="4">
        <v>480</v>
      </c>
      <c r="F4" s="4"/>
      <c r="G4" s="4">
        <v>127.28</v>
      </c>
      <c r="H4" s="5">
        <f>+H3+G4</f>
        <v>146.46</v>
      </c>
      <c r="I4" s="5"/>
      <c r="J4" s="5"/>
      <c r="K4" s="5">
        <f t="shared" ref="K4:K34" si="0">+G4-I4</f>
        <v>127.28</v>
      </c>
      <c r="L4" s="5">
        <f>+L3+K4</f>
        <v>146.46</v>
      </c>
      <c r="M4" s="5">
        <f t="shared" ref="M4:M34" si="1">+K4/30</f>
        <v>4.2426666666666666</v>
      </c>
      <c r="N4" s="6">
        <f t="shared" ref="N4:N34" si="2">+G4/D4</f>
        <v>0.25497816418927038</v>
      </c>
    </row>
    <row r="5" spans="1:14" x14ac:dyDescent="0.3">
      <c r="A5" s="3">
        <v>44173</v>
      </c>
      <c r="B5" s="2" t="s">
        <v>14</v>
      </c>
      <c r="C5" s="2" t="s">
        <v>15</v>
      </c>
      <c r="D5" s="4">
        <f t="shared" ref="D5:D6" si="3">+D4+K4+E5</f>
        <v>626.46</v>
      </c>
      <c r="E5" s="4"/>
      <c r="F5" s="4"/>
      <c r="G5" s="4">
        <v>82.34</v>
      </c>
      <c r="H5" s="5">
        <f t="shared" ref="H5:H34" si="4">+H4+G5</f>
        <v>228.8</v>
      </c>
      <c r="I5" s="5"/>
      <c r="J5" s="5"/>
      <c r="K5" s="5">
        <f t="shared" si="0"/>
        <v>82.34</v>
      </c>
      <c r="L5" s="5">
        <f t="shared" ref="L5:L34" si="5">+L4+K5</f>
        <v>228.8</v>
      </c>
      <c r="M5" s="5">
        <f t="shared" si="1"/>
        <v>2.7446666666666668</v>
      </c>
      <c r="N5" s="6">
        <f t="shared" si="2"/>
        <v>0.13143696325383902</v>
      </c>
    </row>
    <row r="6" spans="1:14" x14ac:dyDescent="0.3">
      <c r="A6" s="3">
        <v>44197</v>
      </c>
      <c r="B6" s="2" t="s">
        <v>14</v>
      </c>
      <c r="C6" s="2" t="s">
        <v>15</v>
      </c>
      <c r="D6" s="4">
        <f t="shared" si="3"/>
        <v>708.80000000000007</v>
      </c>
      <c r="E6" s="4"/>
      <c r="F6" s="4"/>
      <c r="G6" s="4">
        <v>242.69</v>
      </c>
      <c r="H6" s="5">
        <f t="shared" si="4"/>
        <v>471.49</v>
      </c>
      <c r="I6" s="5"/>
      <c r="J6" s="5"/>
      <c r="K6" s="5">
        <f t="shared" si="0"/>
        <v>242.69</v>
      </c>
      <c r="L6" s="5">
        <f t="shared" si="5"/>
        <v>471.49</v>
      </c>
      <c r="M6" s="5">
        <f t="shared" si="1"/>
        <v>8.0896666666666661</v>
      </c>
      <c r="N6" s="6">
        <f t="shared" si="2"/>
        <v>0.3423955981941309</v>
      </c>
    </row>
    <row r="7" spans="1:14" x14ac:dyDescent="0.3">
      <c r="A7" s="3">
        <v>44228</v>
      </c>
      <c r="B7" s="2" t="s">
        <v>14</v>
      </c>
      <c r="C7" s="2" t="s">
        <v>15</v>
      </c>
      <c r="D7" s="4">
        <f>+D6+K6+E7</f>
        <v>951.49</v>
      </c>
      <c r="E7" s="4"/>
      <c r="F7" s="4"/>
      <c r="G7" s="4">
        <v>145.07</v>
      </c>
      <c r="H7" s="5">
        <f t="shared" si="4"/>
        <v>616.55999999999995</v>
      </c>
      <c r="I7" s="5"/>
      <c r="J7" s="5"/>
      <c r="K7" s="5">
        <f t="shared" si="0"/>
        <v>145.07</v>
      </c>
      <c r="L7" s="5">
        <f t="shared" si="5"/>
        <v>616.55999999999995</v>
      </c>
      <c r="M7" s="5">
        <f t="shared" si="1"/>
        <v>4.8356666666666666</v>
      </c>
      <c r="N7" s="6">
        <f t="shared" si="2"/>
        <v>0.15246613206654824</v>
      </c>
    </row>
    <row r="8" spans="1:14" x14ac:dyDescent="0.3">
      <c r="A8" s="3">
        <v>44256</v>
      </c>
      <c r="B8" s="2" t="s">
        <v>14</v>
      </c>
      <c r="C8" s="2" t="s">
        <v>15</v>
      </c>
      <c r="D8" s="4">
        <f t="shared" ref="D8:D17" si="6">+D7+K7+E8</f>
        <v>1096.56</v>
      </c>
      <c r="E8" s="4"/>
      <c r="F8" s="4"/>
      <c r="G8" s="4">
        <v>46.71</v>
      </c>
      <c r="H8" s="5">
        <f t="shared" si="4"/>
        <v>663.27</v>
      </c>
      <c r="I8" s="5"/>
      <c r="J8" s="5"/>
      <c r="K8" s="5">
        <f t="shared" si="0"/>
        <v>46.71</v>
      </c>
      <c r="L8" s="5">
        <f t="shared" si="5"/>
        <v>663.27</v>
      </c>
      <c r="M8" s="5">
        <f t="shared" si="1"/>
        <v>1.5569999999999999</v>
      </c>
      <c r="N8" s="6">
        <f t="shared" si="2"/>
        <v>4.2596848325673016E-2</v>
      </c>
    </row>
    <row r="9" spans="1:14" x14ac:dyDescent="0.3">
      <c r="A9" s="3">
        <v>44287</v>
      </c>
      <c r="B9" s="2" t="s">
        <v>14</v>
      </c>
      <c r="C9" s="2" t="s">
        <v>15</v>
      </c>
      <c r="D9" s="4">
        <f t="shared" si="6"/>
        <v>6143.27</v>
      </c>
      <c r="E9" s="4">
        <v>5000</v>
      </c>
      <c r="F9" s="4"/>
      <c r="G9" s="4">
        <v>1050.78</v>
      </c>
      <c r="H9" s="5">
        <f t="shared" si="4"/>
        <v>1714.05</v>
      </c>
      <c r="I9" s="5"/>
      <c r="J9" s="5"/>
      <c r="K9" s="5">
        <f t="shared" si="0"/>
        <v>1050.78</v>
      </c>
      <c r="L9" s="5">
        <f t="shared" si="5"/>
        <v>1714.05</v>
      </c>
      <c r="M9" s="5">
        <f t="shared" si="1"/>
        <v>35.025999999999996</v>
      </c>
      <c r="N9" s="6">
        <f t="shared" si="2"/>
        <v>0.17104571343925953</v>
      </c>
    </row>
    <row r="10" spans="1:14" x14ac:dyDescent="0.3">
      <c r="A10" s="3">
        <v>44317</v>
      </c>
      <c r="B10" s="2" t="s">
        <v>14</v>
      </c>
      <c r="C10" s="2" t="s">
        <v>15</v>
      </c>
      <c r="D10" s="4">
        <f t="shared" si="6"/>
        <v>7194.05</v>
      </c>
      <c r="E10" s="4"/>
      <c r="F10" s="4"/>
      <c r="G10" s="4">
        <v>772.57</v>
      </c>
      <c r="H10" s="5">
        <f t="shared" si="4"/>
        <v>2486.62</v>
      </c>
      <c r="I10" s="5"/>
      <c r="J10" s="5"/>
      <c r="K10" s="5">
        <f t="shared" si="0"/>
        <v>772.57</v>
      </c>
      <c r="L10" s="5">
        <f t="shared" si="5"/>
        <v>2486.62</v>
      </c>
      <c r="M10" s="5">
        <f t="shared" si="1"/>
        <v>25.752333333333336</v>
      </c>
      <c r="N10" s="6">
        <f t="shared" si="2"/>
        <v>0.10739013490314914</v>
      </c>
    </row>
    <row r="11" spans="1:14" x14ac:dyDescent="0.3">
      <c r="A11" s="3">
        <v>44348</v>
      </c>
      <c r="B11" s="2" t="s">
        <v>14</v>
      </c>
      <c r="C11" s="2" t="s">
        <v>15</v>
      </c>
      <c r="D11" s="4">
        <f t="shared" si="6"/>
        <v>7966.62</v>
      </c>
      <c r="E11" s="4"/>
      <c r="F11" s="4"/>
      <c r="G11" s="4">
        <v>530.98</v>
      </c>
      <c r="H11" s="5">
        <f t="shared" si="4"/>
        <v>3017.6</v>
      </c>
      <c r="I11" s="5"/>
      <c r="J11" s="5"/>
      <c r="K11" s="5">
        <f t="shared" si="0"/>
        <v>530.98</v>
      </c>
      <c r="L11" s="5">
        <f t="shared" si="5"/>
        <v>3017.6</v>
      </c>
      <c r="M11" s="5">
        <f t="shared" si="1"/>
        <v>17.699333333333335</v>
      </c>
      <c r="N11" s="6">
        <f t="shared" si="2"/>
        <v>6.6650599626943419E-2</v>
      </c>
    </row>
    <row r="12" spans="1:14" x14ac:dyDescent="0.3">
      <c r="A12" s="3">
        <v>44378</v>
      </c>
      <c r="B12" s="2" t="s">
        <v>14</v>
      </c>
      <c r="C12" s="2" t="s">
        <v>15</v>
      </c>
      <c r="D12" s="4">
        <f t="shared" si="6"/>
        <v>8497.6</v>
      </c>
      <c r="E12" s="4"/>
      <c r="F12" s="4"/>
      <c r="G12" s="4">
        <v>244.39</v>
      </c>
      <c r="H12" s="5">
        <f t="shared" si="4"/>
        <v>3261.99</v>
      </c>
      <c r="I12" s="5"/>
      <c r="J12" s="5"/>
      <c r="K12" s="5">
        <f t="shared" si="0"/>
        <v>244.39</v>
      </c>
      <c r="L12" s="5">
        <f t="shared" si="5"/>
        <v>3261.99</v>
      </c>
      <c r="M12" s="5">
        <f t="shared" si="1"/>
        <v>8.1463333333333328</v>
      </c>
      <c r="N12" s="6">
        <f t="shared" si="2"/>
        <v>2.8759885144040667E-2</v>
      </c>
    </row>
    <row r="13" spans="1:14" x14ac:dyDescent="0.3">
      <c r="A13" s="3">
        <v>44409</v>
      </c>
      <c r="B13" s="2" t="s">
        <v>14</v>
      </c>
      <c r="C13" s="2" t="s">
        <v>15</v>
      </c>
      <c r="D13" s="4">
        <f t="shared" si="6"/>
        <v>8741.99</v>
      </c>
      <c r="E13" s="4"/>
      <c r="F13" s="4"/>
      <c r="G13" s="4">
        <v>345.48</v>
      </c>
      <c r="H13" s="5">
        <f t="shared" si="4"/>
        <v>3607.47</v>
      </c>
      <c r="I13" s="5"/>
      <c r="J13" s="5"/>
      <c r="K13" s="5">
        <f t="shared" si="0"/>
        <v>345.48</v>
      </c>
      <c r="L13" s="5">
        <f t="shared" si="5"/>
        <v>3607.47</v>
      </c>
      <c r="M13" s="5">
        <f t="shared" si="1"/>
        <v>11.516</v>
      </c>
      <c r="N13" s="6">
        <f t="shared" si="2"/>
        <v>3.951960594784483E-2</v>
      </c>
    </row>
    <row r="14" spans="1:14" x14ac:dyDescent="0.3">
      <c r="A14" s="3">
        <v>44440</v>
      </c>
      <c r="B14" s="2" t="s">
        <v>14</v>
      </c>
      <c r="C14" s="2" t="s">
        <v>15</v>
      </c>
      <c r="D14" s="4">
        <f t="shared" si="6"/>
        <v>9087.4699999999993</v>
      </c>
      <c r="E14" s="4"/>
      <c r="F14" s="4"/>
      <c r="G14" s="4">
        <v>204.25</v>
      </c>
      <c r="H14" s="5">
        <f t="shared" si="4"/>
        <v>3811.72</v>
      </c>
      <c r="I14" s="5"/>
      <c r="J14" s="5"/>
      <c r="K14" s="5">
        <f t="shared" si="0"/>
        <v>204.25</v>
      </c>
      <c r="L14" s="5">
        <f t="shared" si="5"/>
        <v>3811.72</v>
      </c>
      <c r="M14" s="5">
        <f t="shared" si="1"/>
        <v>6.8083333333333336</v>
      </c>
      <c r="N14" s="6">
        <f t="shared" si="2"/>
        <v>2.2476002671810748E-2</v>
      </c>
    </row>
    <row r="15" spans="1:14" x14ac:dyDescent="0.3">
      <c r="A15" s="3">
        <v>44470</v>
      </c>
      <c r="B15" s="2" t="s">
        <v>14</v>
      </c>
      <c r="C15" s="2" t="s">
        <v>15</v>
      </c>
      <c r="D15" s="4">
        <f t="shared" si="6"/>
        <v>9291.7199999999993</v>
      </c>
      <c r="E15" s="4"/>
      <c r="F15" s="4"/>
      <c r="G15" s="4">
        <v>776.19</v>
      </c>
      <c r="H15" s="5">
        <f t="shared" si="4"/>
        <v>4587.91</v>
      </c>
      <c r="I15" s="5"/>
      <c r="J15" s="5"/>
      <c r="K15" s="5">
        <f t="shared" si="0"/>
        <v>776.19</v>
      </c>
      <c r="L15" s="5">
        <f t="shared" si="5"/>
        <v>4587.91</v>
      </c>
      <c r="M15" s="5">
        <f t="shared" si="1"/>
        <v>25.873000000000001</v>
      </c>
      <c r="N15" s="6">
        <f t="shared" si="2"/>
        <v>8.3535664010538427E-2</v>
      </c>
    </row>
    <row r="16" spans="1:14" x14ac:dyDescent="0.3">
      <c r="A16" s="3">
        <v>44501</v>
      </c>
      <c r="B16" s="2" t="s">
        <v>14</v>
      </c>
      <c r="C16" s="2" t="s">
        <v>15</v>
      </c>
      <c r="D16" s="4">
        <f t="shared" si="6"/>
        <v>10067.91</v>
      </c>
      <c r="E16" s="2"/>
      <c r="F16" s="2"/>
      <c r="G16" s="2">
        <v>401.92</v>
      </c>
      <c r="H16" s="5">
        <f t="shared" si="4"/>
        <v>4989.83</v>
      </c>
      <c r="I16" s="5"/>
      <c r="J16" s="5"/>
      <c r="K16" s="5">
        <f t="shared" si="0"/>
        <v>401.92</v>
      </c>
      <c r="L16" s="5">
        <f t="shared" si="5"/>
        <v>4989.83</v>
      </c>
      <c r="M16" s="5">
        <f t="shared" si="1"/>
        <v>13.397333333333334</v>
      </c>
      <c r="N16" s="6">
        <f t="shared" si="2"/>
        <v>3.9920897187201716E-2</v>
      </c>
    </row>
    <row r="17" spans="1:14" x14ac:dyDescent="0.3">
      <c r="A17" s="3">
        <v>44531</v>
      </c>
      <c r="B17" s="2" t="s">
        <v>16</v>
      </c>
      <c r="C17" s="2" t="s">
        <v>15</v>
      </c>
      <c r="D17" s="4">
        <f t="shared" si="6"/>
        <v>10469.83</v>
      </c>
      <c r="E17" s="2"/>
      <c r="F17" s="2"/>
      <c r="G17" s="2">
        <v>458.54</v>
      </c>
      <c r="H17" s="5">
        <f t="shared" si="4"/>
        <v>5448.37</v>
      </c>
      <c r="I17" s="5"/>
      <c r="J17" s="5"/>
      <c r="K17" s="5">
        <f t="shared" si="0"/>
        <v>458.54</v>
      </c>
      <c r="L17" s="5">
        <f t="shared" si="5"/>
        <v>5448.37</v>
      </c>
      <c r="M17" s="5">
        <f t="shared" si="1"/>
        <v>15.284666666666668</v>
      </c>
      <c r="N17" s="6">
        <f t="shared" si="2"/>
        <v>4.3796317609741515E-2</v>
      </c>
    </row>
    <row r="18" spans="1:14" x14ac:dyDescent="0.3">
      <c r="A18" s="3">
        <v>44562</v>
      </c>
      <c r="B18" s="2" t="s">
        <v>14</v>
      </c>
      <c r="C18" s="2" t="s">
        <v>15</v>
      </c>
      <c r="D18" s="4">
        <v>17951.37</v>
      </c>
      <c r="E18" s="4">
        <v>20000</v>
      </c>
      <c r="F18" s="4"/>
      <c r="G18" s="4">
        <v>700.21</v>
      </c>
      <c r="H18" s="5">
        <f t="shared" si="4"/>
        <v>6148.58</v>
      </c>
      <c r="I18" s="5"/>
      <c r="J18" s="5"/>
      <c r="K18" s="5">
        <f t="shared" si="0"/>
        <v>700.21</v>
      </c>
      <c r="L18" s="5">
        <f t="shared" si="5"/>
        <v>6148.58</v>
      </c>
      <c r="M18" s="5">
        <f t="shared" si="1"/>
        <v>23.340333333333334</v>
      </c>
      <c r="N18" s="6">
        <f t="shared" si="2"/>
        <v>3.9005936594254373E-2</v>
      </c>
    </row>
    <row r="19" spans="1:14" x14ac:dyDescent="0.3">
      <c r="A19" s="3">
        <v>44593</v>
      </c>
      <c r="B19" s="2" t="s">
        <v>14</v>
      </c>
      <c r="C19" s="2" t="s">
        <v>15</v>
      </c>
      <c r="D19" s="4">
        <f>+D18+K18+E18-F19</f>
        <v>38651.58</v>
      </c>
      <c r="E19" s="4">
        <v>36000</v>
      </c>
      <c r="F19" s="4"/>
      <c r="G19" s="4">
        <v>-797.87</v>
      </c>
      <c r="H19" s="5">
        <f t="shared" si="4"/>
        <v>5350.71</v>
      </c>
      <c r="I19" s="5"/>
      <c r="J19" s="5"/>
      <c r="K19" s="5">
        <f t="shared" si="0"/>
        <v>-797.87</v>
      </c>
      <c r="L19" s="5">
        <f t="shared" si="5"/>
        <v>5350.71</v>
      </c>
      <c r="M19" s="5">
        <f t="shared" si="1"/>
        <v>-26.595666666666666</v>
      </c>
      <c r="N19" s="6">
        <f t="shared" si="2"/>
        <v>-2.0642623147617768E-2</v>
      </c>
    </row>
    <row r="20" spans="1:14" x14ac:dyDescent="0.3">
      <c r="A20" s="3">
        <v>44621</v>
      </c>
      <c r="B20" s="2" t="s">
        <v>14</v>
      </c>
      <c r="C20" s="2" t="s">
        <v>15</v>
      </c>
      <c r="D20" s="4">
        <f t="shared" ref="D20:D29" si="7">+D19+K19+E19-F20</f>
        <v>73853.709999999992</v>
      </c>
      <c r="E20" s="4">
        <v>19745.89</v>
      </c>
      <c r="F20" s="4"/>
      <c r="G20" s="4">
        <v>9760.25</v>
      </c>
      <c r="H20" s="5">
        <f t="shared" si="4"/>
        <v>15110.96</v>
      </c>
      <c r="I20" s="5"/>
      <c r="J20" s="5"/>
      <c r="K20" s="5">
        <f t="shared" si="0"/>
        <v>9760.25</v>
      </c>
      <c r="L20" s="5">
        <f t="shared" si="5"/>
        <v>15110.96</v>
      </c>
      <c r="M20" s="5">
        <f t="shared" si="1"/>
        <v>325.34166666666664</v>
      </c>
      <c r="N20" s="6">
        <f t="shared" si="2"/>
        <v>0.13215652944178433</v>
      </c>
    </row>
    <row r="21" spans="1:14" x14ac:dyDescent="0.3">
      <c r="A21" s="3">
        <v>44652</v>
      </c>
      <c r="B21" s="2" t="s">
        <v>14</v>
      </c>
      <c r="C21" s="2" t="s">
        <v>15</v>
      </c>
      <c r="D21" s="4">
        <f t="shared" si="7"/>
        <v>103359.84999999999</v>
      </c>
      <c r="E21" s="4">
        <v>10000</v>
      </c>
      <c r="F21" s="4"/>
      <c r="G21" s="4">
        <v>-422.02</v>
      </c>
      <c r="H21" s="5">
        <f t="shared" si="4"/>
        <v>14688.939999999999</v>
      </c>
      <c r="I21" s="5"/>
      <c r="J21" s="5"/>
      <c r="K21" s="5">
        <f t="shared" si="0"/>
        <v>-422.02</v>
      </c>
      <c r="L21" s="5">
        <f t="shared" si="5"/>
        <v>14688.939999999999</v>
      </c>
      <c r="M21" s="5">
        <f t="shared" si="1"/>
        <v>-14.067333333333332</v>
      </c>
      <c r="N21" s="6">
        <f t="shared" si="2"/>
        <v>-4.0830167613439845E-3</v>
      </c>
    </row>
    <row r="22" spans="1:14" x14ac:dyDescent="0.3">
      <c r="A22" s="3">
        <v>44682</v>
      </c>
      <c r="B22" s="2" t="s">
        <v>14</v>
      </c>
      <c r="C22" s="2" t="s">
        <v>15</v>
      </c>
      <c r="D22" s="4">
        <f t="shared" si="7"/>
        <v>112937.82999999999</v>
      </c>
      <c r="E22" s="4">
        <v>30000</v>
      </c>
      <c r="F22" s="4"/>
      <c r="G22" s="4">
        <v>5106.97</v>
      </c>
      <c r="H22" s="5">
        <f t="shared" si="4"/>
        <v>19795.91</v>
      </c>
      <c r="I22" s="5"/>
      <c r="J22" s="5"/>
      <c r="K22" s="5">
        <f t="shared" si="0"/>
        <v>5106.97</v>
      </c>
      <c r="L22" s="5">
        <f t="shared" si="5"/>
        <v>19795.91</v>
      </c>
      <c r="M22" s="5">
        <f t="shared" si="1"/>
        <v>170.23233333333334</v>
      </c>
      <c r="N22" s="6">
        <f t="shared" si="2"/>
        <v>4.5219303399047076E-2</v>
      </c>
    </row>
    <row r="23" spans="1:14" x14ac:dyDescent="0.3">
      <c r="A23" s="3">
        <v>44713</v>
      </c>
      <c r="B23" s="2" t="s">
        <v>14</v>
      </c>
      <c r="C23" s="2" t="s">
        <v>15</v>
      </c>
      <c r="D23" s="4">
        <f t="shared" si="7"/>
        <v>138044.79999999999</v>
      </c>
      <c r="E23" s="4"/>
      <c r="F23" s="4">
        <v>10000</v>
      </c>
      <c r="G23" s="4">
        <v>7651.47</v>
      </c>
      <c r="H23" s="5">
        <f t="shared" si="4"/>
        <v>27447.38</v>
      </c>
      <c r="I23" s="5"/>
      <c r="J23" s="5"/>
      <c r="K23" s="5">
        <f t="shared" si="0"/>
        <v>7651.47</v>
      </c>
      <c r="L23" s="5">
        <f t="shared" si="5"/>
        <v>27447.38</v>
      </c>
      <c r="M23" s="5">
        <f t="shared" si="1"/>
        <v>255.04900000000001</v>
      </c>
      <c r="N23" s="6">
        <f t="shared" si="2"/>
        <v>5.5427440946707165E-2</v>
      </c>
    </row>
    <row r="24" spans="1:14" x14ac:dyDescent="0.3">
      <c r="A24" s="3">
        <v>44743</v>
      </c>
      <c r="B24" s="2" t="s">
        <v>14</v>
      </c>
      <c r="C24" s="2" t="s">
        <v>15</v>
      </c>
      <c r="D24" s="4">
        <f t="shared" si="7"/>
        <v>140696.26999999999</v>
      </c>
      <c r="E24" s="4"/>
      <c r="F24" s="4">
        <v>5000</v>
      </c>
      <c r="G24" s="4">
        <v>2288.08</v>
      </c>
      <c r="H24" s="5">
        <f t="shared" si="4"/>
        <v>29735.46</v>
      </c>
      <c r="I24" s="5"/>
      <c r="J24" s="5"/>
      <c r="K24" s="5">
        <f t="shared" si="0"/>
        <v>2288.08</v>
      </c>
      <c r="L24" s="5">
        <f t="shared" si="5"/>
        <v>29735.46</v>
      </c>
      <c r="M24" s="5">
        <f t="shared" si="1"/>
        <v>76.269333333333336</v>
      </c>
      <c r="N24" s="6">
        <f t="shared" si="2"/>
        <v>1.626254910666786E-2</v>
      </c>
    </row>
    <row r="25" spans="1:14" x14ac:dyDescent="0.3">
      <c r="A25" s="3">
        <v>44775</v>
      </c>
      <c r="B25" s="2" t="s">
        <v>14</v>
      </c>
      <c r="C25" s="2" t="s">
        <v>15</v>
      </c>
      <c r="D25" s="4">
        <f t="shared" si="7"/>
        <v>142984.34999999998</v>
      </c>
      <c r="E25" s="4"/>
      <c r="F25" s="4"/>
      <c r="G25" s="4">
        <v>2033.33</v>
      </c>
      <c r="H25" s="5">
        <f t="shared" si="4"/>
        <v>31768.79</v>
      </c>
      <c r="I25" s="5"/>
      <c r="J25" s="5"/>
      <c r="K25" s="5">
        <f t="shared" si="0"/>
        <v>2033.33</v>
      </c>
      <c r="L25" s="5">
        <f t="shared" si="5"/>
        <v>31768.79</v>
      </c>
      <c r="M25" s="5">
        <f t="shared" si="1"/>
        <v>67.777666666666661</v>
      </c>
      <c r="N25" s="6">
        <f t="shared" si="2"/>
        <v>1.4220647224678787E-2</v>
      </c>
    </row>
    <row r="26" spans="1:14" x14ac:dyDescent="0.3">
      <c r="A26" s="3">
        <v>44807</v>
      </c>
      <c r="B26" s="2" t="s">
        <v>14</v>
      </c>
      <c r="C26" s="2" t="s">
        <v>15</v>
      </c>
      <c r="D26" s="4">
        <f t="shared" si="7"/>
        <v>145017.67999999996</v>
      </c>
      <c r="E26" s="4"/>
      <c r="F26" s="2"/>
      <c r="G26" s="4">
        <v>3603.8</v>
      </c>
      <c r="H26" s="5">
        <f t="shared" si="4"/>
        <v>35372.590000000004</v>
      </c>
      <c r="I26" s="5"/>
      <c r="J26" s="5"/>
      <c r="K26" s="5">
        <f t="shared" si="0"/>
        <v>3603.8</v>
      </c>
      <c r="L26" s="5">
        <f t="shared" si="5"/>
        <v>35372.590000000004</v>
      </c>
      <c r="M26" s="5">
        <f t="shared" si="1"/>
        <v>120.12666666666668</v>
      </c>
      <c r="N26" s="6">
        <f t="shared" si="2"/>
        <v>2.4850763024205056E-2</v>
      </c>
    </row>
    <row r="27" spans="1:14" x14ac:dyDescent="0.3">
      <c r="A27" s="3">
        <v>44839</v>
      </c>
      <c r="B27" s="2" t="s">
        <v>14</v>
      </c>
      <c r="C27" s="2" t="s">
        <v>15</v>
      </c>
      <c r="D27" s="4">
        <f t="shared" si="7"/>
        <v>148621.47999999995</v>
      </c>
      <c r="E27" s="2"/>
      <c r="F27" s="2"/>
      <c r="G27" s="4">
        <v>0</v>
      </c>
      <c r="H27" s="5">
        <f t="shared" si="4"/>
        <v>35372.590000000004</v>
      </c>
      <c r="I27" s="5"/>
      <c r="J27" s="5"/>
      <c r="K27" s="5">
        <f t="shared" si="0"/>
        <v>0</v>
      </c>
      <c r="L27" s="5">
        <f t="shared" si="5"/>
        <v>35372.590000000004</v>
      </c>
      <c r="M27" s="5">
        <f t="shared" si="1"/>
        <v>0</v>
      </c>
      <c r="N27" s="6">
        <f t="shared" si="2"/>
        <v>0</v>
      </c>
    </row>
    <row r="28" spans="1:14" x14ac:dyDescent="0.3">
      <c r="A28" s="3">
        <v>44871</v>
      </c>
      <c r="B28" s="2" t="s">
        <v>14</v>
      </c>
      <c r="C28" s="2" t="s">
        <v>15</v>
      </c>
      <c r="D28" s="4">
        <f t="shared" si="7"/>
        <v>148621.47999999995</v>
      </c>
      <c r="E28" s="2"/>
      <c r="F28" s="2"/>
      <c r="G28" s="4">
        <v>3553.42</v>
      </c>
      <c r="H28" s="5">
        <f t="shared" si="4"/>
        <v>38926.01</v>
      </c>
      <c r="I28" s="5"/>
      <c r="J28" s="5"/>
      <c r="K28" s="5">
        <f t="shared" si="0"/>
        <v>3553.42</v>
      </c>
      <c r="L28" s="5">
        <f t="shared" si="5"/>
        <v>38926.01</v>
      </c>
      <c r="M28" s="5">
        <f t="shared" si="1"/>
        <v>118.44733333333333</v>
      </c>
      <c r="N28" s="6">
        <f t="shared" si="2"/>
        <v>2.3909195359917028E-2</v>
      </c>
    </row>
    <row r="29" spans="1:14" x14ac:dyDescent="0.3">
      <c r="A29" s="3">
        <v>44903</v>
      </c>
      <c r="B29" s="2" t="s">
        <v>14</v>
      </c>
      <c r="C29" s="2" t="s">
        <v>15</v>
      </c>
      <c r="D29" s="4">
        <f t="shared" si="7"/>
        <v>152174.89999999997</v>
      </c>
      <c r="E29" s="4"/>
      <c r="F29" s="2"/>
      <c r="G29" s="4">
        <v>2603.6799999999998</v>
      </c>
      <c r="H29" s="5">
        <f t="shared" si="4"/>
        <v>41529.69</v>
      </c>
      <c r="I29" s="5"/>
      <c r="J29" s="5"/>
      <c r="K29" s="5">
        <f t="shared" si="0"/>
        <v>2603.6799999999998</v>
      </c>
      <c r="L29" s="5">
        <f t="shared" si="5"/>
        <v>41529.69</v>
      </c>
      <c r="M29" s="5">
        <f t="shared" si="1"/>
        <v>86.789333333333332</v>
      </c>
      <c r="N29" s="6">
        <f t="shared" si="2"/>
        <v>1.7109786173672533E-2</v>
      </c>
    </row>
    <row r="30" spans="1:14" x14ac:dyDescent="0.3">
      <c r="A30" s="3">
        <v>44935</v>
      </c>
      <c r="B30" s="2" t="s">
        <v>14</v>
      </c>
      <c r="C30" s="2" t="s">
        <v>15</v>
      </c>
      <c r="D30" s="4">
        <f t="shared" ref="D30:D34" si="8">+D29+K29+E29-F30</f>
        <v>154778.57999999996</v>
      </c>
      <c r="E30" s="2"/>
      <c r="F30" s="2"/>
      <c r="G30" s="4">
        <v>2275.64</v>
      </c>
      <c r="H30" s="5">
        <f t="shared" si="4"/>
        <v>43805.33</v>
      </c>
      <c r="I30" s="5"/>
      <c r="J30" s="5"/>
      <c r="K30" s="5">
        <f t="shared" si="0"/>
        <v>2275.64</v>
      </c>
      <c r="L30" s="5">
        <f t="shared" si="5"/>
        <v>43805.33</v>
      </c>
      <c r="M30" s="5">
        <f t="shared" si="1"/>
        <v>75.85466666666666</v>
      </c>
      <c r="N30" s="6">
        <f t="shared" si="2"/>
        <v>1.4702551218650543E-2</v>
      </c>
    </row>
    <row r="31" spans="1:14" x14ac:dyDescent="0.3">
      <c r="A31" s="3">
        <v>44967</v>
      </c>
      <c r="B31" s="2" t="s">
        <v>14</v>
      </c>
      <c r="C31" s="2" t="s">
        <v>15</v>
      </c>
      <c r="D31" s="4">
        <f t="shared" si="8"/>
        <v>157054.21999999997</v>
      </c>
      <c r="E31" s="4"/>
      <c r="F31" s="2"/>
      <c r="G31" s="4">
        <v>2315.2600000000002</v>
      </c>
      <c r="H31" s="5">
        <f t="shared" si="4"/>
        <v>46120.590000000004</v>
      </c>
      <c r="I31" s="5"/>
      <c r="J31" s="5"/>
      <c r="K31" s="5">
        <f t="shared" si="0"/>
        <v>2315.2600000000002</v>
      </c>
      <c r="L31" s="5">
        <f t="shared" si="5"/>
        <v>46120.590000000004</v>
      </c>
      <c r="M31" s="5">
        <f t="shared" si="1"/>
        <v>77.175333333333342</v>
      </c>
      <c r="N31" s="6">
        <f t="shared" si="2"/>
        <v>1.4741787899745709E-2</v>
      </c>
    </row>
    <row r="32" spans="1:14" x14ac:dyDescent="0.3">
      <c r="A32" s="3">
        <v>44999</v>
      </c>
      <c r="B32" s="2" t="s">
        <v>14</v>
      </c>
      <c r="C32" s="2" t="s">
        <v>15</v>
      </c>
      <c r="D32" s="4">
        <f t="shared" si="8"/>
        <v>159369.47999999998</v>
      </c>
      <c r="E32" s="2"/>
      <c r="F32" s="2"/>
      <c r="G32" s="4">
        <v>1406.95</v>
      </c>
      <c r="H32" s="5">
        <f t="shared" si="4"/>
        <v>47527.54</v>
      </c>
      <c r="I32" s="5"/>
      <c r="J32" s="5"/>
      <c r="K32" s="5">
        <f t="shared" si="0"/>
        <v>1406.95</v>
      </c>
      <c r="L32" s="5">
        <f t="shared" si="5"/>
        <v>47527.54</v>
      </c>
      <c r="M32" s="5">
        <f t="shared" si="1"/>
        <v>46.898333333333333</v>
      </c>
      <c r="N32" s="6">
        <f t="shared" si="2"/>
        <v>8.8282273368778027E-3</v>
      </c>
    </row>
    <row r="33" spans="1:14" x14ac:dyDescent="0.3">
      <c r="A33" s="3">
        <v>45031</v>
      </c>
      <c r="B33" s="2" t="s">
        <v>14</v>
      </c>
      <c r="C33" s="2" t="s">
        <v>15</v>
      </c>
      <c r="D33" s="4">
        <f t="shared" si="8"/>
        <v>160776.43</v>
      </c>
      <c r="E33" s="4"/>
      <c r="F33" s="2"/>
      <c r="G33" s="4">
        <v>2409.8200000000002</v>
      </c>
      <c r="H33" s="5">
        <f t="shared" si="4"/>
        <v>49937.36</v>
      </c>
      <c r="I33" s="5"/>
      <c r="J33" s="5"/>
      <c r="K33" s="5">
        <f t="shared" si="0"/>
        <v>2409.8200000000002</v>
      </c>
      <c r="L33" s="5">
        <f t="shared" si="5"/>
        <v>49937.36</v>
      </c>
      <c r="M33" s="5">
        <f t="shared" si="1"/>
        <v>80.327333333333343</v>
      </c>
      <c r="N33" s="6">
        <f t="shared" si="2"/>
        <v>1.4988639814928097E-2</v>
      </c>
    </row>
    <row r="34" spans="1:14" x14ac:dyDescent="0.3">
      <c r="A34" s="3">
        <v>45063</v>
      </c>
      <c r="B34" s="2" t="s">
        <v>14</v>
      </c>
      <c r="C34" s="2" t="s">
        <v>15</v>
      </c>
      <c r="D34" s="4">
        <f t="shared" si="8"/>
        <v>163186.25</v>
      </c>
      <c r="E34" s="2"/>
      <c r="F34" s="2"/>
      <c r="G34" s="4">
        <v>2562.79</v>
      </c>
      <c r="H34" s="5">
        <f t="shared" si="4"/>
        <v>52500.15</v>
      </c>
      <c r="I34" s="5"/>
      <c r="J34" s="5"/>
      <c r="K34" s="5">
        <f t="shared" si="0"/>
        <v>2562.79</v>
      </c>
      <c r="L34" s="5">
        <f t="shared" si="5"/>
        <v>52500.15</v>
      </c>
      <c r="M34" s="5">
        <f t="shared" si="1"/>
        <v>85.426333333333332</v>
      </c>
      <c r="N34" s="6">
        <f t="shared" si="2"/>
        <v>1.5704693256938008E-2</v>
      </c>
    </row>
    <row r="35" spans="1:14" x14ac:dyDescent="0.3">
      <c r="A35" s="3">
        <v>45095</v>
      </c>
      <c r="B35" s="2" t="s">
        <v>14</v>
      </c>
      <c r="C35" s="2" t="s">
        <v>15</v>
      </c>
      <c r="D35" s="4">
        <f t="shared" ref="D35:D44" si="9">+D34+K34+E34-F35</f>
        <v>165749.04</v>
      </c>
      <c r="G35" s="4">
        <v>2728.8</v>
      </c>
      <c r="H35" s="5">
        <f t="shared" ref="H35:H41" si="10">+H34+G35</f>
        <v>55228.950000000004</v>
      </c>
      <c r="I35" s="5"/>
      <c r="J35" s="5"/>
      <c r="K35" s="5">
        <f t="shared" ref="K35:K41" si="11">+G35-I35</f>
        <v>2728.8</v>
      </c>
      <c r="L35" s="5">
        <f t="shared" ref="L35:L41" si="12">+L34+K35</f>
        <v>55228.950000000004</v>
      </c>
      <c r="M35" s="5">
        <f t="shared" ref="M35:M41" si="13">+K35/30</f>
        <v>90.960000000000008</v>
      </c>
      <c r="N35" s="6">
        <f t="shared" ref="N35:N41" si="14">+G35/D35</f>
        <v>1.6463443770172063E-2</v>
      </c>
    </row>
    <row r="36" spans="1:14" x14ac:dyDescent="0.3">
      <c r="A36" s="3">
        <v>45127</v>
      </c>
      <c r="B36" s="2" t="s">
        <v>14</v>
      </c>
      <c r="C36" s="2" t="s">
        <v>15</v>
      </c>
      <c r="D36" s="4">
        <f t="shared" si="9"/>
        <v>168477.84</v>
      </c>
      <c r="G36" s="4">
        <v>1908.81</v>
      </c>
      <c r="H36" s="5">
        <f t="shared" si="10"/>
        <v>57137.760000000002</v>
      </c>
      <c r="I36" s="5"/>
      <c r="J36" s="5"/>
      <c r="K36" s="5">
        <f t="shared" si="11"/>
        <v>1908.81</v>
      </c>
      <c r="L36" s="5">
        <f t="shared" si="12"/>
        <v>57137.760000000002</v>
      </c>
      <c r="M36" s="5">
        <f t="shared" si="13"/>
        <v>63.626999999999995</v>
      </c>
      <c r="N36" s="6">
        <f t="shared" si="14"/>
        <v>1.1329739270161582E-2</v>
      </c>
    </row>
    <row r="37" spans="1:14" x14ac:dyDescent="0.3">
      <c r="A37" s="3">
        <v>45159</v>
      </c>
      <c r="B37" s="2" t="s">
        <v>14</v>
      </c>
      <c r="C37" s="2" t="s">
        <v>15</v>
      </c>
      <c r="D37" s="4">
        <f t="shared" si="9"/>
        <v>170386.65</v>
      </c>
      <c r="G37" s="4">
        <v>1016</v>
      </c>
      <c r="H37" s="5">
        <f t="shared" si="10"/>
        <v>58153.760000000002</v>
      </c>
      <c r="I37" s="5"/>
      <c r="J37" s="5"/>
      <c r="K37" s="5">
        <f t="shared" si="11"/>
        <v>1016</v>
      </c>
      <c r="L37" s="5">
        <f t="shared" si="12"/>
        <v>58153.760000000002</v>
      </c>
      <c r="M37" s="5">
        <f t="shared" si="13"/>
        <v>33.866666666666667</v>
      </c>
      <c r="N37" s="6">
        <f t="shared" si="14"/>
        <v>5.9629084790387039E-3</v>
      </c>
    </row>
    <row r="38" spans="1:14" x14ac:dyDescent="0.3">
      <c r="A38" s="3">
        <v>45191</v>
      </c>
      <c r="B38" s="2" t="s">
        <v>14</v>
      </c>
      <c r="C38" s="2" t="s">
        <v>15</v>
      </c>
      <c r="D38" s="4">
        <f t="shared" si="9"/>
        <v>171402.65</v>
      </c>
      <c r="G38" s="4">
        <v>2902.74</v>
      </c>
      <c r="H38" s="5">
        <f t="shared" si="10"/>
        <v>61056.5</v>
      </c>
      <c r="I38" s="5"/>
      <c r="J38" s="5"/>
      <c r="K38" s="5">
        <f t="shared" si="11"/>
        <v>2902.74</v>
      </c>
      <c r="L38" s="5">
        <f t="shared" si="12"/>
        <v>61056.5</v>
      </c>
      <c r="M38" s="5">
        <f t="shared" si="13"/>
        <v>96.757999999999996</v>
      </c>
      <c r="N38" s="6">
        <f t="shared" si="14"/>
        <v>1.6935210744991398E-2</v>
      </c>
    </row>
    <row r="39" spans="1:14" x14ac:dyDescent="0.3">
      <c r="A39" s="3">
        <v>45223</v>
      </c>
      <c r="B39" s="2" t="s">
        <v>14</v>
      </c>
      <c r="C39" s="2" t="s">
        <v>15</v>
      </c>
      <c r="D39" s="4">
        <f t="shared" si="9"/>
        <v>174305.38999999998</v>
      </c>
      <c r="G39" s="4">
        <v>2856.75</v>
      </c>
      <c r="H39" s="5">
        <f t="shared" si="10"/>
        <v>63913.25</v>
      </c>
      <c r="I39" s="5"/>
      <c r="J39" s="5"/>
      <c r="K39" s="5">
        <f t="shared" si="11"/>
        <v>2856.75</v>
      </c>
      <c r="L39" s="5">
        <f t="shared" si="12"/>
        <v>63913.25</v>
      </c>
      <c r="M39" s="5">
        <f t="shared" si="13"/>
        <v>95.224999999999994</v>
      </c>
      <c r="N39" s="6">
        <f t="shared" si="14"/>
        <v>1.6389338275769903E-2</v>
      </c>
    </row>
    <row r="40" spans="1:14" x14ac:dyDescent="0.3">
      <c r="A40" s="3">
        <v>45255</v>
      </c>
      <c r="B40" s="2" t="s">
        <v>14</v>
      </c>
      <c r="C40" s="2" t="s">
        <v>15</v>
      </c>
      <c r="D40" s="4">
        <f t="shared" si="9"/>
        <v>177162.13999999998</v>
      </c>
      <c r="G40" s="4">
        <v>8607.2999999999993</v>
      </c>
      <c r="H40" s="5">
        <f t="shared" si="10"/>
        <v>72520.55</v>
      </c>
      <c r="I40" s="5"/>
      <c r="J40" s="5"/>
      <c r="K40" s="5">
        <f t="shared" si="11"/>
        <v>8607.2999999999993</v>
      </c>
      <c r="L40" s="5">
        <f t="shared" si="12"/>
        <v>72520.55</v>
      </c>
      <c r="M40" s="5">
        <f t="shared" si="13"/>
        <v>286.90999999999997</v>
      </c>
      <c r="N40" s="6">
        <f t="shared" si="14"/>
        <v>4.8584308137167458E-2</v>
      </c>
    </row>
    <row r="41" spans="1:14" x14ac:dyDescent="0.3">
      <c r="A41" s="3">
        <v>45287</v>
      </c>
      <c r="B41" s="2" t="s">
        <v>14</v>
      </c>
      <c r="C41" s="2" t="s">
        <v>15</v>
      </c>
      <c r="D41" s="4">
        <f t="shared" si="9"/>
        <v>185769.43999999997</v>
      </c>
      <c r="G41" s="4">
        <v>6107.83</v>
      </c>
      <c r="H41" s="5">
        <f t="shared" si="10"/>
        <v>78628.38</v>
      </c>
      <c r="I41" s="5"/>
      <c r="J41" s="5"/>
      <c r="K41" s="5">
        <f t="shared" si="11"/>
        <v>6107.83</v>
      </c>
      <c r="L41" s="5">
        <f t="shared" si="12"/>
        <v>78628.38</v>
      </c>
      <c r="M41" s="5">
        <f t="shared" si="13"/>
        <v>203.59433333333334</v>
      </c>
      <c r="N41" s="6">
        <f t="shared" si="14"/>
        <v>3.2878550960803894E-2</v>
      </c>
    </row>
    <row r="42" spans="1:14" x14ac:dyDescent="0.3">
      <c r="A42" s="3">
        <v>45319</v>
      </c>
      <c r="B42" s="2" t="s">
        <v>14</v>
      </c>
      <c r="C42" s="2" t="s">
        <v>15</v>
      </c>
      <c r="D42" s="4">
        <f t="shared" si="9"/>
        <v>191877.26999999996</v>
      </c>
      <c r="G42" s="4">
        <v>4377.92</v>
      </c>
      <c r="H42" s="5">
        <f t="shared" ref="H42:H44" si="15">+H41+G42</f>
        <v>83006.3</v>
      </c>
      <c r="I42" s="5"/>
      <c r="J42" s="5"/>
      <c r="K42" s="5">
        <f t="shared" ref="K42:K44" si="16">+G42-I42</f>
        <v>4377.92</v>
      </c>
      <c r="L42" s="5">
        <f t="shared" ref="L42:L44" si="17">+L41+K42</f>
        <v>83006.3</v>
      </c>
      <c r="M42" s="5">
        <f t="shared" ref="M42:M44" si="18">+K42/30</f>
        <v>145.93066666666667</v>
      </c>
      <c r="N42" s="6">
        <f t="shared" ref="N42:N44" si="19">+G42/D42</f>
        <v>2.281625124226544E-2</v>
      </c>
    </row>
    <row r="43" spans="1:14" x14ac:dyDescent="0.3">
      <c r="A43" s="3">
        <v>45351</v>
      </c>
      <c r="B43" s="2" t="s">
        <v>14</v>
      </c>
      <c r="C43" s="2" t="s">
        <v>15</v>
      </c>
      <c r="D43" s="4">
        <f t="shared" si="9"/>
        <v>196255.18999999997</v>
      </c>
      <c r="G43" s="4">
        <v>3996.21</v>
      </c>
      <c r="H43" s="5">
        <f t="shared" si="15"/>
        <v>87002.510000000009</v>
      </c>
      <c r="I43" s="5"/>
      <c r="J43" s="5"/>
      <c r="K43" s="5">
        <f t="shared" si="16"/>
        <v>3996.21</v>
      </c>
      <c r="L43" s="5">
        <f t="shared" si="17"/>
        <v>87002.510000000009</v>
      </c>
      <c r="M43" s="5">
        <f t="shared" si="18"/>
        <v>133.20699999999999</v>
      </c>
      <c r="N43" s="6">
        <f t="shared" si="19"/>
        <v>2.0362315004255432E-2</v>
      </c>
    </row>
    <row r="44" spans="1:14" x14ac:dyDescent="0.3">
      <c r="A44" s="3">
        <v>45352</v>
      </c>
      <c r="B44" s="2" t="s">
        <v>14</v>
      </c>
      <c r="C44" s="2" t="s">
        <v>15</v>
      </c>
      <c r="D44" s="4">
        <f t="shared" si="9"/>
        <v>200251.39999999997</v>
      </c>
      <c r="G44" s="4">
        <v>6122.35</v>
      </c>
      <c r="H44" s="5">
        <f t="shared" si="15"/>
        <v>93124.860000000015</v>
      </c>
      <c r="I44" s="5"/>
      <c r="J44" s="5"/>
      <c r="K44" s="5">
        <f t="shared" si="16"/>
        <v>6122.35</v>
      </c>
      <c r="L44" s="5">
        <f t="shared" si="17"/>
        <v>93124.860000000015</v>
      </c>
      <c r="M44" s="5">
        <f t="shared" si="18"/>
        <v>204.07833333333335</v>
      </c>
      <c r="N44" s="6">
        <f t="shared" si="19"/>
        <v>3.0573319337592653E-2</v>
      </c>
    </row>
    <row r="45" spans="1:14" x14ac:dyDescent="0.3">
      <c r="A45" s="3">
        <v>45384</v>
      </c>
      <c r="B45" s="2" t="s">
        <v>14</v>
      </c>
      <c r="C45" s="2" t="s">
        <v>15</v>
      </c>
      <c r="D45" s="4">
        <f t="shared" ref="D45" si="20">+D44+K44+E44-F45</f>
        <v>206373.74999999997</v>
      </c>
      <c r="G45" s="4">
        <v>4923.92</v>
      </c>
      <c r="H45" s="5">
        <f t="shared" ref="H45:H46" si="21">+H44+G45</f>
        <v>98048.780000000013</v>
      </c>
      <c r="I45" s="5"/>
      <c r="J45" s="5"/>
      <c r="K45" s="5">
        <f t="shared" ref="K45:K46" si="22">+G45-I45</f>
        <v>4923.92</v>
      </c>
      <c r="L45" s="5">
        <f t="shared" ref="L45:L46" si="23">+L44+K45</f>
        <v>98048.780000000013</v>
      </c>
      <c r="M45" s="5">
        <f t="shared" ref="M45:M46" si="24">+K45/30</f>
        <v>164.13066666666666</v>
      </c>
      <c r="N45" s="6">
        <f t="shared" ref="N45:N46" si="25">+G45/D45</f>
        <v>2.3859235973567379E-2</v>
      </c>
    </row>
    <row r="46" spans="1:14" x14ac:dyDescent="0.3">
      <c r="A46" s="3">
        <v>45413</v>
      </c>
      <c r="B46" s="2" t="s">
        <v>14</v>
      </c>
      <c r="C46" s="2" t="s">
        <v>15</v>
      </c>
      <c r="D46" s="4">
        <f t="shared" ref="D46" si="26">+D45+K45+E45-F46</f>
        <v>211297.66999999998</v>
      </c>
      <c r="G46" s="4">
        <v>5062.75</v>
      </c>
      <c r="H46" s="5">
        <f t="shared" si="21"/>
        <v>103111.53000000001</v>
      </c>
      <c r="I46" s="5"/>
      <c r="J46" s="5"/>
      <c r="K46" s="5">
        <f t="shared" si="22"/>
        <v>5062.75</v>
      </c>
      <c r="L46" s="5">
        <f t="shared" si="23"/>
        <v>103111.53000000001</v>
      </c>
      <c r="M46" s="5">
        <f t="shared" si="24"/>
        <v>168.75833333333333</v>
      </c>
      <c r="N46" s="6">
        <f t="shared" si="25"/>
        <v>2.3960273674574834E-2</v>
      </c>
    </row>
    <row r="47" spans="1:14" x14ac:dyDescent="0.3">
      <c r="A47" s="3">
        <v>45444</v>
      </c>
      <c r="B47" s="2" t="s">
        <v>14</v>
      </c>
      <c r="C47" s="2" t="s">
        <v>15</v>
      </c>
      <c r="D47" s="4">
        <f t="shared" ref="D47" si="27">+D46+K46+E46-F47</f>
        <v>216360.41999999998</v>
      </c>
      <c r="G47" s="4">
        <v>6082.71</v>
      </c>
      <c r="H47" s="5">
        <f t="shared" ref="H47" si="28">+H46+G47</f>
        <v>109194.24000000002</v>
      </c>
      <c r="I47" s="5"/>
      <c r="J47" s="5"/>
      <c r="K47" s="5">
        <f t="shared" ref="K47" si="29">+G47-I47</f>
        <v>6082.71</v>
      </c>
      <c r="L47" s="5">
        <f t="shared" ref="L47" si="30">+L46+K47</f>
        <v>109194.24000000002</v>
      </c>
      <c r="M47" s="5">
        <f t="shared" ref="M47" si="31">+K47/30</f>
        <v>202.75700000000001</v>
      </c>
      <c r="N47" s="6">
        <f t="shared" ref="N47" si="32">+G47/D47</f>
        <v>2.8113783472966083E-2</v>
      </c>
    </row>
    <row r="48" spans="1:14" x14ac:dyDescent="0.3">
      <c r="A48" s="3">
        <v>45474</v>
      </c>
      <c r="B48" s="2" t="s">
        <v>14</v>
      </c>
      <c r="C48" s="2" t="s">
        <v>15</v>
      </c>
      <c r="D48" s="4">
        <f t="shared" ref="D48" si="33">+D47+K47+E47-F48</f>
        <v>222443.12999999998</v>
      </c>
      <c r="G48" s="4">
        <v>5092.1000000000004</v>
      </c>
      <c r="H48" s="5">
        <f t="shared" ref="H48:H50" si="34">+H47+G48</f>
        <v>114286.34000000003</v>
      </c>
      <c r="I48" s="5"/>
      <c r="J48" s="5"/>
      <c r="K48" s="5">
        <f t="shared" ref="K48:K50" si="35">+G48-I48</f>
        <v>5092.1000000000004</v>
      </c>
      <c r="L48" s="5">
        <f t="shared" ref="L48:L50" si="36">+L47+K48</f>
        <v>114286.34000000003</v>
      </c>
      <c r="M48" s="5">
        <f t="shared" ref="M48:M50" si="37">+K48/30</f>
        <v>169.73666666666668</v>
      </c>
      <c r="N48" s="6">
        <f t="shared" ref="N48:N50" si="38">+G48/D48</f>
        <v>2.2891693710657645E-2</v>
      </c>
    </row>
    <row r="49" spans="1:14" x14ac:dyDescent="0.3">
      <c r="A49" s="3">
        <v>45505</v>
      </c>
      <c r="B49" s="2" t="s">
        <v>14</v>
      </c>
      <c r="C49" s="2" t="s">
        <v>15</v>
      </c>
      <c r="D49" s="4">
        <f t="shared" ref="D49:D50" si="39">+D48+K48+E48-F49</f>
        <v>227535.22999999998</v>
      </c>
      <c r="G49" s="4">
        <v>6277.21</v>
      </c>
      <c r="H49" s="5">
        <f t="shared" si="34"/>
        <v>120563.55000000003</v>
      </c>
      <c r="I49" s="5"/>
      <c r="J49" s="5"/>
      <c r="K49" s="5">
        <f t="shared" si="35"/>
        <v>6277.21</v>
      </c>
      <c r="L49" s="5">
        <f t="shared" si="36"/>
        <v>120563.55000000003</v>
      </c>
      <c r="M49" s="5">
        <f t="shared" si="37"/>
        <v>209.24033333333333</v>
      </c>
      <c r="N49" s="6">
        <f t="shared" si="38"/>
        <v>2.7587859691002577E-2</v>
      </c>
    </row>
    <row r="50" spans="1:14" x14ac:dyDescent="0.3">
      <c r="A50" s="3">
        <v>45536</v>
      </c>
      <c r="B50" s="2" t="s">
        <v>14</v>
      </c>
      <c r="C50" s="2" t="s">
        <v>15</v>
      </c>
      <c r="D50" s="4">
        <f t="shared" si="39"/>
        <v>233812.43999999997</v>
      </c>
      <c r="G50" s="4">
        <v>5081.7</v>
      </c>
      <c r="H50" s="5">
        <f t="shared" si="34"/>
        <v>125645.25000000003</v>
      </c>
      <c r="I50" s="5"/>
      <c r="J50" s="5"/>
      <c r="K50" s="5">
        <f t="shared" si="35"/>
        <v>5081.7</v>
      </c>
      <c r="L50" s="5">
        <f t="shared" si="36"/>
        <v>125645.25000000003</v>
      </c>
      <c r="M50" s="5">
        <f t="shared" si="37"/>
        <v>169.39</v>
      </c>
      <c r="N50" s="6">
        <f t="shared" si="38"/>
        <v>2.1734087373623066E-2</v>
      </c>
    </row>
    <row r="51" spans="1:14" x14ac:dyDescent="0.3">
      <c r="A51" s="3">
        <v>45566</v>
      </c>
      <c r="B51" s="2" t="s">
        <v>14</v>
      </c>
      <c r="C51" s="2" t="s">
        <v>15</v>
      </c>
      <c r="D51" s="4">
        <f t="shared" ref="D51:D52" si="40">+D50+K50+E50-F51</f>
        <v>238894.13999999998</v>
      </c>
      <c r="G51" s="4">
        <v>4482.92</v>
      </c>
      <c r="H51" s="5">
        <f t="shared" ref="H51:H55" si="41">+H50+G51</f>
        <v>130128.17000000003</v>
      </c>
      <c r="I51" s="5"/>
      <c r="J51" s="5"/>
      <c r="K51" s="5">
        <f t="shared" ref="K51:K55" si="42">+G51-I51</f>
        <v>4482.92</v>
      </c>
      <c r="L51" s="5">
        <f t="shared" ref="L51:L55" si="43">+L50+K51</f>
        <v>130128.17000000003</v>
      </c>
      <c r="M51" s="5">
        <f t="shared" ref="M51:M55" si="44">+K51/30</f>
        <v>149.43066666666667</v>
      </c>
      <c r="N51" s="6">
        <f t="shared" ref="N51:N55" si="45">+G51/D51</f>
        <v>1.8765299140447732E-2</v>
      </c>
    </row>
    <row r="52" spans="1:14" x14ac:dyDescent="0.3">
      <c r="A52" s="3">
        <v>45597</v>
      </c>
      <c r="B52" s="2" t="s">
        <v>14</v>
      </c>
      <c r="C52" s="2" t="s">
        <v>15</v>
      </c>
      <c r="D52" s="4">
        <f t="shared" si="40"/>
        <v>243377.06</v>
      </c>
      <c r="G52" s="4">
        <v>5248.56</v>
      </c>
      <c r="H52" s="5">
        <f t="shared" si="41"/>
        <v>135376.73000000004</v>
      </c>
      <c r="I52" s="5"/>
      <c r="J52" s="5"/>
      <c r="K52" s="5">
        <f t="shared" si="42"/>
        <v>5248.56</v>
      </c>
      <c r="L52" s="5">
        <f t="shared" si="43"/>
        <v>135376.73000000004</v>
      </c>
      <c r="M52" s="5">
        <f t="shared" si="44"/>
        <v>174.95200000000003</v>
      </c>
      <c r="N52" s="6">
        <f t="shared" si="45"/>
        <v>2.1565549357856491E-2</v>
      </c>
    </row>
    <row r="53" spans="1:14" x14ac:dyDescent="0.3">
      <c r="A53" s="3">
        <v>45627</v>
      </c>
      <c r="B53" s="2" t="s">
        <v>14</v>
      </c>
      <c r="C53" s="2" t="s">
        <v>15</v>
      </c>
      <c r="D53" s="4">
        <f t="shared" ref="D53:D55" si="46">+D52+K52+E52-F53</f>
        <v>248625.62</v>
      </c>
      <c r="G53" s="4">
        <v>4782.22</v>
      </c>
      <c r="H53" s="5">
        <f t="shared" si="41"/>
        <v>140158.95000000004</v>
      </c>
      <c r="I53" s="5"/>
      <c r="J53" s="5"/>
      <c r="K53" s="5">
        <f t="shared" si="42"/>
        <v>4782.22</v>
      </c>
      <c r="L53" s="5">
        <f t="shared" si="43"/>
        <v>140158.95000000004</v>
      </c>
      <c r="M53" s="5">
        <f t="shared" si="44"/>
        <v>159.40733333333336</v>
      </c>
      <c r="N53" s="6">
        <f t="shared" si="45"/>
        <v>1.9234622723112767E-2</v>
      </c>
    </row>
    <row r="54" spans="1:14" x14ac:dyDescent="0.3">
      <c r="A54" s="3">
        <v>45658</v>
      </c>
      <c r="B54" s="2" t="s">
        <v>14</v>
      </c>
      <c r="C54" s="2" t="s">
        <v>15</v>
      </c>
      <c r="D54" s="4">
        <f t="shared" si="46"/>
        <v>253407.84</v>
      </c>
      <c r="G54" s="4">
        <v>4570.72</v>
      </c>
      <c r="H54" s="5">
        <f t="shared" si="41"/>
        <v>144729.67000000004</v>
      </c>
      <c r="I54" s="5"/>
      <c r="J54" s="5"/>
      <c r="K54" s="5">
        <f t="shared" si="42"/>
        <v>4570.72</v>
      </c>
      <c r="L54" s="5">
        <f t="shared" si="43"/>
        <v>144729.67000000004</v>
      </c>
      <c r="M54" s="5">
        <f t="shared" si="44"/>
        <v>152.35733333333334</v>
      </c>
      <c r="N54" s="6">
        <f t="shared" si="45"/>
        <v>1.8037011009604125E-2</v>
      </c>
    </row>
    <row r="55" spans="1:14" x14ac:dyDescent="0.3">
      <c r="A55" s="3">
        <v>45689</v>
      </c>
      <c r="B55" s="2" t="s">
        <v>14</v>
      </c>
      <c r="C55" s="2" t="s">
        <v>15</v>
      </c>
      <c r="D55" s="4">
        <f t="shared" si="46"/>
        <v>257978.56</v>
      </c>
      <c r="G55" s="4">
        <v>5669.49</v>
      </c>
      <c r="H55" s="5">
        <f t="shared" si="41"/>
        <v>150399.16000000003</v>
      </c>
      <c r="I55" s="5"/>
      <c r="J55" s="5"/>
      <c r="K55" s="5">
        <f t="shared" si="42"/>
        <v>5669.49</v>
      </c>
      <c r="L55" s="5">
        <f t="shared" si="43"/>
        <v>150399.16000000003</v>
      </c>
      <c r="M55" s="5">
        <f t="shared" si="44"/>
        <v>188.983</v>
      </c>
      <c r="N55" s="6">
        <f t="shared" si="45"/>
        <v>2.1976593713834203E-2</v>
      </c>
    </row>
    <row r="56" spans="1:14" x14ac:dyDescent="0.3">
      <c r="A56" s="3">
        <v>45717</v>
      </c>
      <c r="B56" s="2" t="s">
        <v>14</v>
      </c>
      <c r="C56" s="2" t="s">
        <v>15</v>
      </c>
      <c r="D56" s="4">
        <f t="shared" ref="D56:D57" si="47">+D55+K55+E55-F56</f>
        <v>263648.05</v>
      </c>
      <c r="G56" s="4">
        <v>4587.9799999999996</v>
      </c>
      <c r="H56" s="5">
        <f t="shared" ref="H56" si="48">+H55+G56</f>
        <v>154987.14000000004</v>
      </c>
      <c r="I56" s="5"/>
      <c r="J56" s="5"/>
      <c r="K56" s="5">
        <f t="shared" ref="K56" si="49">+G56-I56</f>
        <v>4587.9799999999996</v>
      </c>
      <c r="L56" s="5">
        <f t="shared" ref="L56" si="50">+L55+K56</f>
        <v>154987.14000000004</v>
      </c>
      <c r="M56" s="5">
        <f t="shared" ref="M56" si="51">+K56/30</f>
        <v>152.93266666666665</v>
      </c>
      <c r="N56" s="6">
        <f t="shared" ref="N56" si="52">+G56/D56</f>
        <v>1.7401911373894099E-2</v>
      </c>
    </row>
    <row r="57" spans="1:14" x14ac:dyDescent="0.3">
      <c r="A57" s="3">
        <v>45748</v>
      </c>
      <c r="B57" s="2" t="s">
        <v>14</v>
      </c>
      <c r="C57" s="2" t="s">
        <v>15</v>
      </c>
      <c r="D57" s="4">
        <f t="shared" si="47"/>
        <v>268236.02999999997</v>
      </c>
      <c r="G57" s="4">
        <v>1153.45</v>
      </c>
      <c r="H57" s="5">
        <f t="shared" ref="H57:H58" si="53">+H56+G57</f>
        <v>156140.59000000005</v>
      </c>
      <c r="I57" s="5"/>
      <c r="J57" s="5"/>
      <c r="K57" s="5">
        <f t="shared" ref="K57:K58" si="54">+G57-I57</f>
        <v>1153.45</v>
      </c>
      <c r="L57" s="5">
        <f t="shared" ref="L57:L58" si="55">+L56+K57</f>
        <v>156140.59000000005</v>
      </c>
      <c r="M57" s="5">
        <f t="shared" ref="M57:M58" si="56">+K57/30</f>
        <v>38.448333333333338</v>
      </c>
      <c r="N57" s="6">
        <f t="shared" ref="N57:N58" si="57">+G57/D57</f>
        <v>4.3001307467904299E-3</v>
      </c>
    </row>
    <row r="58" spans="1:14" x14ac:dyDescent="0.3">
      <c r="A58" s="3">
        <v>45778</v>
      </c>
      <c r="B58" s="2" t="s">
        <v>14</v>
      </c>
      <c r="C58" s="2" t="s">
        <v>15</v>
      </c>
      <c r="D58" s="4">
        <f t="shared" ref="D58" si="58">+D57+K57+E57-F58</f>
        <v>269389.48</v>
      </c>
      <c r="G58" s="4">
        <v>7459.69</v>
      </c>
      <c r="H58" s="5">
        <f t="shared" si="53"/>
        <v>163600.28000000006</v>
      </c>
      <c r="I58" s="5"/>
      <c r="J58" s="5"/>
      <c r="K58" s="5">
        <f t="shared" si="54"/>
        <v>7459.69</v>
      </c>
      <c r="L58" s="5">
        <f t="shared" si="55"/>
        <v>163600.28000000006</v>
      </c>
      <c r="M58" s="5">
        <f t="shared" si="56"/>
        <v>248.65633333333332</v>
      </c>
      <c r="N58" s="6">
        <f t="shared" si="57"/>
        <v>2.7691096177920534E-2</v>
      </c>
    </row>
    <row r="59" spans="1:14" x14ac:dyDescent="0.3">
      <c r="A59" s="3">
        <v>45809</v>
      </c>
      <c r="B59" s="2" t="s">
        <v>14</v>
      </c>
      <c r="C59" s="2" t="s">
        <v>15</v>
      </c>
      <c r="D59" s="4">
        <f t="shared" ref="D59:D60" si="59">+D58+K58+E58-F59</f>
        <v>276849.17</v>
      </c>
      <c r="G59" s="4">
        <v>8745.2099999999991</v>
      </c>
      <c r="H59" s="5">
        <f t="shared" ref="H59" si="60">+H58+G59</f>
        <v>172345.49000000005</v>
      </c>
      <c r="I59" s="5"/>
      <c r="J59" s="5"/>
      <c r="K59" s="5">
        <f t="shared" ref="K59" si="61">+G59-I59</f>
        <v>8745.2099999999991</v>
      </c>
      <c r="L59" s="5">
        <f t="shared" ref="L59" si="62">+L58+K59</f>
        <v>172345.49000000005</v>
      </c>
      <c r="M59" s="5">
        <f t="shared" ref="M59" si="63">+K59/30</f>
        <v>291.50699999999995</v>
      </c>
      <c r="N59" s="6">
        <f t="shared" ref="N59" si="64">+G59/D59</f>
        <v>3.1588355493354016E-2</v>
      </c>
    </row>
    <row r="60" spans="1:14" x14ac:dyDescent="0.3">
      <c r="A60" s="3">
        <v>45839</v>
      </c>
      <c r="B60" s="2" t="s">
        <v>14</v>
      </c>
      <c r="C60" s="2" t="s">
        <v>15</v>
      </c>
      <c r="D60" s="4">
        <f t="shared" si="59"/>
        <v>285594.38</v>
      </c>
      <c r="G60" s="4">
        <v>8490.51</v>
      </c>
      <c r="H60" s="5">
        <f t="shared" ref="H60:H61" si="65">+H59+G60</f>
        <v>180836.00000000006</v>
      </c>
      <c r="I60" s="5"/>
      <c r="J60" s="5"/>
      <c r="K60" s="5">
        <f t="shared" ref="K60:K61" si="66">+G60-I60</f>
        <v>8490.51</v>
      </c>
      <c r="L60" s="5">
        <f t="shared" ref="L60:L61" si="67">+L59+K60</f>
        <v>180836.00000000006</v>
      </c>
      <c r="M60" s="5">
        <f t="shared" ref="M60:M61" si="68">+K60/30</f>
        <v>283.017</v>
      </c>
      <c r="N60" s="6">
        <f t="shared" ref="N60:N61" si="69">+G60/D60</f>
        <v>2.9729261479164961E-2</v>
      </c>
    </row>
    <row r="61" spans="1:14" x14ac:dyDescent="0.3">
      <c r="A61" s="3">
        <v>45870</v>
      </c>
      <c r="B61" s="2" t="s">
        <v>14</v>
      </c>
      <c r="C61" s="2" t="s">
        <v>15</v>
      </c>
      <c r="D61" s="4">
        <f t="shared" ref="D61" si="70">+D60+K60+E60-F61</f>
        <v>294084.89</v>
      </c>
      <c r="H61" s="5">
        <f t="shared" si="65"/>
        <v>180836.00000000006</v>
      </c>
      <c r="I61" s="5"/>
      <c r="J61" s="5"/>
      <c r="K61" s="5">
        <f t="shared" si="66"/>
        <v>0</v>
      </c>
      <c r="L61" s="5">
        <f t="shared" si="67"/>
        <v>180836.00000000006</v>
      </c>
      <c r="M61" s="5">
        <f t="shared" si="68"/>
        <v>0</v>
      </c>
      <c r="N61" s="6">
        <f t="shared" si="6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2023-05-21T15:23:08Z</dcterms:created>
  <dcterms:modified xsi:type="dcterms:W3CDTF">2025-08-03T15:12:26Z</dcterms:modified>
</cp:coreProperties>
</file>