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15" documentId="13_ncr:1_{511DBA11-4067-480F-846E-800D59505104}" xr6:coauthVersionLast="47" xr6:coauthVersionMax="47" xr10:uidLastSave="{9825641E-EC5E-4FAB-8BE5-DB6519A7CCD5}"/>
  <bookViews>
    <workbookView xWindow="-108" yWindow="-108" windowWidth="23256" windowHeight="12576" xr2:uid="{739F3CFD-7813-4989-A5C2-D54ADC38ABF3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K56" i="1" s="1"/>
  <c r="M56" i="1" s="1"/>
  <c r="I57" i="1"/>
  <c r="K57" i="1"/>
  <c r="M57" i="1" s="1"/>
  <c r="D55" i="1"/>
  <c r="N55" i="1" s="1"/>
  <c r="H55" i="1"/>
  <c r="H56" i="1" s="1"/>
  <c r="H57" i="1" s="1"/>
  <c r="I55" i="1"/>
  <c r="J55" i="1" s="1"/>
  <c r="K55" i="1" l="1"/>
  <c r="M55" i="1" s="1"/>
  <c r="J56" i="1"/>
  <c r="J57" i="1" s="1"/>
  <c r="L55" i="1" l="1"/>
  <c r="L56" i="1" s="1"/>
  <c r="L57" i="1" s="1"/>
  <c r="D56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4" i="1"/>
  <c r="I53" i="1"/>
  <c r="I54" i="1"/>
  <c r="K54" i="1" s="1"/>
  <c r="M54" i="1" s="1"/>
  <c r="I52" i="1"/>
  <c r="N56" i="1" l="1"/>
  <c r="D57" i="1"/>
  <c r="N57" i="1" s="1"/>
  <c r="K53" i="1"/>
  <c r="K52" i="1"/>
  <c r="M53" i="1" l="1"/>
  <c r="M52" i="1"/>
  <c r="H47" i="1" l="1"/>
  <c r="H48" i="1" s="1"/>
  <c r="H49" i="1" s="1"/>
  <c r="H50" i="1" s="1"/>
  <c r="H51" i="1" s="1"/>
  <c r="H52" i="1" s="1"/>
  <c r="H53" i="1" s="1"/>
  <c r="H54" i="1" s="1"/>
  <c r="I47" i="1"/>
  <c r="J47" i="1" s="1"/>
  <c r="K47" i="1"/>
  <c r="M47" i="1"/>
  <c r="I48" i="1"/>
  <c r="K48" i="1" s="1"/>
  <c r="M48" i="1" s="1"/>
  <c r="I49" i="1"/>
  <c r="K49" i="1" s="1"/>
  <c r="M49" i="1" s="1"/>
  <c r="I50" i="1"/>
  <c r="K50" i="1" s="1"/>
  <c r="M50" i="1" s="1"/>
  <c r="I51" i="1"/>
  <c r="K51" i="1" s="1"/>
  <c r="M51" i="1" l="1"/>
  <c r="J48" i="1"/>
  <c r="J49" i="1" s="1"/>
  <c r="J50" i="1" s="1"/>
  <c r="J51" i="1" s="1"/>
  <c r="J52" i="1" s="1"/>
  <c r="J53" i="1" s="1"/>
  <c r="J54" i="1" s="1"/>
  <c r="L47" i="1"/>
  <c r="L48" i="1" s="1"/>
  <c r="L49" i="1" s="1"/>
  <c r="L50" i="1" s="1"/>
  <c r="L51" i="1" s="1"/>
  <c r="L52" i="1" s="1"/>
  <c r="L53" i="1" s="1"/>
  <c r="L54" i="1" s="1"/>
  <c r="H44" i="1" l="1"/>
  <c r="H45" i="1" s="1"/>
  <c r="H46" i="1" s="1"/>
  <c r="I44" i="1"/>
  <c r="J44" i="1" s="1"/>
  <c r="I45" i="1"/>
  <c r="K45" i="1" s="1"/>
  <c r="M45" i="1" s="1"/>
  <c r="I46" i="1"/>
  <c r="K46" i="1" s="1"/>
  <c r="I43" i="1"/>
  <c r="K43" i="1" s="1"/>
  <c r="M46" i="1" l="1"/>
  <c r="J45" i="1"/>
  <c r="J46" i="1" s="1"/>
  <c r="K44" i="1"/>
  <c r="M43" i="1"/>
  <c r="L44" i="1" l="1"/>
  <c r="L45" i="1" s="1"/>
  <c r="L46" i="1" s="1"/>
  <c r="M44" i="1"/>
  <c r="I42" i="1"/>
  <c r="K42" i="1" s="1"/>
  <c r="H41" i="1"/>
  <c r="H42" i="1" s="1"/>
  <c r="H43" i="1" s="1"/>
  <c r="I41" i="1"/>
  <c r="J41" i="1" s="1"/>
  <c r="I38" i="1"/>
  <c r="K38" i="1" s="1"/>
  <c r="I39" i="1"/>
  <c r="K39" i="1" s="1"/>
  <c r="M39" i="1" s="1"/>
  <c r="I40" i="1"/>
  <c r="K40" i="1" s="1"/>
  <c r="M40" i="1" s="1"/>
  <c r="M42" i="1" l="1"/>
  <c r="J42" i="1"/>
  <c r="J43" i="1" s="1"/>
  <c r="K41" i="1"/>
  <c r="M38" i="1"/>
  <c r="M41" i="1" l="1"/>
  <c r="L41" i="1"/>
  <c r="L42" i="1" s="1"/>
  <c r="L43" i="1" s="1"/>
  <c r="F36" i="1"/>
  <c r="I31" i="1" l="1"/>
  <c r="I32" i="1"/>
  <c r="K32" i="1" s="1"/>
  <c r="M32" i="1" s="1"/>
  <c r="I33" i="1"/>
  <c r="K33" i="1" s="1"/>
  <c r="M33" i="1" s="1"/>
  <c r="I34" i="1"/>
  <c r="K34" i="1" s="1"/>
  <c r="M34" i="1" s="1"/>
  <c r="I35" i="1"/>
  <c r="K35" i="1" s="1"/>
  <c r="M35" i="1" s="1"/>
  <c r="I36" i="1"/>
  <c r="K36" i="1" s="1"/>
  <c r="M36" i="1" s="1"/>
  <c r="I37" i="1"/>
  <c r="K37" i="1" s="1"/>
  <c r="M37" i="1" l="1"/>
  <c r="K31" i="1"/>
  <c r="M31" i="1" l="1"/>
  <c r="N4" i="1" l="1"/>
  <c r="N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I27" i="1"/>
  <c r="I28" i="1"/>
  <c r="I29" i="1"/>
  <c r="I30" i="1"/>
  <c r="K30" i="1" s="1"/>
  <c r="I26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N6" i="1"/>
  <c r="M30" i="1" l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N7" i="1"/>
  <c r="J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N38" i="1" l="1"/>
  <c r="N8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N39" i="1" l="1"/>
  <c r="N9" i="1"/>
  <c r="N40" i="1" l="1"/>
  <c r="N10" i="1"/>
  <c r="N41" i="1" l="1"/>
  <c r="N11" i="1"/>
  <c r="N42" i="1" l="1"/>
  <c r="N12" i="1"/>
  <c r="N43" i="1" l="1"/>
  <c r="N13" i="1"/>
  <c r="N44" i="1" l="1"/>
  <c r="N14" i="1"/>
  <c r="J4" i="1"/>
  <c r="J5" i="1" s="1"/>
  <c r="J6" i="1" s="1"/>
  <c r="J7" i="1" s="1"/>
  <c r="J8" i="1" s="1"/>
  <c r="J9" i="1" s="1"/>
  <c r="J10" i="1" s="1"/>
  <c r="J11" i="1" s="1"/>
  <c r="J12" i="1" s="1"/>
  <c r="J1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N3" i="1"/>
  <c r="M3" i="1"/>
  <c r="L3" i="1"/>
  <c r="L4" i="1" s="1"/>
  <c r="K3" i="1"/>
  <c r="J3" i="1"/>
  <c r="H3" i="1"/>
  <c r="N45" i="1" l="1"/>
  <c r="N15" i="1"/>
  <c r="N46" i="1" l="1"/>
  <c r="N16" i="1"/>
  <c r="N47" i="1" l="1"/>
  <c r="N17" i="1"/>
  <c r="N48" i="1" l="1"/>
  <c r="N18" i="1"/>
  <c r="N49" i="1" l="1"/>
  <c r="N19" i="1"/>
  <c r="N50" i="1" l="1"/>
  <c r="N20" i="1"/>
  <c r="N51" i="1" l="1"/>
  <c r="N21" i="1"/>
  <c r="N52" i="1" l="1"/>
  <c r="N22" i="1"/>
  <c r="N53" i="1" l="1"/>
  <c r="N54" i="1"/>
  <c r="N23" i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7" i="1" l="1"/>
  <c r="N36" i="1"/>
</calcChain>
</file>

<file path=xl/sharedStrings.xml><?xml version="1.0" encoding="utf-8"?>
<sst xmlns="http://schemas.openxmlformats.org/spreadsheetml/2006/main" count="124" uniqueCount="17">
  <si>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</si>
  <si>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</si>
  <si>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</si>
  <si>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</si>
  <si>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</si>
  <si>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</si>
  <si>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</si>
  <si>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</si>
  <si>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</si>
  <si>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</si>
  <si>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</si>
  <si>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</si>
  <si>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</si>
  <si>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</si>
  <si>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INV6</t>
  </si>
  <si>
    <t>Giancarlo Fallone</t>
  </si>
  <si>
    <t>INV7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</si>
</sst>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53F4-E46A-4F6C-8BD6-1FE17CDE865A}">
  <dimension ref="A1:N58"/>
  <sheetViews>
    <sheetView tabSelected="1" topLeftCell="A43" workbookViewId="0">
      <selection activeCell="H58" sqref="H58:S59"/>
    </sheetView>
  </sheetViews>
  <sheetFormatPr baseColWidth="10" defaultRowHeight="14.4" x14ac:dyDescent="0.3"/>
  <cols>
    <col min="3" max="3" width="16.44140625" bestFit="1" customWidth="1"/>
    <col min="4" max="4" width="9.44140625" bestFit="1" customWidth="1"/>
  </cols>
  <sheetData>
    <row r="1" spans="1:14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s="3">
        <v>44228</v>
      </c>
      <c r="B3" s="2" t="s">
        <v>14</v>
      </c>
      <c r="C3" s="2" t="s">
        <v>15</v>
      </c>
      <c r="D3" s="4"/>
      <c r="E3" s="4">
        <v>2330</v>
      </c>
      <c r="F3" s="4"/>
      <c r="G3" s="4">
        <v>162.03</v>
      </c>
      <c r="H3" s="5">
        <f>+G3</f>
        <v>162.03</v>
      </c>
      <c r="I3" s="5"/>
      <c r="J3" s="5">
        <f>+I3</f>
        <v>0</v>
      </c>
      <c r="K3" s="5">
        <f>+G3-I3</f>
        <v>162.03</v>
      </c>
      <c r="L3" s="5">
        <f>+K3</f>
        <v>162.03</v>
      </c>
      <c r="M3" s="5">
        <f>+K3/30</f>
        <v>5.4009999999999998</v>
      </c>
      <c r="N3" s="6" t="e">
        <f t="shared" ref="N3:N30" si="0">+G3/D3</f>
        <v>#DIV/0!</v>
      </c>
    </row>
    <row r="4" spans="1:14" x14ac:dyDescent="0.3">
      <c r="A4" s="3">
        <v>44256</v>
      </c>
      <c r="B4" s="2" t="s">
        <v>14</v>
      </c>
      <c r="C4" s="2" t="s">
        <v>15</v>
      </c>
      <c r="D4" s="4">
        <f>+D3+K3+E3-F3</f>
        <v>2492.0300000000002</v>
      </c>
      <c r="E4" s="4"/>
      <c r="F4" s="4"/>
      <c r="G4" s="4">
        <v>98.77</v>
      </c>
      <c r="H4" s="5">
        <f>+H3+G4</f>
        <v>260.8</v>
      </c>
      <c r="I4" s="5"/>
      <c r="J4" s="5">
        <f>+J3+I4</f>
        <v>0</v>
      </c>
      <c r="K4" s="5">
        <f t="shared" ref="K4:K30" si="1">+G4-I4</f>
        <v>98.77</v>
      </c>
      <c r="L4" s="5">
        <f>+L3+K4</f>
        <v>260.8</v>
      </c>
      <c r="M4" s="5">
        <f t="shared" ref="M4:M30" si="2">+K4/30</f>
        <v>3.2923333333333331</v>
      </c>
      <c r="N4" s="6">
        <f t="shared" si="0"/>
        <v>3.9634354321577185E-2</v>
      </c>
    </row>
    <row r="5" spans="1:14" x14ac:dyDescent="0.3">
      <c r="A5" s="3">
        <v>44287</v>
      </c>
      <c r="B5" s="2" t="s">
        <v>14</v>
      </c>
      <c r="C5" s="2" t="s">
        <v>15</v>
      </c>
      <c r="D5" s="4">
        <f t="shared" ref="D5:D54" si="3">+D4+K4+E4-F4</f>
        <v>2590.8000000000002</v>
      </c>
      <c r="E5" s="4"/>
      <c r="F5" s="4"/>
      <c r="G5" s="4">
        <v>566.11</v>
      </c>
      <c r="H5" s="5">
        <f t="shared" ref="H5:H30" si="4">+H4+G5</f>
        <v>826.91000000000008</v>
      </c>
      <c r="I5" s="5"/>
      <c r="J5" s="5">
        <f t="shared" ref="J5:J13" si="5">+J4+I5</f>
        <v>0</v>
      </c>
      <c r="K5" s="5">
        <f t="shared" si="1"/>
        <v>566.11</v>
      </c>
      <c r="L5" s="5">
        <f t="shared" ref="L5:L30" si="6">+L4+K5</f>
        <v>826.91000000000008</v>
      </c>
      <c r="M5" s="5">
        <f t="shared" si="2"/>
        <v>18.870333333333335</v>
      </c>
      <c r="N5" s="6">
        <f t="shared" si="0"/>
        <v>0.21850779681951521</v>
      </c>
    </row>
    <row r="6" spans="1:14" x14ac:dyDescent="0.3">
      <c r="A6" s="3">
        <v>44317</v>
      </c>
      <c r="B6" s="2" t="s">
        <v>14</v>
      </c>
      <c r="C6" s="2" t="s">
        <v>15</v>
      </c>
      <c r="D6" s="4">
        <f t="shared" si="3"/>
        <v>3156.9100000000003</v>
      </c>
      <c r="E6" s="4"/>
      <c r="F6" s="4"/>
      <c r="G6" s="4">
        <v>408.18</v>
      </c>
      <c r="H6" s="5">
        <f t="shared" si="4"/>
        <v>1235.0900000000001</v>
      </c>
      <c r="I6" s="5"/>
      <c r="J6" s="5">
        <f t="shared" si="5"/>
        <v>0</v>
      </c>
      <c r="K6" s="5">
        <f t="shared" si="1"/>
        <v>408.18</v>
      </c>
      <c r="L6" s="5">
        <f t="shared" si="6"/>
        <v>1235.0900000000001</v>
      </c>
      <c r="M6" s="5">
        <f t="shared" si="2"/>
        <v>13.606</v>
      </c>
      <c r="N6" s="6">
        <f t="shared" si="0"/>
        <v>0.12929731921404156</v>
      </c>
    </row>
    <row r="7" spans="1:14" x14ac:dyDescent="0.3">
      <c r="A7" s="3">
        <v>44348</v>
      </c>
      <c r="B7" s="2" t="s">
        <v>14</v>
      </c>
      <c r="C7" s="2" t="s">
        <v>15</v>
      </c>
      <c r="D7" s="4">
        <f t="shared" si="3"/>
        <v>3565.09</v>
      </c>
      <c r="E7" s="4"/>
      <c r="F7" s="4"/>
      <c r="G7" s="4">
        <v>231.99</v>
      </c>
      <c r="H7" s="5">
        <f t="shared" si="4"/>
        <v>1467.0800000000002</v>
      </c>
      <c r="I7" s="5"/>
      <c r="J7" s="5">
        <f t="shared" si="5"/>
        <v>0</v>
      </c>
      <c r="K7" s="5">
        <f t="shared" si="1"/>
        <v>231.99</v>
      </c>
      <c r="L7" s="5">
        <f t="shared" si="6"/>
        <v>1467.0800000000002</v>
      </c>
      <c r="M7" s="5">
        <f t="shared" si="2"/>
        <v>7.7330000000000005</v>
      </c>
      <c r="N7" s="6">
        <f t="shared" si="0"/>
        <v>6.5072691012008119E-2</v>
      </c>
    </row>
    <row r="8" spans="1:14" x14ac:dyDescent="0.3">
      <c r="A8" s="3">
        <v>44378</v>
      </c>
      <c r="B8" s="2" t="s">
        <v>14</v>
      </c>
      <c r="C8" s="2" t="s">
        <v>15</v>
      </c>
      <c r="D8" s="4">
        <f t="shared" si="3"/>
        <v>3797.08</v>
      </c>
      <c r="E8" s="4"/>
      <c r="F8" s="4"/>
      <c r="G8" s="4">
        <v>106.78</v>
      </c>
      <c r="H8" s="5">
        <f t="shared" si="4"/>
        <v>1573.8600000000001</v>
      </c>
      <c r="I8" s="5"/>
      <c r="J8" s="5">
        <f t="shared" si="5"/>
        <v>0</v>
      </c>
      <c r="K8" s="5">
        <f t="shared" si="1"/>
        <v>106.78</v>
      </c>
      <c r="L8" s="5">
        <f t="shared" si="6"/>
        <v>1573.8600000000001</v>
      </c>
      <c r="M8" s="5">
        <f t="shared" si="2"/>
        <v>3.5593333333333335</v>
      </c>
      <c r="N8" s="6">
        <f t="shared" si="0"/>
        <v>2.8121609236571261E-2</v>
      </c>
    </row>
    <row r="9" spans="1:14" x14ac:dyDescent="0.3">
      <c r="A9" s="3">
        <v>44409</v>
      </c>
      <c r="B9" s="2" t="s">
        <v>14</v>
      </c>
      <c r="C9" s="2" t="s">
        <v>15</v>
      </c>
      <c r="D9" s="4">
        <f t="shared" si="3"/>
        <v>3903.86</v>
      </c>
      <c r="E9" s="4">
        <v>4720</v>
      </c>
      <c r="F9" s="4"/>
      <c r="G9" s="4">
        <v>258.37</v>
      </c>
      <c r="H9" s="5">
        <f t="shared" si="4"/>
        <v>1832.23</v>
      </c>
      <c r="I9" s="5"/>
      <c r="J9" s="5">
        <f t="shared" si="5"/>
        <v>0</v>
      </c>
      <c r="K9" s="5">
        <f t="shared" si="1"/>
        <v>258.37</v>
      </c>
      <c r="L9" s="5">
        <f t="shared" si="6"/>
        <v>1832.23</v>
      </c>
      <c r="M9" s="5">
        <f t="shared" si="2"/>
        <v>8.6123333333333338</v>
      </c>
      <c r="N9" s="6">
        <f t="shared" si="0"/>
        <v>6.6183213537370708E-2</v>
      </c>
    </row>
    <row r="10" spans="1:14" x14ac:dyDescent="0.3">
      <c r="A10" s="3">
        <v>44440</v>
      </c>
      <c r="B10" s="2" t="s">
        <v>14</v>
      </c>
      <c r="C10" s="2" t="s">
        <v>15</v>
      </c>
      <c r="D10" s="4">
        <f t="shared" si="3"/>
        <v>8882.23</v>
      </c>
      <c r="E10" s="4"/>
      <c r="F10" s="4"/>
      <c r="G10" s="4">
        <v>190.78</v>
      </c>
      <c r="H10" s="5">
        <f t="shared" si="4"/>
        <v>2023.01</v>
      </c>
      <c r="I10" s="5"/>
      <c r="J10" s="5">
        <f t="shared" si="5"/>
        <v>0</v>
      </c>
      <c r="K10" s="5">
        <f t="shared" si="1"/>
        <v>190.78</v>
      </c>
      <c r="L10" s="5">
        <f t="shared" si="6"/>
        <v>2023.01</v>
      </c>
      <c r="M10" s="5">
        <f t="shared" si="2"/>
        <v>6.3593333333333337</v>
      </c>
      <c r="N10" s="6">
        <f t="shared" si="0"/>
        <v>2.1478840336266906E-2</v>
      </c>
    </row>
    <row r="11" spans="1:14" x14ac:dyDescent="0.3">
      <c r="A11" s="3">
        <v>44470</v>
      </c>
      <c r="B11" s="2" t="s">
        <v>14</v>
      </c>
      <c r="C11" s="2" t="s">
        <v>15</v>
      </c>
      <c r="D11" s="4">
        <f t="shared" si="3"/>
        <v>9073.01</v>
      </c>
      <c r="E11" s="4"/>
      <c r="F11" s="4"/>
      <c r="G11" s="4">
        <v>724.99</v>
      </c>
      <c r="H11" s="5">
        <f t="shared" si="4"/>
        <v>2748</v>
      </c>
      <c r="I11" s="5"/>
      <c r="J11" s="5">
        <f t="shared" si="5"/>
        <v>0</v>
      </c>
      <c r="K11" s="5">
        <f t="shared" si="1"/>
        <v>724.99</v>
      </c>
      <c r="L11" s="5">
        <f t="shared" si="6"/>
        <v>2748</v>
      </c>
      <c r="M11" s="5">
        <f t="shared" si="2"/>
        <v>24.166333333333334</v>
      </c>
      <c r="N11" s="6">
        <f t="shared" si="0"/>
        <v>7.9906227371070906E-2</v>
      </c>
    </row>
    <row r="12" spans="1:14" x14ac:dyDescent="0.3">
      <c r="A12" s="3">
        <v>44501</v>
      </c>
      <c r="B12" s="2" t="s">
        <v>14</v>
      </c>
      <c r="C12" s="2" t="s">
        <v>15</v>
      </c>
      <c r="D12" s="4">
        <f t="shared" si="3"/>
        <v>9798</v>
      </c>
      <c r="E12" s="4"/>
      <c r="F12" s="4"/>
      <c r="G12" s="4">
        <v>751.74</v>
      </c>
      <c r="H12" s="5">
        <f t="shared" si="4"/>
        <v>3499.74</v>
      </c>
      <c r="I12" s="5"/>
      <c r="J12" s="5">
        <f t="shared" si="5"/>
        <v>0</v>
      </c>
      <c r="K12" s="5">
        <f t="shared" si="1"/>
        <v>751.74</v>
      </c>
      <c r="L12" s="5">
        <f t="shared" si="6"/>
        <v>3499.74</v>
      </c>
      <c r="M12" s="5">
        <f t="shared" si="2"/>
        <v>25.058</v>
      </c>
      <c r="N12" s="6">
        <f t="shared" si="0"/>
        <v>7.6723821187997546E-2</v>
      </c>
    </row>
    <row r="13" spans="1:14" x14ac:dyDescent="0.3">
      <c r="A13" s="3">
        <v>44531</v>
      </c>
      <c r="B13" s="2" t="s">
        <v>16</v>
      </c>
      <c r="C13" s="2" t="s">
        <v>15</v>
      </c>
      <c r="D13" s="4">
        <f t="shared" si="3"/>
        <v>10549.74</v>
      </c>
      <c r="E13" s="4">
        <v>20000</v>
      </c>
      <c r="F13" s="4"/>
      <c r="G13" s="4">
        <v>1398.71</v>
      </c>
      <c r="H13" s="5">
        <f t="shared" si="4"/>
        <v>4898.45</v>
      </c>
      <c r="I13" s="5"/>
      <c r="J13" s="5">
        <f t="shared" si="5"/>
        <v>0</v>
      </c>
      <c r="K13" s="5">
        <f t="shared" si="1"/>
        <v>1398.71</v>
      </c>
      <c r="L13" s="5">
        <f t="shared" si="6"/>
        <v>4898.45</v>
      </c>
      <c r="M13" s="5">
        <f t="shared" si="2"/>
        <v>46.623666666666665</v>
      </c>
      <c r="N13" s="6">
        <f t="shared" si="0"/>
        <v>0.13258241435333951</v>
      </c>
    </row>
    <row r="14" spans="1:14" x14ac:dyDescent="0.3">
      <c r="A14" s="3">
        <v>44562</v>
      </c>
      <c r="B14" s="2" t="s">
        <v>14</v>
      </c>
      <c r="C14" s="2" t="s">
        <v>15</v>
      </c>
      <c r="D14" s="4">
        <f t="shared" si="3"/>
        <v>31948.45</v>
      </c>
      <c r="E14" s="4"/>
      <c r="F14" s="4"/>
      <c r="G14" s="4">
        <v>692.44</v>
      </c>
      <c r="H14" s="5">
        <f t="shared" si="4"/>
        <v>5590.8899999999994</v>
      </c>
      <c r="I14" s="5"/>
      <c r="J14" s="5">
        <f>+I14</f>
        <v>0</v>
      </c>
      <c r="K14" s="5">
        <f t="shared" si="1"/>
        <v>692.44</v>
      </c>
      <c r="L14" s="5">
        <f t="shared" si="6"/>
        <v>5590.8899999999994</v>
      </c>
      <c r="M14" s="5">
        <f t="shared" si="2"/>
        <v>23.081333333333337</v>
      </c>
      <c r="N14" s="6">
        <f t="shared" si="0"/>
        <v>2.1673664919581389E-2</v>
      </c>
    </row>
    <row r="15" spans="1:14" x14ac:dyDescent="0.3">
      <c r="A15" s="3">
        <v>44593</v>
      </c>
      <c r="B15" s="2" t="s">
        <v>14</v>
      </c>
      <c r="C15" s="2" t="s">
        <v>15</v>
      </c>
      <c r="D15" s="4">
        <f t="shared" si="3"/>
        <v>32640.89</v>
      </c>
      <c r="E15" s="4"/>
      <c r="F15" s="4"/>
      <c r="G15" s="4">
        <v>-789.24</v>
      </c>
      <c r="H15" s="5">
        <f t="shared" si="4"/>
        <v>4801.6499999999996</v>
      </c>
      <c r="I15" s="5"/>
      <c r="J15" s="5">
        <f>+J14+I15</f>
        <v>0</v>
      </c>
      <c r="K15" s="5">
        <f t="shared" si="1"/>
        <v>-789.24</v>
      </c>
      <c r="L15" s="5">
        <f t="shared" si="6"/>
        <v>4801.6499999999996</v>
      </c>
      <c r="M15" s="5">
        <f t="shared" si="2"/>
        <v>-26.308</v>
      </c>
      <c r="N15" s="6">
        <f t="shared" si="0"/>
        <v>-2.4179487752938111E-2</v>
      </c>
    </row>
    <row r="16" spans="1:14" x14ac:dyDescent="0.3">
      <c r="A16" s="3">
        <v>44621</v>
      </c>
      <c r="B16" s="2" t="s">
        <v>14</v>
      </c>
      <c r="C16" s="2" t="s">
        <v>15</v>
      </c>
      <c r="D16" s="4">
        <f t="shared" si="3"/>
        <v>31851.649999999998</v>
      </c>
      <c r="E16" s="4"/>
      <c r="F16" s="4"/>
      <c r="G16" s="4">
        <v>3442.36</v>
      </c>
      <c r="H16" s="5">
        <f t="shared" si="4"/>
        <v>8244.01</v>
      </c>
      <c r="I16" s="5"/>
      <c r="J16" s="5">
        <f t="shared" ref="J16:J25" si="7">+J15+I16</f>
        <v>0</v>
      </c>
      <c r="K16" s="5">
        <f t="shared" si="1"/>
        <v>3442.36</v>
      </c>
      <c r="L16" s="5">
        <f t="shared" si="6"/>
        <v>8244.01</v>
      </c>
      <c r="M16" s="5">
        <f t="shared" si="2"/>
        <v>114.74533333333333</v>
      </c>
      <c r="N16" s="6">
        <f t="shared" si="0"/>
        <v>0.10807477791574378</v>
      </c>
    </row>
    <row r="17" spans="1:14" x14ac:dyDescent="0.3">
      <c r="A17" s="3">
        <v>44652</v>
      </c>
      <c r="B17" s="2" t="s">
        <v>14</v>
      </c>
      <c r="C17" s="2" t="s">
        <v>15</v>
      </c>
      <c r="D17" s="4">
        <f t="shared" si="3"/>
        <v>35294.009999999995</v>
      </c>
      <c r="E17" s="4"/>
      <c r="F17" s="4"/>
      <c r="G17" s="4">
        <v>-148.84</v>
      </c>
      <c r="H17" s="5">
        <f t="shared" si="4"/>
        <v>8095.17</v>
      </c>
      <c r="I17" s="5"/>
      <c r="J17" s="5">
        <f t="shared" si="7"/>
        <v>0</v>
      </c>
      <c r="K17" s="5">
        <f t="shared" si="1"/>
        <v>-148.84</v>
      </c>
      <c r="L17" s="5">
        <f t="shared" si="6"/>
        <v>8095.17</v>
      </c>
      <c r="M17" s="5">
        <f t="shared" si="2"/>
        <v>-4.9613333333333332</v>
      </c>
      <c r="N17" s="6">
        <f t="shared" si="0"/>
        <v>-4.2171461956292304E-3</v>
      </c>
    </row>
    <row r="18" spans="1:14" x14ac:dyDescent="0.3">
      <c r="A18" s="3">
        <v>44682</v>
      </c>
      <c r="B18" s="2" t="s">
        <v>14</v>
      </c>
      <c r="C18" s="2" t="s">
        <v>15</v>
      </c>
      <c r="D18" s="4">
        <f t="shared" si="3"/>
        <v>35145.17</v>
      </c>
      <c r="E18" s="4"/>
      <c r="F18" s="4"/>
      <c r="G18" s="4">
        <v>1231.82</v>
      </c>
      <c r="H18" s="5">
        <f t="shared" si="4"/>
        <v>9326.99</v>
      </c>
      <c r="I18" s="5"/>
      <c r="J18" s="5">
        <f t="shared" si="7"/>
        <v>0</v>
      </c>
      <c r="K18" s="5">
        <f t="shared" si="1"/>
        <v>1231.82</v>
      </c>
      <c r="L18" s="5">
        <f t="shared" si="6"/>
        <v>9326.99</v>
      </c>
      <c r="M18" s="5">
        <f t="shared" si="2"/>
        <v>41.060666666666663</v>
      </c>
      <c r="N18" s="6">
        <f t="shared" si="0"/>
        <v>3.5049481906048542E-2</v>
      </c>
    </row>
    <row r="19" spans="1:14" x14ac:dyDescent="0.3">
      <c r="A19" s="3">
        <v>44713</v>
      </c>
      <c r="B19" s="2" t="s">
        <v>14</v>
      </c>
      <c r="C19" s="2" t="s">
        <v>15</v>
      </c>
      <c r="D19" s="4">
        <f t="shared" si="3"/>
        <v>36376.99</v>
      </c>
      <c r="E19" s="4"/>
      <c r="F19" s="4"/>
      <c r="G19" s="4">
        <v>1845.56</v>
      </c>
      <c r="H19" s="5">
        <f t="shared" si="4"/>
        <v>11172.55</v>
      </c>
      <c r="I19" s="5"/>
      <c r="J19" s="5">
        <f t="shared" si="7"/>
        <v>0</v>
      </c>
      <c r="K19" s="5">
        <f t="shared" si="1"/>
        <v>1845.56</v>
      </c>
      <c r="L19" s="5">
        <f t="shared" si="6"/>
        <v>11172.55</v>
      </c>
      <c r="M19" s="5">
        <f t="shared" si="2"/>
        <v>61.518666666666668</v>
      </c>
      <c r="N19" s="6">
        <f t="shared" si="0"/>
        <v>5.0734269108026808E-2</v>
      </c>
    </row>
    <row r="20" spans="1:14" x14ac:dyDescent="0.3">
      <c r="A20" s="3">
        <v>44743</v>
      </c>
      <c r="B20" s="2" t="s">
        <v>14</v>
      </c>
      <c r="C20" s="2" t="s">
        <v>15</v>
      </c>
      <c r="D20" s="4">
        <f t="shared" si="3"/>
        <v>38222.549999999996</v>
      </c>
      <c r="E20" s="4"/>
      <c r="F20" s="4"/>
      <c r="G20" s="4">
        <v>695.6</v>
      </c>
      <c r="H20" s="5">
        <f t="shared" si="4"/>
        <v>11868.15</v>
      </c>
      <c r="I20" s="5"/>
      <c r="J20" s="5">
        <f t="shared" si="7"/>
        <v>0</v>
      </c>
      <c r="K20" s="5">
        <f t="shared" si="1"/>
        <v>695.6</v>
      </c>
      <c r="L20" s="5">
        <f t="shared" si="6"/>
        <v>11868.15</v>
      </c>
      <c r="M20" s="5">
        <f t="shared" si="2"/>
        <v>23.186666666666667</v>
      </c>
      <c r="N20" s="6">
        <f t="shared" si="0"/>
        <v>1.8198681145030881E-2</v>
      </c>
    </row>
    <row r="21" spans="1:14" x14ac:dyDescent="0.3">
      <c r="A21" s="3">
        <v>44774</v>
      </c>
      <c r="B21" s="2" t="s">
        <v>14</v>
      </c>
      <c r="C21" s="2" t="s">
        <v>15</v>
      </c>
      <c r="D21" s="4">
        <f t="shared" si="3"/>
        <v>38918.149999999994</v>
      </c>
      <c r="E21" s="2"/>
      <c r="F21" s="2"/>
      <c r="G21" s="2">
        <v>643.30999999999995</v>
      </c>
      <c r="H21" s="5">
        <f t="shared" si="4"/>
        <v>12511.46</v>
      </c>
      <c r="I21" s="5"/>
      <c r="J21" s="5">
        <f t="shared" si="7"/>
        <v>0</v>
      </c>
      <c r="K21" s="5">
        <f t="shared" si="1"/>
        <v>643.30999999999995</v>
      </c>
      <c r="L21" s="5">
        <f t="shared" si="6"/>
        <v>12511.46</v>
      </c>
      <c r="M21" s="5">
        <f t="shared" si="2"/>
        <v>21.443666666666665</v>
      </c>
      <c r="N21" s="6">
        <f t="shared" si="0"/>
        <v>1.6529819634283748E-2</v>
      </c>
    </row>
    <row r="22" spans="1:14" x14ac:dyDescent="0.3">
      <c r="A22" s="3">
        <v>44805</v>
      </c>
      <c r="B22" s="2" t="s">
        <v>14</v>
      </c>
      <c r="C22" s="2" t="s">
        <v>15</v>
      </c>
      <c r="D22" s="4">
        <f t="shared" si="3"/>
        <v>39561.459999999992</v>
      </c>
      <c r="E22" s="2"/>
      <c r="F22" s="2"/>
      <c r="G22" s="2">
        <v>1239.5999999999999</v>
      </c>
      <c r="H22" s="5">
        <f t="shared" si="4"/>
        <v>13751.06</v>
      </c>
      <c r="I22" s="5"/>
      <c r="J22" s="5">
        <f t="shared" si="7"/>
        <v>0</v>
      </c>
      <c r="K22" s="5">
        <f t="shared" si="1"/>
        <v>1239.5999999999999</v>
      </c>
      <c r="L22" s="5">
        <f t="shared" si="6"/>
        <v>13751.06</v>
      </c>
      <c r="M22" s="5">
        <f t="shared" si="2"/>
        <v>41.32</v>
      </c>
      <c r="N22" s="6">
        <f t="shared" si="0"/>
        <v>3.1333525102460832E-2</v>
      </c>
    </row>
    <row r="23" spans="1:14" x14ac:dyDescent="0.3">
      <c r="A23" s="3">
        <v>44835</v>
      </c>
      <c r="B23" s="2" t="s">
        <v>14</v>
      </c>
      <c r="C23" s="2" t="s">
        <v>15</v>
      </c>
      <c r="D23" s="4">
        <f t="shared" si="3"/>
        <v>40801.05999999999</v>
      </c>
      <c r="E23" s="2"/>
      <c r="F23" s="2"/>
      <c r="G23" s="2">
        <v>0</v>
      </c>
      <c r="H23" s="5">
        <f t="shared" si="4"/>
        <v>13751.06</v>
      </c>
      <c r="I23" s="5"/>
      <c r="J23" s="5">
        <f t="shared" si="7"/>
        <v>0</v>
      </c>
      <c r="K23" s="5">
        <f t="shared" si="1"/>
        <v>0</v>
      </c>
      <c r="L23" s="5">
        <f t="shared" si="6"/>
        <v>13751.06</v>
      </c>
      <c r="M23" s="5">
        <f t="shared" si="2"/>
        <v>0</v>
      </c>
      <c r="N23" s="6">
        <f t="shared" si="0"/>
        <v>0</v>
      </c>
    </row>
    <row r="24" spans="1:14" x14ac:dyDescent="0.3">
      <c r="A24" s="3">
        <v>44866</v>
      </c>
      <c r="B24" s="2" t="s">
        <v>14</v>
      </c>
      <c r="C24" s="2" t="s">
        <v>15</v>
      </c>
      <c r="D24" s="4">
        <f t="shared" si="3"/>
        <v>40801.05999999999</v>
      </c>
      <c r="E24" s="2"/>
      <c r="F24" s="2"/>
      <c r="G24" s="2">
        <v>1222.27</v>
      </c>
      <c r="H24" s="5">
        <f t="shared" si="4"/>
        <v>14973.33</v>
      </c>
      <c r="I24" s="5"/>
      <c r="J24" s="5">
        <f t="shared" si="7"/>
        <v>0</v>
      </c>
      <c r="K24" s="5">
        <f t="shared" si="1"/>
        <v>1222.27</v>
      </c>
      <c r="L24" s="5">
        <f t="shared" si="6"/>
        <v>14973.33</v>
      </c>
      <c r="M24" s="5">
        <f t="shared" si="2"/>
        <v>40.742333333333335</v>
      </c>
      <c r="N24" s="6">
        <f t="shared" si="0"/>
        <v>2.9956819749290833E-2</v>
      </c>
    </row>
    <row r="25" spans="1:14" x14ac:dyDescent="0.3">
      <c r="A25" s="3">
        <v>44896</v>
      </c>
      <c r="B25" s="2" t="s">
        <v>14</v>
      </c>
      <c r="C25" s="2" t="s">
        <v>15</v>
      </c>
      <c r="D25" s="4">
        <f t="shared" si="3"/>
        <v>42023.329999999987</v>
      </c>
      <c r="E25" s="2"/>
      <c r="F25" s="2"/>
      <c r="G25" s="2">
        <v>895.59</v>
      </c>
      <c r="H25" s="5">
        <f t="shared" si="4"/>
        <v>15868.92</v>
      </c>
      <c r="I25" s="5"/>
      <c r="J25" s="5">
        <f t="shared" si="7"/>
        <v>0</v>
      </c>
      <c r="K25" s="5">
        <f t="shared" si="1"/>
        <v>895.59</v>
      </c>
      <c r="L25" s="5">
        <f t="shared" si="6"/>
        <v>15868.92</v>
      </c>
      <c r="M25" s="5">
        <f t="shared" si="2"/>
        <v>29.853000000000002</v>
      </c>
      <c r="N25" s="6">
        <f t="shared" si="0"/>
        <v>2.1311733268163192E-2</v>
      </c>
    </row>
    <row r="26" spans="1:14" x14ac:dyDescent="0.3">
      <c r="A26" s="3">
        <v>44927</v>
      </c>
      <c r="B26" s="2" t="s">
        <v>14</v>
      </c>
      <c r="C26" s="2" t="s">
        <v>15</v>
      </c>
      <c r="D26" s="4">
        <f t="shared" si="3"/>
        <v>42918.919999999984</v>
      </c>
      <c r="E26" s="4"/>
      <c r="F26" s="4"/>
      <c r="G26" s="4">
        <v>708.61</v>
      </c>
      <c r="H26" s="5">
        <f t="shared" si="4"/>
        <v>16577.53</v>
      </c>
      <c r="I26" s="5">
        <f>+G26*0.1</f>
        <v>70.861000000000004</v>
      </c>
      <c r="J26" s="5">
        <f>+I26</f>
        <v>70.861000000000004</v>
      </c>
      <c r="K26" s="5">
        <f t="shared" si="1"/>
        <v>637.74900000000002</v>
      </c>
      <c r="L26" s="5">
        <f t="shared" si="6"/>
        <v>16506.669000000002</v>
      </c>
      <c r="M26" s="5">
        <f t="shared" si="2"/>
        <v>21.258300000000002</v>
      </c>
      <c r="N26" s="6">
        <f t="shared" si="0"/>
        <v>1.6510434092936177E-2</v>
      </c>
    </row>
    <row r="27" spans="1:14" x14ac:dyDescent="0.3">
      <c r="A27" s="3">
        <v>44958</v>
      </c>
      <c r="B27" s="2" t="s">
        <v>14</v>
      </c>
      <c r="C27" s="2" t="s">
        <v>15</v>
      </c>
      <c r="D27" s="4">
        <f t="shared" si="3"/>
        <v>43556.668999999987</v>
      </c>
      <c r="E27" s="4"/>
      <c r="F27" s="4"/>
      <c r="G27" s="4">
        <v>720.94</v>
      </c>
      <c r="H27" s="5">
        <f t="shared" si="4"/>
        <v>17298.469999999998</v>
      </c>
      <c r="I27" s="5">
        <f t="shared" ref="I27:I30" si="8">+G27*0.1</f>
        <v>72.094000000000008</v>
      </c>
      <c r="J27" s="5">
        <f t="shared" ref="J27:J30" si="9">+J26+I27</f>
        <v>142.95500000000001</v>
      </c>
      <c r="K27" s="5">
        <f t="shared" si="1"/>
        <v>648.846</v>
      </c>
      <c r="L27" s="5">
        <f t="shared" si="6"/>
        <v>17155.515000000003</v>
      </c>
      <c r="M27" s="5">
        <f t="shared" si="2"/>
        <v>21.6282</v>
      </c>
      <c r="N27" s="6">
        <f t="shared" si="0"/>
        <v>1.6551770751799231E-2</v>
      </c>
    </row>
    <row r="28" spans="1:14" x14ac:dyDescent="0.3">
      <c r="A28" s="3">
        <v>44986</v>
      </c>
      <c r="B28" s="2" t="s">
        <v>14</v>
      </c>
      <c r="C28" s="2" t="s">
        <v>15</v>
      </c>
      <c r="D28" s="4">
        <f t="shared" si="3"/>
        <v>44205.514999999985</v>
      </c>
      <c r="E28" s="4"/>
      <c r="F28" s="4"/>
      <c r="G28" s="4">
        <v>438.11</v>
      </c>
      <c r="H28" s="5">
        <f t="shared" si="4"/>
        <v>17736.579999999998</v>
      </c>
      <c r="I28" s="5">
        <f t="shared" si="8"/>
        <v>43.811000000000007</v>
      </c>
      <c r="J28" s="5">
        <f t="shared" si="9"/>
        <v>186.76600000000002</v>
      </c>
      <c r="K28" s="5">
        <f t="shared" si="1"/>
        <v>394.29899999999998</v>
      </c>
      <c r="L28" s="5">
        <f t="shared" si="6"/>
        <v>17549.814000000002</v>
      </c>
      <c r="M28" s="5">
        <f t="shared" si="2"/>
        <v>13.1433</v>
      </c>
      <c r="N28" s="6">
        <f t="shared" si="0"/>
        <v>9.9107543481848394E-3</v>
      </c>
    </row>
    <row r="29" spans="1:14" x14ac:dyDescent="0.3">
      <c r="A29" s="3">
        <v>45017</v>
      </c>
      <c r="B29" s="2" t="s">
        <v>14</v>
      </c>
      <c r="C29" s="2" t="s">
        <v>15</v>
      </c>
      <c r="D29" s="4">
        <f t="shared" si="3"/>
        <v>44599.813999999984</v>
      </c>
      <c r="E29" s="4"/>
      <c r="F29" s="4"/>
      <c r="G29" s="4">
        <v>750.39</v>
      </c>
      <c r="H29" s="5">
        <f t="shared" si="4"/>
        <v>18486.969999999998</v>
      </c>
      <c r="I29" s="5">
        <f t="shared" si="8"/>
        <v>75.039000000000001</v>
      </c>
      <c r="J29" s="5">
        <f t="shared" si="9"/>
        <v>261.80500000000001</v>
      </c>
      <c r="K29" s="5">
        <f t="shared" si="1"/>
        <v>675.351</v>
      </c>
      <c r="L29" s="5">
        <f t="shared" si="6"/>
        <v>18225.165000000001</v>
      </c>
      <c r="M29" s="5">
        <f t="shared" si="2"/>
        <v>22.511700000000001</v>
      </c>
      <c r="N29" s="6">
        <f t="shared" si="0"/>
        <v>1.6824958059242136E-2</v>
      </c>
    </row>
    <row r="30" spans="1:14" x14ac:dyDescent="0.3">
      <c r="A30" s="3">
        <v>45047</v>
      </c>
      <c r="B30" s="2" t="s">
        <v>14</v>
      </c>
      <c r="C30" s="2" t="s">
        <v>15</v>
      </c>
      <c r="D30" s="4">
        <f t="shared" si="3"/>
        <v>45275.164999999986</v>
      </c>
      <c r="E30" s="4"/>
      <c r="F30" s="4"/>
      <c r="G30" s="4">
        <v>711.31</v>
      </c>
      <c r="H30" s="5">
        <f t="shared" si="4"/>
        <v>19198.28</v>
      </c>
      <c r="I30" s="5">
        <f t="shared" si="8"/>
        <v>71.131</v>
      </c>
      <c r="J30" s="5">
        <f t="shared" si="9"/>
        <v>332.93600000000004</v>
      </c>
      <c r="K30" s="5">
        <f t="shared" si="1"/>
        <v>640.17899999999997</v>
      </c>
      <c r="L30" s="5">
        <f t="shared" si="6"/>
        <v>18865.344000000001</v>
      </c>
      <c r="M30" s="5">
        <f t="shared" si="2"/>
        <v>21.339299999999998</v>
      </c>
      <c r="N30" s="6">
        <f t="shared" si="0"/>
        <v>1.5710820711531369E-2</v>
      </c>
    </row>
    <row r="31" spans="1:14" x14ac:dyDescent="0.3">
      <c r="A31" s="3">
        <v>45078</v>
      </c>
      <c r="B31" s="2" t="s">
        <v>14</v>
      </c>
      <c r="C31" s="2" t="s">
        <v>15</v>
      </c>
      <c r="D31" s="4">
        <f t="shared" si="3"/>
        <v>45915.343999999983</v>
      </c>
      <c r="G31" s="4">
        <v>757.39</v>
      </c>
      <c r="H31" s="5">
        <f t="shared" ref="H31:H37" si="10">+H30+G31</f>
        <v>19955.669999999998</v>
      </c>
      <c r="I31" s="5">
        <f t="shared" ref="I31:I37" si="11">+G31*0.1</f>
        <v>75.739000000000004</v>
      </c>
      <c r="J31" s="5">
        <f t="shared" ref="J31:J37" si="12">+J30+I31</f>
        <v>408.67500000000007</v>
      </c>
      <c r="K31" s="5">
        <f t="shared" ref="K31:K37" si="13">+G31-I31</f>
        <v>681.65099999999995</v>
      </c>
      <c r="L31" s="5">
        <f t="shared" ref="L31:L37" si="14">+L30+K31</f>
        <v>19546.995000000003</v>
      </c>
      <c r="M31" s="5">
        <f t="shared" ref="M31:M37" si="15">+K31/30</f>
        <v>22.721699999999998</v>
      </c>
      <c r="N31" s="6">
        <f t="shared" ref="N31:N37" si="16">+G31/D31</f>
        <v>1.6495357194753899E-2</v>
      </c>
    </row>
    <row r="32" spans="1:14" x14ac:dyDescent="0.3">
      <c r="A32" s="3">
        <v>45108</v>
      </c>
      <c r="B32" s="2" t="s">
        <v>14</v>
      </c>
      <c r="C32" s="2" t="s">
        <v>15</v>
      </c>
      <c r="D32" s="4">
        <f t="shared" si="3"/>
        <v>46596.994999999981</v>
      </c>
      <c r="F32" s="4"/>
      <c r="G32" s="4">
        <v>529.62</v>
      </c>
      <c r="H32" s="5">
        <f t="shared" si="10"/>
        <v>20485.289999999997</v>
      </c>
      <c r="I32" s="5">
        <f t="shared" si="11"/>
        <v>52.962000000000003</v>
      </c>
      <c r="J32" s="5">
        <f t="shared" si="12"/>
        <v>461.63700000000006</v>
      </c>
      <c r="K32" s="5">
        <f t="shared" si="13"/>
        <v>476.65800000000002</v>
      </c>
      <c r="L32" s="5">
        <f t="shared" si="14"/>
        <v>20023.653000000002</v>
      </c>
      <c r="M32" s="5">
        <f t="shared" si="15"/>
        <v>15.8886</v>
      </c>
      <c r="N32" s="6">
        <f t="shared" si="16"/>
        <v>1.1365968985768292E-2</v>
      </c>
    </row>
    <row r="33" spans="1:14" x14ac:dyDescent="0.3">
      <c r="A33" s="3">
        <v>45139</v>
      </c>
      <c r="B33" s="2" t="s">
        <v>14</v>
      </c>
      <c r="C33" s="2" t="s">
        <v>15</v>
      </c>
      <c r="D33" s="4">
        <f t="shared" si="3"/>
        <v>47073.652999999984</v>
      </c>
      <c r="F33" s="4">
        <v>8400</v>
      </c>
      <c r="G33" s="4">
        <v>230.56</v>
      </c>
      <c r="H33" s="5">
        <f t="shared" si="10"/>
        <v>20715.849999999999</v>
      </c>
      <c r="I33" s="5">
        <f t="shared" si="11"/>
        <v>23.056000000000001</v>
      </c>
      <c r="J33" s="5">
        <f t="shared" si="12"/>
        <v>484.69300000000004</v>
      </c>
      <c r="K33" s="5">
        <f t="shared" si="13"/>
        <v>207.50399999999999</v>
      </c>
      <c r="L33" s="5">
        <f t="shared" si="14"/>
        <v>20231.157000000003</v>
      </c>
      <c r="M33" s="5">
        <f t="shared" si="15"/>
        <v>6.9167999999999994</v>
      </c>
      <c r="N33" s="6">
        <f t="shared" si="16"/>
        <v>4.8978565568302103E-3</v>
      </c>
    </row>
    <row r="34" spans="1:14" x14ac:dyDescent="0.3">
      <c r="A34" s="3">
        <v>45170</v>
      </c>
      <c r="B34" s="2" t="s">
        <v>14</v>
      </c>
      <c r="C34" s="2" t="s">
        <v>15</v>
      </c>
      <c r="D34" s="4">
        <f t="shared" si="3"/>
        <v>38881.156999999985</v>
      </c>
      <c r="F34" s="4">
        <v>1050</v>
      </c>
      <c r="G34" s="4">
        <v>640.61</v>
      </c>
      <c r="H34" s="5">
        <f t="shared" si="10"/>
        <v>21356.46</v>
      </c>
      <c r="I34" s="5">
        <f t="shared" si="11"/>
        <v>64.061000000000007</v>
      </c>
      <c r="J34" s="5">
        <f t="shared" si="12"/>
        <v>548.75400000000002</v>
      </c>
      <c r="K34" s="5">
        <f t="shared" si="13"/>
        <v>576.54899999999998</v>
      </c>
      <c r="L34" s="5">
        <f t="shared" si="14"/>
        <v>20807.706000000002</v>
      </c>
      <c r="M34" s="5">
        <f t="shared" si="15"/>
        <v>19.218299999999999</v>
      </c>
      <c r="N34" s="6">
        <f t="shared" si="16"/>
        <v>1.6476104350495544E-2</v>
      </c>
    </row>
    <row r="35" spans="1:14" x14ac:dyDescent="0.3">
      <c r="A35" s="3">
        <v>45200</v>
      </c>
      <c r="B35" s="2" t="s">
        <v>14</v>
      </c>
      <c r="C35" s="2" t="s">
        <v>15</v>
      </c>
      <c r="D35" s="4">
        <f t="shared" si="3"/>
        <v>38407.705999999984</v>
      </c>
      <c r="G35" s="4">
        <v>629.35</v>
      </c>
      <c r="H35" s="5">
        <f t="shared" si="10"/>
        <v>21985.809999999998</v>
      </c>
      <c r="I35" s="5">
        <f t="shared" si="11"/>
        <v>62.935000000000002</v>
      </c>
      <c r="J35" s="5">
        <f t="shared" si="12"/>
        <v>611.68900000000008</v>
      </c>
      <c r="K35" s="5">
        <f t="shared" si="13"/>
        <v>566.41499999999996</v>
      </c>
      <c r="L35" s="5">
        <f t="shared" si="14"/>
        <v>21374.121000000003</v>
      </c>
      <c r="M35" s="5">
        <f t="shared" si="15"/>
        <v>18.880499999999998</v>
      </c>
      <c r="N35" s="6">
        <f t="shared" si="16"/>
        <v>1.638603461503273E-2</v>
      </c>
    </row>
    <row r="36" spans="1:14" x14ac:dyDescent="0.3">
      <c r="A36" s="3">
        <v>45231</v>
      </c>
      <c r="B36" s="2" t="s">
        <v>14</v>
      </c>
      <c r="C36" s="2" t="s">
        <v>15</v>
      </c>
      <c r="D36" s="4">
        <f t="shared" si="3"/>
        <v>38974.120999999985</v>
      </c>
      <c r="F36" s="4">
        <f>1300*1.07</f>
        <v>1391</v>
      </c>
      <c r="G36" s="4">
        <v>1826.12</v>
      </c>
      <c r="H36" s="5">
        <f t="shared" si="10"/>
        <v>23811.929999999997</v>
      </c>
      <c r="I36" s="5">
        <f t="shared" si="11"/>
        <v>182.61199999999999</v>
      </c>
      <c r="J36" s="5">
        <f t="shared" si="12"/>
        <v>794.30100000000004</v>
      </c>
      <c r="K36" s="5">
        <f t="shared" si="13"/>
        <v>1643.5079999999998</v>
      </c>
      <c r="L36" s="5">
        <f t="shared" si="14"/>
        <v>23017.629000000001</v>
      </c>
      <c r="M36" s="5">
        <f t="shared" si="15"/>
        <v>54.783599999999993</v>
      </c>
      <c r="N36" s="6">
        <f t="shared" si="16"/>
        <v>4.6854680827824201E-2</v>
      </c>
    </row>
    <row r="37" spans="1:14" x14ac:dyDescent="0.3">
      <c r="A37" s="3">
        <v>45261</v>
      </c>
      <c r="B37" s="2" t="s">
        <v>14</v>
      </c>
      <c r="C37" s="2" t="s">
        <v>15</v>
      </c>
      <c r="D37" s="4">
        <f t="shared" si="3"/>
        <v>39226.628999999986</v>
      </c>
      <c r="G37" s="4">
        <v>1295.83</v>
      </c>
      <c r="H37" s="5">
        <f t="shared" si="10"/>
        <v>25107.759999999995</v>
      </c>
      <c r="I37" s="5">
        <f t="shared" si="11"/>
        <v>129.583</v>
      </c>
      <c r="J37" s="5">
        <f t="shared" si="12"/>
        <v>923.88400000000001</v>
      </c>
      <c r="K37" s="5">
        <f t="shared" si="13"/>
        <v>1166.2469999999998</v>
      </c>
      <c r="L37" s="5">
        <f t="shared" si="14"/>
        <v>24183.876</v>
      </c>
      <c r="M37" s="5">
        <f t="shared" si="15"/>
        <v>38.874899999999997</v>
      </c>
      <c r="N37" s="6">
        <f t="shared" si="16"/>
        <v>3.3034447084402799E-2</v>
      </c>
    </row>
    <row r="38" spans="1:14" x14ac:dyDescent="0.3">
      <c r="A38" s="3">
        <v>45292</v>
      </c>
      <c r="B38" s="2" t="s">
        <v>14</v>
      </c>
      <c r="C38" s="2" t="s">
        <v>15</v>
      </c>
      <c r="D38" s="4">
        <f t="shared" si="3"/>
        <v>40392.875999999989</v>
      </c>
      <c r="F38" s="4">
        <v>450</v>
      </c>
      <c r="G38" s="4">
        <v>928.82</v>
      </c>
      <c r="H38" s="5">
        <f t="shared" ref="H38:H40" si="17">+H37+G38</f>
        <v>26036.579999999994</v>
      </c>
      <c r="I38" s="5">
        <f t="shared" ref="I38:I40" si="18">+G38*0.1</f>
        <v>92.882000000000005</v>
      </c>
      <c r="J38" s="5">
        <f t="shared" ref="J38:J40" si="19">+J37+I38</f>
        <v>1016.7660000000001</v>
      </c>
      <c r="K38" s="5">
        <f t="shared" ref="K38:K40" si="20">+G38-I38</f>
        <v>835.9380000000001</v>
      </c>
      <c r="L38" s="5">
        <f t="shared" ref="L38:L40" si="21">+L37+K38</f>
        <v>25019.813999999998</v>
      </c>
      <c r="M38" s="5">
        <f t="shared" ref="M38:M40" si="22">+K38/30</f>
        <v>27.864600000000003</v>
      </c>
      <c r="N38" s="6">
        <f t="shared" ref="N38:N40" si="23">+G38/D38</f>
        <v>2.2994648858377906E-2</v>
      </c>
    </row>
    <row r="39" spans="1:14" x14ac:dyDescent="0.3">
      <c r="A39" s="3">
        <v>45323</v>
      </c>
      <c r="B39" s="2" t="s">
        <v>14</v>
      </c>
      <c r="C39" s="2" t="s">
        <v>15</v>
      </c>
      <c r="D39" s="4">
        <f t="shared" si="3"/>
        <v>40778.813999999991</v>
      </c>
      <c r="F39" s="4">
        <v>1450</v>
      </c>
      <c r="G39" s="4">
        <v>800.8</v>
      </c>
      <c r="H39" s="5">
        <f t="shared" si="17"/>
        <v>26837.379999999994</v>
      </c>
      <c r="I39" s="5">
        <f t="shared" si="18"/>
        <v>80.08</v>
      </c>
      <c r="J39" s="5">
        <f t="shared" si="19"/>
        <v>1096.846</v>
      </c>
      <c r="K39" s="5">
        <f t="shared" si="20"/>
        <v>720.71999999999991</v>
      </c>
      <c r="L39" s="5">
        <f t="shared" si="21"/>
        <v>25740.534</v>
      </c>
      <c r="M39" s="5">
        <f t="shared" si="22"/>
        <v>24.023999999999997</v>
      </c>
      <c r="N39" s="6">
        <f t="shared" si="23"/>
        <v>1.9637648117966356E-2</v>
      </c>
    </row>
    <row r="40" spans="1:14" x14ac:dyDescent="0.3">
      <c r="A40" s="3">
        <v>45352</v>
      </c>
      <c r="B40" s="2" t="s">
        <v>14</v>
      </c>
      <c r="C40" s="2" t="s">
        <v>15</v>
      </c>
      <c r="D40" s="4">
        <f t="shared" si="3"/>
        <v>40049.533999999992</v>
      </c>
      <c r="G40" s="4">
        <v>1224.9100000000001</v>
      </c>
      <c r="H40" s="5">
        <f t="shared" si="17"/>
        <v>28062.289999999994</v>
      </c>
      <c r="I40" s="5">
        <f t="shared" si="18"/>
        <v>122.49100000000001</v>
      </c>
      <c r="J40" s="5">
        <f t="shared" si="19"/>
        <v>1219.337</v>
      </c>
      <c r="K40" s="5">
        <f t="shared" si="20"/>
        <v>1102.4190000000001</v>
      </c>
      <c r="L40" s="5">
        <f t="shared" si="21"/>
        <v>26842.953000000001</v>
      </c>
      <c r="M40" s="5">
        <f t="shared" si="22"/>
        <v>36.747300000000003</v>
      </c>
      <c r="N40" s="6">
        <f t="shared" si="23"/>
        <v>3.0584875219771605E-2</v>
      </c>
    </row>
    <row r="41" spans="1:14" x14ac:dyDescent="0.3">
      <c r="A41" s="3">
        <v>45383</v>
      </c>
      <c r="B41" s="2" t="s">
        <v>14</v>
      </c>
      <c r="C41" s="2" t="s">
        <v>15</v>
      </c>
      <c r="D41" s="4">
        <f t="shared" si="3"/>
        <v>41151.952999999994</v>
      </c>
      <c r="G41" s="4">
        <v>985.14</v>
      </c>
      <c r="H41" s="5">
        <f t="shared" ref="H41" si="24">+H40+G41</f>
        <v>29047.429999999993</v>
      </c>
      <c r="I41" s="5">
        <f t="shared" ref="I41" si="25">+G41*0.1</f>
        <v>98.51400000000001</v>
      </c>
      <c r="J41" s="5">
        <f t="shared" ref="J41" si="26">+J40+I41</f>
        <v>1317.8510000000001</v>
      </c>
      <c r="K41" s="5">
        <f t="shared" ref="K41" si="27">+G41-I41</f>
        <v>886.62599999999998</v>
      </c>
      <c r="L41" s="5">
        <f t="shared" ref="L41" si="28">+L40+K41</f>
        <v>27729.579000000002</v>
      </c>
      <c r="M41" s="5">
        <f t="shared" ref="M41" si="29">+K41/30</f>
        <v>29.554199999999998</v>
      </c>
      <c r="N41" s="6">
        <f t="shared" ref="N41" si="30">+G41/D41</f>
        <v>2.3939082550954512E-2</v>
      </c>
    </row>
    <row r="42" spans="1:14" x14ac:dyDescent="0.3">
      <c r="A42" s="3">
        <v>45414</v>
      </c>
      <c r="B42" s="2" t="s">
        <v>14</v>
      </c>
      <c r="C42" s="2" t="s">
        <v>15</v>
      </c>
      <c r="D42" s="4">
        <f t="shared" si="3"/>
        <v>42038.578999999991</v>
      </c>
      <c r="G42" s="4">
        <v>1007.42</v>
      </c>
      <c r="H42" s="5">
        <f t="shared" ref="H42" si="31">+H41+G42</f>
        <v>30054.849999999991</v>
      </c>
      <c r="I42" s="5">
        <f t="shared" ref="I42" si="32">+G42*0.1</f>
        <v>100.742</v>
      </c>
      <c r="J42" s="5">
        <f t="shared" ref="J42" si="33">+J41+I42</f>
        <v>1418.5930000000001</v>
      </c>
      <c r="K42" s="5">
        <f t="shared" ref="K42" si="34">+G42-I42</f>
        <v>906.678</v>
      </c>
      <c r="L42" s="5">
        <f t="shared" ref="L42" si="35">+L41+K42</f>
        <v>28636.257000000001</v>
      </c>
      <c r="M42" s="5">
        <f t="shared" ref="M42" si="36">+K42/30</f>
        <v>30.2226</v>
      </c>
      <c r="N42" s="6">
        <f t="shared" ref="N42" si="37">+G42/D42</f>
        <v>2.3964178237328149E-2</v>
      </c>
    </row>
    <row r="43" spans="1:14" x14ac:dyDescent="0.3">
      <c r="A43" s="3">
        <v>45445</v>
      </c>
      <c r="B43" s="2" t="s">
        <v>14</v>
      </c>
      <c r="C43" s="2" t="s">
        <v>15</v>
      </c>
      <c r="D43" s="4">
        <f t="shared" si="3"/>
        <v>42945.256999999991</v>
      </c>
      <c r="G43" s="4">
        <v>1210.3800000000001</v>
      </c>
      <c r="H43" s="5">
        <f t="shared" ref="H43" si="38">+H42+G43</f>
        <v>31265.229999999992</v>
      </c>
      <c r="I43" s="5">
        <f t="shared" ref="I43" si="39">+G43*0.1</f>
        <v>121.03800000000001</v>
      </c>
      <c r="J43" s="5">
        <f t="shared" ref="J43" si="40">+J42+I43</f>
        <v>1539.6310000000001</v>
      </c>
      <c r="K43" s="5">
        <f t="shared" ref="K43" si="41">+G43-I43</f>
        <v>1089.3420000000001</v>
      </c>
      <c r="L43" s="5">
        <f t="shared" ref="L43" si="42">+L42+K43</f>
        <v>29725.599000000002</v>
      </c>
      <c r="M43" s="5">
        <f t="shared" ref="M43" si="43">+K43/30</f>
        <v>36.311400000000006</v>
      </c>
      <c r="N43" s="6">
        <f t="shared" ref="N43" si="44">+G43/D43</f>
        <v>2.8184253269225992E-2</v>
      </c>
    </row>
    <row r="44" spans="1:14" x14ac:dyDescent="0.3">
      <c r="A44" s="3">
        <v>45475</v>
      </c>
      <c r="B44" s="2" t="s">
        <v>14</v>
      </c>
      <c r="C44" s="2" t="s">
        <v>15</v>
      </c>
      <c r="D44" s="4">
        <f t="shared" si="3"/>
        <v>44034.598999999987</v>
      </c>
      <c r="G44" s="4">
        <v>1013.26</v>
      </c>
      <c r="H44" s="5">
        <f t="shared" ref="H44:H46" si="45">+H43+G44</f>
        <v>32278.489999999991</v>
      </c>
      <c r="I44" s="5">
        <f t="shared" ref="I44:I46" si="46">+G44*0.1</f>
        <v>101.32600000000001</v>
      </c>
      <c r="J44" s="5">
        <f t="shared" ref="J44:J46" si="47">+J43+I44</f>
        <v>1640.9570000000001</v>
      </c>
      <c r="K44" s="5">
        <f t="shared" ref="K44:K46" si="48">+G44-I44</f>
        <v>911.93399999999997</v>
      </c>
      <c r="L44" s="5">
        <f t="shared" ref="L44:L46" si="49">+L43+K44</f>
        <v>30637.533000000003</v>
      </c>
      <c r="M44" s="5">
        <f t="shared" ref="M44:M46" si="50">+K44/30</f>
        <v>30.3978</v>
      </c>
      <c r="N44" s="6">
        <f t="shared" ref="N44:N46" si="51">+G44/D44</f>
        <v>2.3010542232938247E-2</v>
      </c>
    </row>
    <row r="45" spans="1:14" x14ac:dyDescent="0.3">
      <c r="A45" s="3">
        <v>45506</v>
      </c>
      <c r="B45" s="2" t="s">
        <v>14</v>
      </c>
      <c r="C45" s="2" t="s">
        <v>15</v>
      </c>
      <c r="D45" s="4">
        <f t="shared" si="3"/>
        <v>44946.532999999989</v>
      </c>
      <c r="G45" s="4">
        <v>1239.69</v>
      </c>
      <c r="H45" s="5">
        <f t="shared" si="45"/>
        <v>33518.179999999993</v>
      </c>
      <c r="I45" s="5">
        <f t="shared" si="46"/>
        <v>123.96900000000001</v>
      </c>
      <c r="J45" s="5">
        <f t="shared" si="47"/>
        <v>1764.9260000000002</v>
      </c>
      <c r="K45" s="5">
        <f t="shared" si="48"/>
        <v>1115.721</v>
      </c>
      <c r="L45" s="5">
        <f t="shared" si="49"/>
        <v>31753.254000000004</v>
      </c>
      <c r="M45" s="5">
        <f t="shared" si="50"/>
        <v>37.1907</v>
      </c>
      <c r="N45" s="6">
        <f t="shared" si="51"/>
        <v>2.7581437705106206E-2</v>
      </c>
    </row>
    <row r="46" spans="1:14" x14ac:dyDescent="0.3">
      <c r="A46" s="3">
        <v>45537</v>
      </c>
      <c r="B46" s="2" t="s">
        <v>14</v>
      </c>
      <c r="C46" s="2" t="s">
        <v>15</v>
      </c>
      <c r="D46" s="4">
        <f t="shared" si="3"/>
        <v>46062.253999999986</v>
      </c>
      <c r="G46" s="4">
        <v>1003.59</v>
      </c>
      <c r="H46" s="5">
        <f t="shared" si="45"/>
        <v>34521.76999999999</v>
      </c>
      <c r="I46" s="5">
        <f t="shared" si="46"/>
        <v>100.35900000000001</v>
      </c>
      <c r="J46" s="5">
        <f t="shared" si="47"/>
        <v>1865.2850000000001</v>
      </c>
      <c r="K46" s="5">
        <f t="shared" si="48"/>
        <v>903.23099999999999</v>
      </c>
      <c r="L46" s="5">
        <f t="shared" si="49"/>
        <v>32656.485000000004</v>
      </c>
      <c r="M46" s="5">
        <f t="shared" si="50"/>
        <v>30.107700000000001</v>
      </c>
      <c r="N46" s="6">
        <f t="shared" si="51"/>
        <v>2.178768759340349E-2</v>
      </c>
    </row>
    <row r="47" spans="1:14" x14ac:dyDescent="0.3">
      <c r="A47" s="3">
        <v>45567</v>
      </c>
      <c r="B47" s="2" t="s">
        <v>14</v>
      </c>
      <c r="C47" s="2" t="s">
        <v>15</v>
      </c>
      <c r="D47" s="4">
        <f t="shared" si="3"/>
        <v>46965.484999999986</v>
      </c>
      <c r="G47" s="4">
        <v>885.33</v>
      </c>
      <c r="H47" s="5">
        <f t="shared" ref="H47:H51" si="52">+H46+G47</f>
        <v>35407.099999999991</v>
      </c>
      <c r="I47" s="5">
        <f t="shared" ref="I47:I51" si="53">+G47*0.1</f>
        <v>88.533000000000015</v>
      </c>
      <c r="J47" s="5">
        <f t="shared" ref="J47:J51" si="54">+J46+I47</f>
        <v>1953.8180000000002</v>
      </c>
      <c r="K47" s="5">
        <f t="shared" ref="K47:K51" si="55">+G47-I47</f>
        <v>796.79700000000003</v>
      </c>
      <c r="L47" s="5">
        <f t="shared" ref="L47:L51" si="56">+L46+K47</f>
        <v>33453.282000000007</v>
      </c>
      <c r="M47" s="5">
        <f t="shared" ref="M47:M51" si="57">+K47/30</f>
        <v>26.559900000000003</v>
      </c>
      <c r="N47" s="6">
        <f t="shared" ref="N47:N51" si="58">+G47/D47</f>
        <v>1.8850651707312302E-2</v>
      </c>
    </row>
    <row r="48" spans="1:14" x14ac:dyDescent="0.3">
      <c r="A48" s="3">
        <v>45598</v>
      </c>
      <c r="B48" s="2" t="s">
        <v>14</v>
      </c>
      <c r="C48" s="2" t="s">
        <v>15</v>
      </c>
      <c r="D48" s="4">
        <f t="shared" si="3"/>
        <v>47762.281999999985</v>
      </c>
      <c r="G48" s="4">
        <v>1029.53</v>
      </c>
      <c r="H48" s="5">
        <f t="shared" si="52"/>
        <v>36436.62999999999</v>
      </c>
      <c r="I48" s="5">
        <f t="shared" si="53"/>
        <v>102.953</v>
      </c>
      <c r="J48" s="5">
        <f t="shared" si="54"/>
        <v>2056.7710000000002</v>
      </c>
      <c r="K48" s="5">
        <f t="shared" si="55"/>
        <v>926.577</v>
      </c>
      <c r="L48" s="5">
        <f t="shared" si="56"/>
        <v>34379.859000000004</v>
      </c>
      <c r="M48" s="5">
        <f t="shared" si="57"/>
        <v>30.885899999999999</v>
      </c>
      <c r="N48" s="6">
        <f t="shared" si="58"/>
        <v>2.1555293358889348E-2</v>
      </c>
    </row>
    <row r="49" spans="1:14" x14ac:dyDescent="0.3">
      <c r="A49" s="3">
        <v>45628</v>
      </c>
      <c r="B49" s="2" t="s">
        <v>14</v>
      </c>
      <c r="C49" s="2" t="s">
        <v>15</v>
      </c>
      <c r="D49" s="4">
        <f t="shared" si="3"/>
        <v>48688.858999999982</v>
      </c>
      <c r="G49" s="4">
        <v>938.05</v>
      </c>
      <c r="H49" s="5">
        <f t="shared" si="52"/>
        <v>37374.679999999993</v>
      </c>
      <c r="I49" s="5">
        <f t="shared" si="53"/>
        <v>93.805000000000007</v>
      </c>
      <c r="J49" s="5">
        <f t="shared" si="54"/>
        <v>2150.576</v>
      </c>
      <c r="K49" s="5">
        <f t="shared" si="55"/>
        <v>844.24499999999989</v>
      </c>
      <c r="L49" s="5">
        <f t="shared" si="56"/>
        <v>35224.104000000007</v>
      </c>
      <c r="M49" s="5">
        <f t="shared" si="57"/>
        <v>28.141499999999997</v>
      </c>
      <c r="N49" s="6">
        <f t="shared" si="58"/>
        <v>1.9266214474239381E-2</v>
      </c>
    </row>
    <row r="50" spans="1:14" x14ac:dyDescent="0.3">
      <c r="A50" s="3">
        <v>45659</v>
      </c>
      <c r="B50" s="2" t="s">
        <v>14</v>
      </c>
      <c r="C50" s="2" t="s">
        <v>15</v>
      </c>
      <c r="D50" s="4">
        <f t="shared" si="3"/>
        <v>49533.103999999985</v>
      </c>
      <c r="G50" s="4">
        <v>896.56</v>
      </c>
      <c r="H50" s="5">
        <f t="shared" si="52"/>
        <v>38271.239999999991</v>
      </c>
      <c r="I50" s="5">
        <f t="shared" si="53"/>
        <v>89.656000000000006</v>
      </c>
      <c r="J50" s="5">
        <f t="shared" si="54"/>
        <v>2240.232</v>
      </c>
      <c r="K50" s="5">
        <f t="shared" si="55"/>
        <v>806.904</v>
      </c>
      <c r="L50" s="5">
        <f t="shared" si="56"/>
        <v>36031.008000000009</v>
      </c>
      <c r="M50" s="5">
        <f t="shared" si="57"/>
        <v>26.896799999999999</v>
      </c>
      <c r="N50" s="6">
        <f t="shared" si="58"/>
        <v>1.8100218391320685E-2</v>
      </c>
    </row>
    <row r="51" spans="1:14" x14ac:dyDescent="0.3">
      <c r="A51" s="3">
        <v>45690</v>
      </c>
      <c r="B51" s="2" t="s">
        <v>14</v>
      </c>
      <c r="C51" s="2" t="s">
        <v>15</v>
      </c>
      <c r="D51" s="4">
        <f t="shared" si="3"/>
        <v>50340.007999999987</v>
      </c>
      <c r="G51" s="4">
        <v>1112.0899999999999</v>
      </c>
      <c r="H51" s="5">
        <f t="shared" si="52"/>
        <v>39383.329999999987</v>
      </c>
      <c r="I51" s="5">
        <f t="shared" si="53"/>
        <v>111.209</v>
      </c>
      <c r="J51" s="5">
        <f t="shared" si="54"/>
        <v>2351.4409999999998</v>
      </c>
      <c r="K51" s="5">
        <f t="shared" si="55"/>
        <v>1000.8809999999999</v>
      </c>
      <c r="L51" s="5">
        <f t="shared" si="56"/>
        <v>37031.88900000001</v>
      </c>
      <c r="M51" s="5">
        <f t="shared" si="57"/>
        <v>33.362699999999997</v>
      </c>
      <c r="N51" s="6">
        <f t="shared" si="58"/>
        <v>2.209157376375467E-2</v>
      </c>
    </row>
    <row r="52" spans="1:14" x14ac:dyDescent="0.3">
      <c r="A52" s="3">
        <v>45718</v>
      </c>
      <c r="B52" s="2" t="s">
        <v>14</v>
      </c>
      <c r="C52" s="2" t="s">
        <v>15</v>
      </c>
      <c r="D52" s="4">
        <f t="shared" si="3"/>
        <v>51340.888999999988</v>
      </c>
      <c r="G52" s="4">
        <v>893.33</v>
      </c>
      <c r="H52" s="5">
        <f t="shared" ref="H52" si="59">+H51+G52</f>
        <v>40276.659999999989</v>
      </c>
      <c r="I52" s="5">
        <f t="shared" ref="I52" si="60">+G52*0.1</f>
        <v>89.333000000000013</v>
      </c>
      <c r="J52" s="5">
        <f t="shared" ref="J52" si="61">+J51+I52</f>
        <v>2440.7739999999999</v>
      </c>
      <c r="K52" s="5">
        <f t="shared" ref="K52" si="62">+G52-I52</f>
        <v>803.99700000000007</v>
      </c>
      <c r="L52" s="5">
        <f t="shared" ref="L52" si="63">+L51+K52</f>
        <v>37835.886000000013</v>
      </c>
      <c r="M52" s="5">
        <f t="shared" ref="M52" si="64">+K52/30</f>
        <v>26.799900000000001</v>
      </c>
      <c r="N52" s="6">
        <f t="shared" ref="N52" si="65">+G52/D52</f>
        <v>1.7399971395119399E-2</v>
      </c>
    </row>
    <row r="53" spans="1:14" x14ac:dyDescent="0.3">
      <c r="A53" s="3">
        <v>45749</v>
      </c>
      <c r="B53" s="2" t="s">
        <v>14</v>
      </c>
      <c r="C53" s="2" t="s">
        <v>15</v>
      </c>
      <c r="D53" s="4">
        <f t="shared" si="3"/>
        <v>52144.885999999991</v>
      </c>
      <c r="G53" s="4">
        <v>224.61</v>
      </c>
      <c r="H53" s="5">
        <f t="shared" ref="H53:H54" si="66">+H52+G53</f>
        <v>40501.26999999999</v>
      </c>
      <c r="I53" s="5">
        <f t="shared" ref="I53:I54" si="67">+G53*0.1</f>
        <v>22.461000000000002</v>
      </c>
      <c r="J53" s="5">
        <f t="shared" ref="J53:J54" si="68">+J52+I53</f>
        <v>2463.2349999999997</v>
      </c>
      <c r="K53" s="5">
        <f t="shared" ref="K53:K54" si="69">+G53-I53</f>
        <v>202.149</v>
      </c>
      <c r="L53" s="5">
        <f t="shared" ref="L53:L54" si="70">+L52+K53</f>
        <v>38038.035000000011</v>
      </c>
      <c r="M53" s="5">
        <f t="shared" ref="M53:M54" si="71">+K53/30</f>
        <v>6.7382999999999997</v>
      </c>
      <c r="N53" s="6">
        <f t="shared" ref="N53:N54" si="72">+G53/D53</f>
        <v>4.3074214410977916E-3</v>
      </c>
    </row>
    <row r="54" spans="1:14" x14ac:dyDescent="0.3">
      <c r="A54" s="3">
        <v>45779</v>
      </c>
      <c r="B54" s="2" t="s">
        <v>14</v>
      </c>
      <c r="C54" s="2" t="s">
        <v>15</v>
      </c>
      <c r="D54" s="4">
        <f t="shared" si="3"/>
        <v>52347.034999999989</v>
      </c>
      <c r="G54" s="4">
        <v>1452.07</v>
      </c>
      <c r="H54" s="5">
        <f t="shared" si="66"/>
        <v>41953.339999999989</v>
      </c>
      <c r="I54" s="5">
        <f t="shared" si="67"/>
        <v>145.20699999999999</v>
      </c>
      <c r="J54" s="5">
        <f t="shared" si="68"/>
        <v>2608.4419999999996</v>
      </c>
      <c r="K54" s="5">
        <f t="shared" si="69"/>
        <v>1306.8629999999998</v>
      </c>
      <c r="L54" s="5">
        <f t="shared" si="70"/>
        <v>39344.898000000008</v>
      </c>
      <c r="M54" s="5">
        <f t="shared" si="71"/>
        <v>43.562099999999994</v>
      </c>
      <c r="N54" s="6">
        <f t="shared" si="72"/>
        <v>2.7739297937313934E-2</v>
      </c>
    </row>
    <row r="55" spans="1:14" x14ac:dyDescent="0.3">
      <c r="A55" s="3">
        <v>45810</v>
      </c>
      <c r="B55" s="2" t="s">
        <v>14</v>
      </c>
      <c r="C55" s="2" t="s">
        <v>15</v>
      </c>
      <c r="D55" s="4">
        <f t="shared" ref="D55:D56" si="73">+D54+K54+E54-F54</f>
        <v>53653.897999999986</v>
      </c>
      <c r="G55" s="4">
        <v>1699.56</v>
      </c>
      <c r="H55" s="5">
        <f t="shared" ref="H55" si="74">+H54+G55</f>
        <v>43652.899999999987</v>
      </c>
      <c r="I55" s="5">
        <f t="shared" ref="I55" si="75">+G55*0.1</f>
        <v>169.95600000000002</v>
      </c>
      <c r="J55" s="5">
        <f t="shared" ref="J55" si="76">+J54+I55</f>
        <v>2778.3979999999997</v>
      </c>
      <c r="K55" s="5">
        <f t="shared" ref="K55" si="77">+G55-I55</f>
        <v>1529.6039999999998</v>
      </c>
      <c r="L55" s="5">
        <f t="shared" ref="L55" si="78">+L54+K55</f>
        <v>40874.502000000008</v>
      </c>
      <c r="M55" s="5">
        <f t="shared" ref="M55" si="79">+K55/30</f>
        <v>50.986799999999995</v>
      </c>
      <c r="N55" s="6">
        <f t="shared" ref="N55" si="80">+G55/D55</f>
        <v>3.1676356487649798E-2</v>
      </c>
    </row>
    <row r="56" spans="1:14" x14ac:dyDescent="0.3">
      <c r="A56" s="3">
        <v>45840</v>
      </c>
      <c r="B56" s="2" t="s">
        <v>14</v>
      </c>
      <c r="C56" s="2" t="s">
        <v>15</v>
      </c>
      <c r="D56" s="4">
        <f t="shared" si="73"/>
        <v>55183.501999999986</v>
      </c>
      <c r="G56" s="4">
        <v>1632</v>
      </c>
      <c r="H56" s="5">
        <f t="shared" ref="H56:H58" si="81">+H55+G56</f>
        <v>45284.899999999987</v>
      </c>
      <c r="I56" s="5">
        <f t="shared" ref="I56:I58" si="82">+G56*0.1</f>
        <v>163.20000000000002</v>
      </c>
      <c r="J56" s="5">
        <f t="shared" ref="J56:J58" si="83">+J55+I56</f>
        <v>2941.5979999999995</v>
      </c>
      <c r="K56" s="5">
        <f t="shared" ref="K56:K58" si="84">+G56-I56</f>
        <v>1468.8</v>
      </c>
      <c r="L56" s="5">
        <f t="shared" ref="L56:L58" si="85">+L55+K56</f>
        <v>42343.302000000011</v>
      </c>
      <c r="M56" s="5">
        <f t="shared" ref="M56:M58" si="86">+K56/30</f>
        <v>48.96</v>
      </c>
      <c r="N56" s="6">
        <f t="shared" ref="N56:N58" si="87">+G56/D56</f>
        <v>2.9574056390984399E-2</v>
      </c>
    </row>
    <row r="57" spans="1:14" x14ac:dyDescent="0.3">
      <c r="A57" s="3">
        <v>45871</v>
      </c>
      <c r="B57" s="2" t="s">
        <v>14</v>
      </c>
      <c r="C57" s="2" t="s">
        <v>15</v>
      </c>
      <c r="D57" s="4">
        <f t="shared" ref="D57:D58" si="88">+D56+K56+E56-F56</f>
        <v>56652.301999999989</v>
      </c>
      <c r="G57" s="7"/>
      <c r="H57" s="5">
        <f t="shared" si="81"/>
        <v>45284.899999999987</v>
      </c>
      <c r="I57" s="5">
        <f t="shared" si="82"/>
        <v>0</v>
      </c>
      <c r="J57" s="5">
        <f t="shared" si="83"/>
        <v>2941.5979999999995</v>
      </c>
      <c r="K57" s="5">
        <f t="shared" si="84"/>
        <v>0</v>
      </c>
      <c r="L57" s="5">
        <f t="shared" si="85"/>
        <v>42343.302000000011</v>
      </c>
      <c r="M57" s="5">
        <f t="shared" si="86"/>
        <v>0</v>
      </c>
      <c r="N57" s="6">
        <f t="shared" si="87"/>
        <v>0</v>
      </c>
    </row>
    <row r="58" spans="1:14" x14ac:dyDescent="0.3">
      <c r="A58" s="3"/>
      <c r="B58" s="2"/>
      <c r="C58" s="2"/>
      <c r="D58" s="4"/>
      <c r="H58" s="5"/>
      <c r="I58" s="5"/>
      <c r="J58" s="5"/>
      <c r="K58" s="5"/>
      <c r="L58" s="5"/>
      <c r="M58" s="5"/>
      <c r="N58" s="6"/>
    </row>
  </sheetData>
  <phoneticPr fontId="1" type="noConversion"/>
  <pageMargins left="0.7" right="0.7" top="0.75" bottom="0.75" header="0.3" footer="0.3"/>
  <ignoredErrors>
    <ignoredError sqref="K3 J14 J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2023-05-21T14:05:18Z</dcterms:created>
  <dcterms:modified xsi:type="dcterms:W3CDTF">2025-08-03T15:14:39Z</dcterms:modified>
</cp:coreProperties>
</file>