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7c81f20a53ce1/Documentos/FIFI/data/"/>
    </mc:Choice>
  </mc:AlternateContent>
  <xr:revisionPtr revIDLastSave="21" documentId="13_ncr:1_{7C72F743-D517-44F0-9882-C2F252CF56C4}" xr6:coauthVersionLast="47" xr6:coauthVersionMax="47" xr10:uidLastSave="{DA4AB09B-D55D-4C19-A212-23BA88059080}"/>
  <bookViews>
    <workbookView xWindow="-108" yWindow="-108" windowWidth="23256" windowHeight="12576" xr2:uid="{33C575A0-9228-4950-866C-B1793985D5A1}"/>
  </bookViews>
  <sheets>
    <sheet name="Históric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4" i="2"/>
  <c r="I61" i="2" l="1"/>
  <c r="K61" i="2" s="1"/>
  <c r="I62" i="2"/>
  <c r="K62" i="2" s="1"/>
  <c r="M62" i="2" s="1"/>
  <c r="H60" i="2"/>
  <c r="H61" i="2" s="1"/>
  <c r="H62" i="2" s="1"/>
  <c r="I60" i="2"/>
  <c r="K60" i="2" s="1"/>
  <c r="N60" i="2"/>
  <c r="D60" i="2"/>
  <c r="D61" i="2" l="1"/>
  <c r="N61" i="2" s="1"/>
  <c r="M60" i="2"/>
  <c r="L60" i="2"/>
  <c r="L61" i="2" s="1"/>
  <c r="L62" i="2" s="1"/>
  <c r="M61" i="2"/>
  <c r="N4" i="2"/>
  <c r="N3" i="2"/>
  <c r="I58" i="2"/>
  <c r="K58" i="2" s="1"/>
  <c r="I59" i="2"/>
  <c r="K59" i="2"/>
  <c r="M59" i="2" s="1"/>
  <c r="D62" i="2" l="1"/>
  <c r="N62" i="2" s="1"/>
  <c r="M58" i="2"/>
  <c r="I57" i="2" l="1"/>
  <c r="K57" i="2" l="1"/>
  <c r="D58" i="2" s="1"/>
  <c r="D59" i="2" l="1"/>
  <c r="N59" i="2" s="1"/>
  <c r="N58" i="2"/>
  <c r="M57" i="2"/>
  <c r="I56" i="2" l="1"/>
  <c r="K56" i="2" l="1"/>
  <c r="D57" i="2" s="1"/>
  <c r="N57" i="2" s="1"/>
  <c r="M56" i="2" l="1"/>
  <c r="I55" i="2" l="1"/>
  <c r="H52" i="2"/>
  <c r="I52" i="2"/>
  <c r="N52" i="2"/>
  <c r="H53" i="2"/>
  <c r="H54" i="2" s="1"/>
  <c r="H55" i="2" s="1"/>
  <c r="H56" i="2" s="1"/>
  <c r="H57" i="2" s="1"/>
  <c r="H58" i="2" s="1"/>
  <c r="H59" i="2" s="1"/>
  <c r="I53" i="2"/>
  <c r="I54" i="2"/>
  <c r="L49" i="2"/>
  <c r="L50" i="2" s="1"/>
  <c r="L51" i="2" s="1"/>
  <c r="H50" i="2"/>
  <c r="H51" i="2" s="1"/>
  <c r="I50" i="2"/>
  <c r="N50" i="2"/>
  <c r="I51" i="2"/>
  <c r="K55" i="2" l="1"/>
  <c r="K52" i="2"/>
  <c r="K53" i="2"/>
  <c r="M53" i="2" s="1"/>
  <c r="K54" i="2"/>
  <c r="M54" i="2" s="1"/>
  <c r="K51" i="2"/>
  <c r="K50" i="2"/>
  <c r="M50" i="2" s="1"/>
  <c r="M55" i="2" l="1"/>
  <c r="M52" i="2"/>
  <c r="L52" i="2"/>
  <c r="L53" i="2" s="1"/>
  <c r="L54" i="2" s="1"/>
  <c r="L55" i="2" s="1"/>
  <c r="L56" i="2" s="1"/>
  <c r="L57" i="2" s="1"/>
  <c r="L58" i="2" s="1"/>
  <c r="L59" i="2" s="1"/>
  <c r="D53" i="2"/>
  <c r="M51" i="2"/>
  <c r="D52" i="2"/>
  <c r="H49" i="2"/>
  <c r="I49" i="2"/>
  <c r="N49" i="2"/>
  <c r="H48" i="2"/>
  <c r="I48" i="2"/>
  <c r="N48" i="2"/>
  <c r="D54" i="2" l="1"/>
  <c r="N53" i="2"/>
  <c r="K49" i="2"/>
  <c r="K48" i="2"/>
  <c r="D49" i="2" s="1"/>
  <c r="D55" i="2" l="1"/>
  <c r="N54" i="2"/>
  <c r="D50" i="2"/>
  <c r="D51" i="2" s="1"/>
  <c r="N51" i="2" s="1"/>
  <c r="M49" i="2"/>
  <c r="M48" i="2"/>
  <c r="L48" i="2"/>
  <c r="D56" i="2" l="1"/>
  <c r="N56" i="2" s="1"/>
  <c r="N55" i="2"/>
  <c r="H46" i="2"/>
  <c r="H47" i="2" s="1"/>
  <c r="I46" i="2"/>
  <c r="N46" i="2"/>
  <c r="I47" i="2"/>
  <c r="K46" i="2" l="1"/>
  <c r="L46" i="2" s="1"/>
  <c r="K47" i="2"/>
  <c r="M46" i="2"/>
  <c r="M47" i="2" l="1"/>
  <c r="D48" i="2"/>
  <c r="L47" i="2"/>
  <c r="D47" i="2"/>
  <c r="N47" i="2" s="1"/>
  <c r="D46" i="2" l="1"/>
  <c r="H43" i="2"/>
  <c r="H44" i="2" s="1"/>
  <c r="H45" i="2" s="1"/>
  <c r="I43" i="2"/>
  <c r="K43" i="2" s="1"/>
  <c r="N43" i="2"/>
  <c r="I44" i="2"/>
  <c r="K44" i="2"/>
  <c r="M44" i="2" s="1"/>
  <c r="I45" i="2"/>
  <c r="K45" i="2" s="1"/>
  <c r="M45" i="2" s="1"/>
  <c r="L43" i="2" l="1"/>
  <c r="L44" i="2" s="1"/>
  <c r="L45" i="2" s="1"/>
  <c r="M43" i="2"/>
  <c r="I39" i="2" l="1"/>
  <c r="I40" i="2"/>
  <c r="I41" i="2"/>
  <c r="I42" i="2"/>
  <c r="K42" i="2" s="1"/>
  <c r="I37" i="2"/>
  <c r="K37" i="2" s="1"/>
  <c r="I38" i="2"/>
  <c r="K38" i="2" s="1"/>
  <c r="M38" i="2" s="1"/>
  <c r="H36" i="2"/>
  <c r="H37" i="2" s="1"/>
  <c r="H38" i="2" s="1"/>
  <c r="H39" i="2" s="1"/>
  <c r="H40" i="2" s="1"/>
  <c r="H41" i="2" s="1"/>
  <c r="H42" i="2" s="1"/>
  <c r="I36" i="2"/>
  <c r="N36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L5" i="2"/>
  <c r="L6" i="2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K35" i="2" s="1"/>
  <c r="I3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D43" i="2" l="1"/>
  <c r="D44" i="2" s="1"/>
  <c r="M42" i="2"/>
  <c r="K40" i="2"/>
  <c r="M40" i="2" s="1"/>
  <c r="K39" i="2"/>
  <c r="K41" i="2"/>
  <c r="M41" i="2" s="1"/>
  <c r="M37" i="2"/>
  <c r="D38" i="2"/>
  <c r="K36" i="2"/>
  <c r="D37" i="2" s="1"/>
  <c r="N37" i="2" s="1"/>
  <c r="D36" i="2"/>
  <c r="M35" i="2"/>
  <c r="L35" i="2"/>
  <c r="N19" i="2"/>
  <c r="H32" i="2"/>
  <c r="H33" i="2" s="1"/>
  <c r="H34" i="2" s="1"/>
  <c r="H35" i="2" s="1"/>
  <c r="D45" i="2" l="1"/>
  <c r="N44" i="2"/>
  <c r="N38" i="2"/>
  <c r="D39" i="2"/>
  <c r="M39" i="2"/>
  <c r="L36" i="2"/>
  <c r="L37" i="2" s="1"/>
  <c r="L38" i="2" s="1"/>
  <c r="L39" i="2" s="1"/>
  <c r="L40" i="2" s="1"/>
  <c r="L41" i="2" s="1"/>
  <c r="L42" i="2" s="1"/>
  <c r="M36" i="2"/>
  <c r="N20" i="2"/>
  <c r="H3" i="2"/>
  <c r="N45" i="2" l="1"/>
  <c r="D40" i="2"/>
  <c r="N39" i="2"/>
  <c r="N21" i="2"/>
  <c r="H4" i="2"/>
  <c r="K3" i="2"/>
  <c r="J3" i="2"/>
  <c r="D41" i="2" l="1"/>
  <c r="N40" i="2"/>
  <c r="N22" i="2"/>
  <c r="M3" i="2"/>
  <c r="L3" i="2"/>
  <c r="L4" i="2" s="1"/>
  <c r="N41" i="2" l="1"/>
  <c r="D42" i="2"/>
  <c r="N42" i="2" s="1"/>
  <c r="N23" i="2"/>
  <c r="N5" i="2"/>
  <c r="N24" i="2" l="1"/>
  <c r="N6" i="2"/>
  <c r="N25" i="2" l="1"/>
  <c r="N7" i="2"/>
  <c r="N26" i="2" l="1"/>
  <c r="N8" i="2"/>
  <c r="N27" i="2" l="1"/>
  <c r="N9" i="2"/>
  <c r="N28" i="2" l="1"/>
  <c r="N10" i="2"/>
  <c r="N29" i="2" l="1"/>
  <c r="N11" i="2"/>
  <c r="N30" i="2" l="1"/>
  <c r="N12" i="2"/>
  <c r="N31" i="2" l="1"/>
  <c r="N13" i="2"/>
  <c r="N32" i="2" l="1"/>
  <c r="N14" i="2"/>
  <c r="N33" i="2" l="1"/>
  <c r="N15" i="2"/>
  <c r="N35" i="2" l="1"/>
  <c r="N34" i="2"/>
  <c r="N16" i="2"/>
  <c r="N17" i="2" l="1"/>
  <c r="N18" i="2" l="1"/>
</calcChain>
</file>

<file path=xl/sharedStrings.xml><?xml version="1.0" encoding="utf-8"?>
<sst xmlns="http://schemas.openxmlformats.org/spreadsheetml/2006/main" count="134" uniqueCount="16">
  <si>
    <t>Fecha</t>
  </si>
  <si>
    <t>ID Inv</t>
  </si>
  <si>
    <t>Nombre Inversionista</t>
  </si>
  <si>
    <t>Capital Invertido</t>
  </si>
  <si>
    <t>Aumento Capital</t>
  </si>
  <si>
    <t>Retiro de Fondos</t>
  </si>
  <si>
    <t>Ganacias/Pérdidas Brutas</t>
  </si>
  <si>
    <t>Ganacias/Pérdidas Brutas Acumuladas</t>
  </si>
  <si>
    <t>Comisiones 10 %</t>
  </si>
  <si>
    <t>Comisiones Pagadas</t>
  </si>
  <si>
    <t>Ganacias/Pérdidas Netas</t>
  </si>
  <si>
    <t>Ganacias/Pérdidas Netas Acumuladas</t>
  </si>
  <si>
    <t>Ganacias/Pérdidas Promedio Diario</t>
  </si>
  <si>
    <t>Beneficio en %</t>
  </si>
  <si>
    <t>INV1</t>
  </si>
  <si>
    <t>Gabriele Giliberti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</si>
</sst>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\-yy;@"/>
    <numFmt numFmtId="165" formatCode="#,##0.00_ ;[Red]\-#,##0.0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10" fontId="0" fillId="3" borderId="0" xfId="0" applyNumberFormat="1" applyFill="1"/>
    <xf numFmtId="165" fontId="0" fillId="0" borderId="0" xfId="0" applyNumberFormat="1"/>
    <xf numFmtId="164" fontId="0" fillId="2" borderId="0" xfId="0" applyNumberFormat="1" applyFill="1" applyAlignment="1">
      <alignment horizontal="center" wrapText="1"/>
    </xf>
    <xf numFmtId="164" fontId="0" fillId="0" borderId="0" xfId="0" applyNumberFormat="1"/>
    <xf numFmtId="165" fontId="0" fillId="2" borderId="0" xfId="0" applyNumberFormat="1" applyFill="1" applyAlignment="1">
      <alignment horizontal="center" wrapText="1"/>
    </xf>
    <xf numFmtId="10" fontId="0" fillId="2" borderId="0" xfId="0" applyNumberFormat="1" applyFill="1" applyAlignment="1">
      <alignment horizont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B252-887C-4B48-B556-C9D8159FD44D}">
  <dimension ref="A1:N62"/>
  <sheetViews>
    <sheetView tabSelected="1" topLeftCell="A37" workbookViewId="0">
      <selection activeCell="F63" sqref="F63"/>
    </sheetView>
  </sheetViews>
  <sheetFormatPr baseColWidth="10" defaultRowHeight="14.4" x14ac:dyDescent="0.3"/>
  <cols>
    <col min="1" max="1" width="11.5546875" style="9"/>
    <col min="3" max="3" width="16.44140625" bestFit="1" customWidth="1"/>
    <col min="4" max="6" width="11.5546875" style="7"/>
    <col min="7" max="7" width="11.5546875" style="4"/>
    <col min="8" max="13" width="11.5546875" style="7"/>
    <col min="14" max="14" width="11.5546875" style="12"/>
  </cols>
  <sheetData>
    <row r="1" spans="1:14" ht="57.6" x14ac:dyDescent="0.3">
      <c r="A1" s="8" t="s">
        <v>0</v>
      </c>
      <c r="B1" s="1" t="s">
        <v>1</v>
      </c>
      <c r="C1" s="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</row>
    <row r="2" spans="1:14" x14ac:dyDescent="0.3">
      <c r="A2" s="3"/>
      <c r="B2" s="2"/>
      <c r="C2" s="2"/>
      <c r="D2" s="4"/>
      <c r="E2" s="4"/>
      <c r="F2" s="4"/>
      <c r="H2" s="4"/>
      <c r="I2" s="4"/>
      <c r="J2" s="4"/>
      <c r="K2" s="4"/>
      <c r="L2" s="4"/>
      <c r="M2" s="4"/>
    </row>
    <row r="3" spans="1:14" x14ac:dyDescent="0.3">
      <c r="A3" s="3">
        <v>44075</v>
      </c>
      <c r="B3" s="2" t="s">
        <v>14</v>
      </c>
      <c r="C3" s="2" t="s">
        <v>15</v>
      </c>
      <c r="D3" s="4">
        <v>0</v>
      </c>
      <c r="E3" s="4">
        <v>1000</v>
      </c>
      <c r="F3" s="4"/>
      <c r="G3" s="4">
        <v>148.31</v>
      </c>
      <c r="H3" s="5">
        <f>+G3</f>
        <v>148.31</v>
      </c>
      <c r="I3" s="5">
        <f>+G3*0.1</f>
        <v>14.831000000000001</v>
      </c>
      <c r="J3" s="5">
        <f>+I3</f>
        <v>14.831000000000001</v>
      </c>
      <c r="K3" s="5">
        <f t="shared" ref="K3:K35" si="0">+G3-I3</f>
        <v>133.47900000000001</v>
      </c>
      <c r="L3" s="5">
        <f>+K3</f>
        <v>133.47900000000001</v>
      </c>
      <c r="M3" s="5">
        <f t="shared" ref="M3:M35" si="1">+K3/30</f>
        <v>4.4493</v>
      </c>
      <c r="N3" s="6">
        <f>+G3/E3</f>
        <v>0.14831</v>
      </c>
    </row>
    <row r="4" spans="1:14" x14ac:dyDescent="0.3">
      <c r="A4" s="3">
        <v>44118</v>
      </c>
      <c r="B4" s="2" t="s">
        <v>14</v>
      </c>
      <c r="C4" s="2" t="s">
        <v>15</v>
      </c>
      <c r="D4" s="4">
        <f>+D3+K3+E3-F4</f>
        <v>1133.479</v>
      </c>
      <c r="E4" s="4"/>
      <c r="F4" s="4"/>
      <c r="G4" s="4">
        <v>422.61</v>
      </c>
      <c r="H4" s="5">
        <f t="shared" ref="H4:H35" si="2">+H3+G4</f>
        <v>570.92000000000007</v>
      </c>
      <c r="I4" s="5">
        <f t="shared" ref="I4:I35" si="3">+G4*0.1</f>
        <v>42.261000000000003</v>
      </c>
      <c r="J4" s="5">
        <f>+J3+I4</f>
        <v>57.092000000000006</v>
      </c>
      <c r="K4" s="5">
        <f t="shared" si="0"/>
        <v>380.34899999999999</v>
      </c>
      <c r="L4" s="5">
        <f t="shared" ref="L4:L35" si="4">+L3+K4</f>
        <v>513.82799999999997</v>
      </c>
      <c r="M4" s="5">
        <f t="shared" si="1"/>
        <v>12.6783</v>
      </c>
      <c r="N4" s="6">
        <f>+G4/D4</f>
        <v>0.37284325514632383</v>
      </c>
    </row>
    <row r="5" spans="1:14" x14ac:dyDescent="0.3">
      <c r="A5" s="3">
        <v>44136</v>
      </c>
      <c r="B5" s="2" t="s">
        <v>14</v>
      </c>
      <c r="C5" s="2" t="s">
        <v>15</v>
      </c>
      <c r="D5" s="4">
        <f t="shared" ref="D5:D35" si="5">+D4+K4+E4-F5</f>
        <v>1513.828</v>
      </c>
      <c r="E5" s="4"/>
      <c r="F5" s="4"/>
      <c r="G5" s="4">
        <v>219.15</v>
      </c>
      <c r="H5" s="5">
        <f t="shared" si="2"/>
        <v>790.07</v>
      </c>
      <c r="I5" s="5">
        <f t="shared" si="3"/>
        <v>21.915000000000003</v>
      </c>
      <c r="J5" s="5">
        <f t="shared" ref="J5:J62" si="6">+J4+I5</f>
        <v>79.007000000000005</v>
      </c>
      <c r="K5" s="5">
        <f t="shared" si="0"/>
        <v>197.23500000000001</v>
      </c>
      <c r="L5" s="5">
        <f t="shared" si="4"/>
        <v>711.06299999999999</v>
      </c>
      <c r="M5" s="5">
        <f t="shared" si="1"/>
        <v>6.5745000000000005</v>
      </c>
      <c r="N5" s="6">
        <f t="shared" ref="N5:N35" si="7">+G5/D5</f>
        <v>0.14476545552070647</v>
      </c>
    </row>
    <row r="6" spans="1:14" x14ac:dyDescent="0.3">
      <c r="A6" s="3">
        <v>44166</v>
      </c>
      <c r="B6" s="2" t="s">
        <v>14</v>
      </c>
      <c r="C6" s="2" t="s">
        <v>15</v>
      </c>
      <c r="D6" s="4">
        <f t="shared" si="5"/>
        <v>1711.0630000000001</v>
      </c>
      <c r="E6" s="4"/>
      <c r="F6" s="4"/>
      <c r="G6" s="4">
        <v>137.19</v>
      </c>
      <c r="H6" s="5">
        <f t="shared" si="2"/>
        <v>927.26</v>
      </c>
      <c r="I6" s="5">
        <f t="shared" si="3"/>
        <v>13.719000000000001</v>
      </c>
      <c r="J6" s="5">
        <f t="shared" si="6"/>
        <v>92.725999999999999</v>
      </c>
      <c r="K6" s="5">
        <f t="shared" si="0"/>
        <v>123.471</v>
      </c>
      <c r="L6" s="5">
        <f t="shared" si="4"/>
        <v>834.53399999999999</v>
      </c>
      <c r="M6" s="5">
        <f t="shared" si="1"/>
        <v>4.1157000000000004</v>
      </c>
      <c r="N6" s="6">
        <f t="shared" si="7"/>
        <v>8.0178228387850117E-2</v>
      </c>
    </row>
    <row r="7" spans="1:14" x14ac:dyDescent="0.3">
      <c r="A7" s="3">
        <v>44197</v>
      </c>
      <c r="B7" s="2" t="s">
        <v>14</v>
      </c>
      <c r="C7" s="2" t="s">
        <v>15</v>
      </c>
      <c r="D7" s="4">
        <f t="shared" si="5"/>
        <v>1834.5340000000001</v>
      </c>
      <c r="E7" s="4">
        <v>5000</v>
      </c>
      <c r="F7" s="4"/>
      <c r="G7" s="4">
        <v>1031.3</v>
      </c>
      <c r="H7" s="5">
        <f t="shared" si="2"/>
        <v>1958.56</v>
      </c>
      <c r="I7" s="5">
        <f t="shared" si="3"/>
        <v>103.13</v>
      </c>
      <c r="J7" s="5">
        <f t="shared" si="6"/>
        <v>195.85599999999999</v>
      </c>
      <c r="K7" s="5">
        <f t="shared" si="0"/>
        <v>928.17</v>
      </c>
      <c r="L7" s="5">
        <f t="shared" si="4"/>
        <v>1762.704</v>
      </c>
      <c r="M7" s="5">
        <f t="shared" si="1"/>
        <v>30.939</v>
      </c>
      <c r="N7" s="6">
        <f t="shared" si="7"/>
        <v>0.56215910961584792</v>
      </c>
    </row>
    <row r="8" spans="1:14" x14ac:dyDescent="0.3">
      <c r="A8" s="3">
        <v>44228</v>
      </c>
      <c r="B8" s="2" t="s">
        <v>14</v>
      </c>
      <c r="C8" s="2" t="s">
        <v>15</v>
      </c>
      <c r="D8" s="4">
        <f t="shared" si="5"/>
        <v>7762.7039999999997</v>
      </c>
      <c r="E8" s="4"/>
      <c r="F8" s="4"/>
      <c r="G8" s="4">
        <v>827.39</v>
      </c>
      <c r="H8" s="5">
        <f t="shared" si="2"/>
        <v>2785.95</v>
      </c>
      <c r="I8" s="5">
        <f t="shared" si="3"/>
        <v>82.739000000000004</v>
      </c>
      <c r="J8" s="5">
        <f t="shared" si="6"/>
        <v>278.59500000000003</v>
      </c>
      <c r="K8" s="5">
        <f t="shared" si="0"/>
        <v>744.65099999999995</v>
      </c>
      <c r="L8" s="5">
        <f t="shared" si="4"/>
        <v>2507.355</v>
      </c>
      <c r="M8" s="5">
        <f t="shared" si="1"/>
        <v>24.8217</v>
      </c>
      <c r="N8" s="6">
        <f t="shared" si="7"/>
        <v>0.10658528265408548</v>
      </c>
    </row>
    <row r="9" spans="1:14" x14ac:dyDescent="0.3">
      <c r="A9" s="3">
        <v>44256</v>
      </c>
      <c r="B9" s="2" t="s">
        <v>14</v>
      </c>
      <c r="C9" s="2" t="s">
        <v>15</v>
      </c>
      <c r="D9" s="4">
        <f t="shared" si="5"/>
        <v>8507.3549999999996</v>
      </c>
      <c r="E9" s="4">
        <v>4000</v>
      </c>
      <c r="F9" s="4"/>
      <c r="G9" s="4">
        <v>956.82</v>
      </c>
      <c r="H9" s="5">
        <f t="shared" si="2"/>
        <v>3742.77</v>
      </c>
      <c r="I9" s="5">
        <f t="shared" si="3"/>
        <v>95.682000000000016</v>
      </c>
      <c r="J9" s="5">
        <f t="shared" si="6"/>
        <v>374.27700000000004</v>
      </c>
      <c r="K9" s="5">
        <f t="shared" si="0"/>
        <v>861.13800000000003</v>
      </c>
      <c r="L9" s="5">
        <f t="shared" si="4"/>
        <v>3368.4929999999999</v>
      </c>
      <c r="M9" s="5">
        <f t="shared" si="1"/>
        <v>28.704600000000003</v>
      </c>
      <c r="N9" s="6">
        <f t="shared" si="7"/>
        <v>0.11246973941959634</v>
      </c>
    </row>
    <row r="10" spans="1:14" x14ac:dyDescent="0.3">
      <c r="A10" s="3">
        <v>44287</v>
      </c>
      <c r="B10" s="2" t="s">
        <v>14</v>
      </c>
      <c r="C10" s="2" t="s">
        <v>15</v>
      </c>
      <c r="D10" s="4">
        <f t="shared" si="5"/>
        <v>13368.493</v>
      </c>
      <c r="E10" s="4"/>
      <c r="F10" s="4"/>
      <c r="G10" s="4">
        <v>1931.65</v>
      </c>
      <c r="H10" s="5">
        <f t="shared" si="2"/>
        <v>5674.42</v>
      </c>
      <c r="I10" s="5">
        <f t="shared" si="3"/>
        <v>193.16500000000002</v>
      </c>
      <c r="J10" s="5">
        <f t="shared" si="6"/>
        <v>567.44200000000001</v>
      </c>
      <c r="K10" s="5">
        <f t="shared" si="0"/>
        <v>1738.4850000000001</v>
      </c>
      <c r="L10" s="5">
        <f t="shared" si="4"/>
        <v>5106.9780000000001</v>
      </c>
      <c r="M10" s="5">
        <f t="shared" si="1"/>
        <v>57.949500000000008</v>
      </c>
      <c r="N10" s="6">
        <f t="shared" si="7"/>
        <v>0.1444927262930833</v>
      </c>
    </row>
    <row r="11" spans="1:14" x14ac:dyDescent="0.3">
      <c r="A11" s="3">
        <v>44317</v>
      </c>
      <c r="B11" s="2" t="s">
        <v>14</v>
      </c>
      <c r="C11" s="2" t="s">
        <v>15</v>
      </c>
      <c r="D11" s="4">
        <f t="shared" si="5"/>
        <v>15106.978000000001</v>
      </c>
      <c r="E11" s="4"/>
      <c r="F11" s="4"/>
      <c r="G11" s="4">
        <v>614.08000000000004</v>
      </c>
      <c r="H11" s="5">
        <f t="shared" si="2"/>
        <v>6288.5</v>
      </c>
      <c r="I11" s="5">
        <f t="shared" si="3"/>
        <v>61.408000000000008</v>
      </c>
      <c r="J11" s="5">
        <f t="shared" si="6"/>
        <v>628.85</v>
      </c>
      <c r="K11" s="5">
        <f t="shared" si="0"/>
        <v>552.67200000000003</v>
      </c>
      <c r="L11" s="5">
        <f t="shared" si="4"/>
        <v>5659.65</v>
      </c>
      <c r="M11" s="5">
        <f t="shared" si="1"/>
        <v>18.4224</v>
      </c>
      <c r="N11" s="6">
        <f t="shared" si="7"/>
        <v>4.0648765093852658E-2</v>
      </c>
    </row>
    <row r="12" spans="1:14" x14ac:dyDescent="0.3">
      <c r="A12" s="3">
        <v>44348</v>
      </c>
      <c r="B12" s="2" t="s">
        <v>14</v>
      </c>
      <c r="C12" s="2" t="s">
        <v>15</v>
      </c>
      <c r="D12" s="4">
        <f t="shared" si="5"/>
        <v>15659.650000000001</v>
      </c>
      <c r="E12" s="4"/>
      <c r="F12" s="4"/>
      <c r="G12" s="4">
        <v>991.21</v>
      </c>
      <c r="H12" s="5">
        <f t="shared" si="2"/>
        <v>7279.71</v>
      </c>
      <c r="I12" s="5">
        <f t="shared" si="3"/>
        <v>99.121000000000009</v>
      </c>
      <c r="J12" s="5">
        <f t="shared" si="6"/>
        <v>727.971</v>
      </c>
      <c r="K12" s="5">
        <f t="shared" si="0"/>
        <v>892.08900000000006</v>
      </c>
      <c r="L12" s="5">
        <f t="shared" si="4"/>
        <v>6551.7389999999996</v>
      </c>
      <c r="M12" s="5">
        <f t="shared" si="1"/>
        <v>29.736300000000004</v>
      </c>
      <c r="N12" s="6">
        <f t="shared" si="7"/>
        <v>6.3297072412218658E-2</v>
      </c>
    </row>
    <row r="13" spans="1:14" x14ac:dyDescent="0.3">
      <c r="A13" s="3">
        <v>44378</v>
      </c>
      <c r="B13" s="2" t="s">
        <v>14</v>
      </c>
      <c r="C13" s="2" t="s">
        <v>15</v>
      </c>
      <c r="D13" s="4">
        <f t="shared" si="5"/>
        <v>16551.739000000001</v>
      </c>
      <c r="E13" s="4"/>
      <c r="F13" s="4"/>
      <c r="G13" s="4">
        <v>456.23</v>
      </c>
      <c r="H13" s="5">
        <f t="shared" si="2"/>
        <v>7735.9400000000005</v>
      </c>
      <c r="I13" s="5">
        <f t="shared" si="3"/>
        <v>45.623000000000005</v>
      </c>
      <c r="J13" s="5">
        <f t="shared" si="6"/>
        <v>773.59400000000005</v>
      </c>
      <c r="K13" s="5">
        <f t="shared" si="0"/>
        <v>410.60700000000003</v>
      </c>
      <c r="L13" s="5">
        <f t="shared" si="4"/>
        <v>6962.3459999999995</v>
      </c>
      <c r="M13" s="5">
        <f t="shared" si="1"/>
        <v>13.686900000000001</v>
      </c>
      <c r="N13" s="6">
        <f t="shared" si="7"/>
        <v>2.7563871083274089E-2</v>
      </c>
    </row>
    <row r="14" spans="1:14" x14ac:dyDescent="0.3">
      <c r="A14" s="3">
        <v>44409</v>
      </c>
      <c r="B14" s="2" t="s">
        <v>14</v>
      </c>
      <c r="C14" s="2" t="s">
        <v>15</v>
      </c>
      <c r="D14" s="4">
        <f t="shared" si="5"/>
        <v>16962.346000000001</v>
      </c>
      <c r="E14" s="4"/>
      <c r="F14" s="4"/>
      <c r="G14" s="4">
        <v>640.85</v>
      </c>
      <c r="H14" s="5">
        <f t="shared" si="2"/>
        <v>8376.7900000000009</v>
      </c>
      <c r="I14" s="5">
        <f t="shared" si="3"/>
        <v>64.085000000000008</v>
      </c>
      <c r="J14" s="5">
        <f t="shared" si="6"/>
        <v>837.67900000000009</v>
      </c>
      <c r="K14" s="5">
        <f t="shared" si="0"/>
        <v>576.76499999999999</v>
      </c>
      <c r="L14" s="5">
        <f t="shared" si="4"/>
        <v>7539.1109999999999</v>
      </c>
      <c r="M14" s="5">
        <f t="shared" si="1"/>
        <v>19.2255</v>
      </c>
      <c r="N14" s="6">
        <f t="shared" si="7"/>
        <v>3.7780740942320125E-2</v>
      </c>
    </row>
    <row r="15" spans="1:14" x14ac:dyDescent="0.3">
      <c r="A15" s="3">
        <v>44440</v>
      </c>
      <c r="B15" s="2" t="s">
        <v>14</v>
      </c>
      <c r="C15" s="2" t="s">
        <v>15</v>
      </c>
      <c r="D15" s="4">
        <f t="shared" si="5"/>
        <v>17539.111000000001</v>
      </c>
      <c r="E15" s="4"/>
      <c r="F15" s="4"/>
      <c r="G15" s="4">
        <v>376.95</v>
      </c>
      <c r="H15" s="5">
        <f t="shared" si="2"/>
        <v>8753.7400000000016</v>
      </c>
      <c r="I15" s="5">
        <f t="shared" si="3"/>
        <v>37.695</v>
      </c>
      <c r="J15" s="5">
        <f t="shared" si="6"/>
        <v>875.37400000000014</v>
      </c>
      <c r="K15" s="5">
        <f t="shared" si="0"/>
        <v>339.255</v>
      </c>
      <c r="L15" s="5">
        <f t="shared" si="4"/>
        <v>7878.366</v>
      </c>
      <c r="M15" s="5">
        <f t="shared" si="1"/>
        <v>11.3085</v>
      </c>
      <c r="N15" s="6">
        <f t="shared" si="7"/>
        <v>2.149196729526371E-2</v>
      </c>
    </row>
    <row r="16" spans="1:14" x14ac:dyDescent="0.3">
      <c r="A16" s="3">
        <v>44470</v>
      </c>
      <c r="B16" s="2" t="s">
        <v>14</v>
      </c>
      <c r="C16" s="2" t="s">
        <v>15</v>
      </c>
      <c r="D16" s="4">
        <f t="shared" si="5"/>
        <v>17878.366000000002</v>
      </c>
      <c r="E16" s="4"/>
      <c r="F16" s="4"/>
      <c r="G16" s="4">
        <v>1432.47</v>
      </c>
      <c r="H16" s="5">
        <f t="shared" si="2"/>
        <v>10186.210000000001</v>
      </c>
      <c r="I16" s="5">
        <f t="shared" si="3"/>
        <v>143.24700000000001</v>
      </c>
      <c r="J16" s="5">
        <f t="shared" si="6"/>
        <v>1018.6210000000001</v>
      </c>
      <c r="K16" s="5">
        <f t="shared" si="0"/>
        <v>1289.223</v>
      </c>
      <c r="L16" s="5">
        <f t="shared" si="4"/>
        <v>9167.5889999999999</v>
      </c>
      <c r="M16" s="5">
        <f t="shared" si="1"/>
        <v>42.9741</v>
      </c>
      <c r="N16" s="6">
        <f t="shared" si="7"/>
        <v>8.0123094023245744E-2</v>
      </c>
    </row>
    <row r="17" spans="1:14" x14ac:dyDescent="0.3">
      <c r="A17" s="3">
        <v>44501</v>
      </c>
      <c r="B17" s="2" t="s">
        <v>14</v>
      </c>
      <c r="C17" s="2" t="s">
        <v>15</v>
      </c>
      <c r="D17" s="4">
        <f t="shared" si="5"/>
        <v>19167.589</v>
      </c>
      <c r="E17" s="4"/>
      <c r="F17" s="4"/>
      <c r="G17" s="4">
        <v>741.95</v>
      </c>
      <c r="H17" s="5">
        <f t="shared" si="2"/>
        <v>10928.160000000002</v>
      </c>
      <c r="I17" s="5">
        <f t="shared" si="3"/>
        <v>74.195000000000007</v>
      </c>
      <c r="J17" s="5">
        <f t="shared" si="6"/>
        <v>1092.816</v>
      </c>
      <c r="K17" s="5">
        <f t="shared" si="0"/>
        <v>667.755</v>
      </c>
      <c r="L17" s="5">
        <f t="shared" si="4"/>
        <v>9835.3439999999991</v>
      </c>
      <c r="M17" s="5">
        <f t="shared" si="1"/>
        <v>22.258500000000002</v>
      </c>
      <c r="N17" s="6">
        <f t="shared" si="7"/>
        <v>3.8708572058801974E-2</v>
      </c>
    </row>
    <row r="18" spans="1:14" x14ac:dyDescent="0.3">
      <c r="A18" s="3">
        <v>44532</v>
      </c>
      <c r="B18" s="2" t="s">
        <v>14</v>
      </c>
      <c r="C18" s="2" t="s">
        <v>15</v>
      </c>
      <c r="D18" s="4">
        <f t="shared" si="5"/>
        <v>19835.344000000001</v>
      </c>
      <c r="E18" s="4"/>
      <c r="F18" s="4"/>
      <c r="G18" s="4">
        <v>846.26</v>
      </c>
      <c r="H18" s="5">
        <f t="shared" si="2"/>
        <v>11774.420000000002</v>
      </c>
      <c r="I18" s="5">
        <f t="shared" si="3"/>
        <v>84.626000000000005</v>
      </c>
      <c r="J18" s="5">
        <f t="shared" si="6"/>
        <v>1177.442</v>
      </c>
      <c r="K18" s="5">
        <f t="shared" si="0"/>
        <v>761.63400000000001</v>
      </c>
      <c r="L18" s="5">
        <f t="shared" si="4"/>
        <v>10596.977999999999</v>
      </c>
      <c r="M18" s="5">
        <f t="shared" si="1"/>
        <v>25.387800000000002</v>
      </c>
      <c r="N18" s="6">
        <f t="shared" si="7"/>
        <v>4.2664246206166122E-2</v>
      </c>
    </row>
    <row r="19" spans="1:14" x14ac:dyDescent="0.3">
      <c r="A19" s="3">
        <v>44562</v>
      </c>
      <c r="B19" s="2" t="s">
        <v>14</v>
      </c>
      <c r="C19" s="2" t="s">
        <v>15</v>
      </c>
      <c r="D19" s="4">
        <f t="shared" si="5"/>
        <v>20596.978000000003</v>
      </c>
      <c r="E19" s="4"/>
      <c r="F19" s="4"/>
      <c r="G19" s="4">
        <v>449.59</v>
      </c>
      <c r="H19" s="5">
        <f t="shared" si="2"/>
        <v>12224.010000000002</v>
      </c>
      <c r="I19" s="5">
        <f t="shared" si="3"/>
        <v>44.959000000000003</v>
      </c>
      <c r="J19" s="5">
        <f t="shared" si="6"/>
        <v>1222.4010000000001</v>
      </c>
      <c r="K19" s="5">
        <f t="shared" si="0"/>
        <v>404.63099999999997</v>
      </c>
      <c r="L19" s="5">
        <f t="shared" si="4"/>
        <v>11001.608999999999</v>
      </c>
      <c r="M19" s="5">
        <f t="shared" si="1"/>
        <v>13.487699999999998</v>
      </c>
      <c r="N19" s="6">
        <f t="shared" si="7"/>
        <v>2.1827959422008408E-2</v>
      </c>
    </row>
    <row r="20" spans="1:14" x14ac:dyDescent="0.3">
      <c r="A20" s="3">
        <v>44593</v>
      </c>
      <c r="B20" s="2" t="s">
        <v>14</v>
      </c>
      <c r="C20" s="2" t="s">
        <v>15</v>
      </c>
      <c r="D20" s="4">
        <f t="shared" si="5"/>
        <v>21001.609000000004</v>
      </c>
      <c r="E20" s="4"/>
      <c r="F20" s="4"/>
      <c r="G20" s="4">
        <v>-512.23</v>
      </c>
      <c r="H20" s="5">
        <f t="shared" si="2"/>
        <v>11711.780000000002</v>
      </c>
      <c r="I20" s="5">
        <f t="shared" si="3"/>
        <v>-51.223000000000006</v>
      </c>
      <c r="J20" s="5">
        <f t="shared" si="6"/>
        <v>1171.1780000000001</v>
      </c>
      <c r="K20" s="5">
        <f t="shared" si="0"/>
        <v>-461.00700000000001</v>
      </c>
      <c r="L20" s="5">
        <f t="shared" si="4"/>
        <v>10540.601999999999</v>
      </c>
      <c r="M20" s="5">
        <f t="shared" si="1"/>
        <v>-15.366899999999999</v>
      </c>
      <c r="N20" s="6">
        <f t="shared" si="7"/>
        <v>-2.4390036020573467E-2</v>
      </c>
    </row>
    <row r="21" spans="1:14" x14ac:dyDescent="0.3">
      <c r="A21" s="3">
        <v>44621</v>
      </c>
      <c r="B21" s="2" t="s">
        <v>14</v>
      </c>
      <c r="C21" s="2" t="s">
        <v>15</v>
      </c>
      <c r="D21" s="4">
        <f t="shared" si="5"/>
        <v>20540.602000000003</v>
      </c>
      <c r="E21" s="4"/>
      <c r="F21" s="4"/>
      <c r="G21" s="4">
        <v>2233.65</v>
      </c>
      <c r="H21" s="5">
        <f t="shared" si="2"/>
        <v>13945.430000000002</v>
      </c>
      <c r="I21" s="5">
        <f t="shared" si="3"/>
        <v>223.36500000000001</v>
      </c>
      <c r="J21" s="5">
        <f t="shared" si="6"/>
        <v>1394.5430000000001</v>
      </c>
      <c r="K21" s="5">
        <f t="shared" si="0"/>
        <v>2010.2850000000001</v>
      </c>
      <c r="L21" s="5">
        <f t="shared" si="4"/>
        <v>12550.886999999999</v>
      </c>
      <c r="M21" s="5">
        <f t="shared" si="1"/>
        <v>67.009500000000003</v>
      </c>
      <c r="N21" s="6">
        <f t="shared" si="7"/>
        <v>0.10874316147111948</v>
      </c>
    </row>
    <row r="22" spans="1:14" x14ac:dyDescent="0.3">
      <c r="A22" s="3">
        <v>44652</v>
      </c>
      <c r="B22" s="2" t="s">
        <v>14</v>
      </c>
      <c r="C22" s="2" t="s">
        <v>15</v>
      </c>
      <c r="D22" s="4">
        <f t="shared" si="5"/>
        <v>22550.887000000002</v>
      </c>
      <c r="E22" s="4"/>
      <c r="F22" s="4"/>
      <c r="G22" s="4">
        <v>-96.58</v>
      </c>
      <c r="H22" s="5">
        <f t="shared" si="2"/>
        <v>13848.850000000002</v>
      </c>
      <c r="I22" s="5">
        <f t="shared" si="3"/>
        <v>-9.6580000000000013</v>
      </c>
      <c r="J22" s="5">
        <f t="shared" si="6"/>
        <v>1384.8850000000002</v>
      </c>
      <c r="K22" s="5">
        <f t="shared" si="0"/>
        <v>-86.921999999999997</v>
      </c>
      <c r="L22" s="5">
        <f t="shared" si="4"/>
        <v>12463.964999999998</v>
      </c>
      <c r="M22" s="5">
        <f t="shared" si="1"/>
        <v>-2.8973999999999998</v>
      </c>
      <c r="N22" s="6">
        <f t="shared" si="7"/>
        <v>-4.2827583677750676E-3</v>
      </c>
    </row>
    <row r="23" spans="1:14" x14ac:dyDescent="0.3">
      <c r="A23" s="3">
        <v>44682</v>
      </c>
      <c r="B23" s="2" t="s">
        <v>14</v>
      </c>
      <c r="C23" s="2" t="s">
        <v>15</v>
      </c>
      <c r="D23" s="4">
        <f t="shared" si="5"/>
        <v>22463.965000000004</v>
      </c>
      <c r="E23" s="4"/>
      <c r="F23" s="4"/>
      <c r="G23" s="4">
        <v>799.43</v>
      </c>
      <c r="H23" s="5">
        <f t="shared" si="2"/>
        <v>14648.280000000002</v>
      </c>
      <c r="I23" s="5">
        <f t="shared" si="3"/>
        <v>79.942999999999998</v>
      </c>
      <c r="J23" s="5">
        <f t="shared" si="6"/>
        <v>1464.8280000000002</v>
      </c>
      <c r="K23" s="5">
        <f t="shared" si="0"/>
        <v>719.48699999999997</v>
      </c>
      <c r="L23" s="5">
        <f t="shared" si="4"/>
        <v>13183.451999999997</v>
      </c>
      <c r="M23" s="5">
        <f t="shared" si="1"/>
        <v>23.982899999999997</v>
      </c>
      <c r="N23" s="6">
        <f t="shared" si="7"/>
        <v>3.5587217127519555E-2</v>
      </c>
    </row>
    <row r="24" spans="1:14" x14ac:dyDescent="0.3">
      <c r="A24" s="3">
        <v>44713</v>
      </c>
      <c r="B24" s="2" t="s">
        <v>14</v>
      </c>
      <c r="C24" s="2" t="s">
        <v>15</v>
      </c>
      <c r="D24" s="4">
        <f t="shared" si="5"/>
        <v>23183.452000000005</v>
      </c>
      <c r="E24" s="4"/>
      <c r="F24" s="4"/>
      <c r="G24" s="4">
        <v>1197.74</v>
      </c>
      <c r="H24" s="5">
        <f t="shared" si="2"/>
        <v>15846.020000000002</v>
      </c>
      <c r="I24" s="5">
        <f t="shared" si="3"/>
        <v>119.774</v>
      </c>
      <c r="J24" s="5">
        <f t="shared" si="6"/>
        <v>1584.6020000000003</v>
      </c>
      <c r="K24" s="5">
        <f t="shared" si="0"/>
        <v>1077.9659999999999</v>
      </c>
      <c r="L24" s="5">
        <f t="shared" si="4"/>
        <v>14261.417999999998</v>
      </c>
      <c r="M24" s="5">
        <f t="shared" si="1"/>
        <v>35.932199999999995</v>
      </c>
      <c r="N24" s="6">
        <f t="shared" si="7"/>
        <v>5.1663574518583333E-2</v>
      </c>
    </row>
    <row r="25" spans="1:14" x14ac:dyDescent="0.3">
      <c r="A25" s="3">
        <v>44743</v>
      </c>
      <c r="B25" s="2" t="s">
        <v>14</v>
      </c>
      <c r="C25" s="2" t="s">
        <v>15</v>
      </c>
      <c r="D25" s="4">
        <f t="shared" si="5"/>
        <v>24261.418000000005</v>
      </c>
      <c r="E25" s="4"/>
      <c r="F25" s="4"/>
      <c r="G25" s="4">
        <v>443.34</v>
      </c>
      <c r="H25" s="5">
        <f t="shared" si="2"/>
        <v>16289.360000000002</v>
      </c>
      <c r="I25" s="5">
        <f t="shared" si="3"/>
        <v>44.334000000000003</v>
      </c>
      <c r="J25" s="5">
        <f t="shared" si="6"/>
        <v>1628.9360000000004</v>
      </c>
      <c r="K25" s="5">
        <f t="shared" si="0"/>
        <v>399.00599999999997</v>
      </c>
      <c r="L25" s="5">
        <f t="shared" si="4"/>
        <v>14660.423999999997</v>
      </c>
      <c r="M25" s="5">
        <f t="shared" si="1"/>
        <v>13.300199999999998</v>
      </c>
      <c r="N25" s="6">
        <f t="shared" si="7"/>
        <v>1.8273457882799757E-2</v>
      </c>
    </row>
    <row r="26" spans="1:14" x14ac:dyDescent="0.3">
      <c r="A26" s="3">
        <v>44775</v>
      </c>
      <c r="B26" s="2" t="s">
        <v>14</v>
      </c>
      <c r="C26" s="2" t="s">
        <v>15</v>
      </c>
      <c r="D26" s="4">
        <f t="shared" si="5"/>
        <v>24660.424000000006</v>
      </c>
      <c r="E26" s="4"/>
      <c r="F26" s="4"/>
      <c r="G26" s="4">
        <v>408.96</v>
      </c>
      <c r="H26" s="5">
        <f t="shared" si="2"/>
        <v>16698.320000000003</v>
      </c>
      <c r="I26" s="5">
        <f t="shared" si="3"/>
        <v>40.896000000000001</v>
      </c>
      <c r="J26" s="5">
        <f t="shared" si="6"/>
        <v>1669.8320000000003</v>
      </c>
      <c r="K26" s="5">
        <f t="shared" si="0"/>
        <v>368.06399999999996</v>
      </c>
      <c r="L26" s="5">
        <f t="shared" si="4"/>
        <v>15028.487999999998</v>
      </c>
      <c r="M26" s="5">
        <f t="shared" si="1"/>
        <v>12.268799999999999</v>
      </c>
      <c r="N26" s="6">
        <f t="shared" si="7"/>
        <v>1.6583656469166947E-2</v>
      </c>
    </row>
    <row r="27" spans="1:14" x14ac:dyDescent="0.3">
      <c r="A27" s="3">
        <v>44807</v>
      </c>
      <c r="B27" s="2" t="s">
        <v>14</v>
      </c>
      <c r="C27" s="2" t="s">
        <v>15</v>
      </c>
      <c r="D27" s="4">
        <f t="shared" si="5"/>
        <v>25028.488000000005</v>
      </c>
      <c r="E27" s="4"/>
      <c r="F27" s="4"/>
      <c r="G27" s="4">
        <v>787.79</v>
      </c>
      <c r="H27" s="5">
        <f t="shared" si="2"/>
        <v>17486.110000000004</v>
      </c>
      <c r="I27" s="5">
        <f t="shared" si="3"/>
        <v>78.778999999999996</v>
      </c>
      <c r="J27" s="5">
        <f t="shared" si="6"/>
        <v>1748.6110000000003</v>
      </c>
      <c r="K27" s="5">
        <f t="shared" si="0"/>
        <v>709.01099999999997</v>
      </c>
      <c r="L27" s="5">
        <f t="shared" si="4"/>
        <v>15737.498999999998</v>
      </c>
      <c r="M27" s="5">
        <f t="shared" si="1"/>
        <v>23.633699999999997</v>
      </c>
      <c r="N27" s="6">
        <f t="shared" si="7"/>
        <v>3.1475732772990511E-2</v>
      </c>
    </row>
    <row r="28" spans="1:14" x14ac:dyDescent="0.3">
      <c r="A28" s="3">
        <v>44839</v>
      </c>
      <c r="B28" s="2" t="s">
        <v>14</v>
      </c>
      <c r="C28" s="2" t="s">
        <v>15</v>
      </c>
      <c r="D28" s="4">
        <f t="shared" si="5"/>
        <v>25737.499000000003</v>
      </c>
      <c r="E28" s="4"/>
      <c r="F28" s="4"/>
      <c r="G28" s="4">
        <v>0</v>
      </c>
      <c r="H28" s="5">
        <f t="shared" si="2"/>
        <v>17486.110000000004</v>
      </c>
      <c r="I28" s="5">
        <f t="shared" si="3"/>
        <v>0</v>
      </c>
      <c r="J28" s="5">
        <f t="shared" si="6"/>
        <v>1748.6110000000003</v>
      </c>
      <c r="K28" s="5">
        <f t="shared" si="0"/>
        <v>0</v>
      </c>
      <c r="L28" s="5">
        <f t="shared" si="4"/>
        <v>15737.498999999998</v>
      </c>
      <c r="M28" s="5">
        <f t="shared" si="1"/>
        <v>0</v>
      </c>
      <c r="N28" s="6">
        <f t="shared" si="7"/>
        <v>0</v>
      </c>
    </row>
    <row r="29" spans="1:14" x14ac:dyDescent="0.3">
      <c r="A29" s="3">
        <v>44871</v>
      </c>
      <c r="B29" s="2" t="s">
        <v>14</v>
      </c>
      <c r="C29" s="2" t="s">
        <v>15</v>
      </c>
      <c r="D29" s="4">
        <f t="shared" si="5"/>
        <v>25737.499000000003</v>
      </c>
      <c r="E29" s="4"/>
      <c r="F29" s="4"/>
      <c r="G29" s="4">
        <v>776.78</v>
      </c>
      <c r="H29" s="5">
        <f t="shared" si="2"/>
        <v>18262.890000000003</v>
      </c>
      <c r="I29" s="5">
        <f t="shared" si="3"/>
        <v>77.677999999999997</v>
      </c>
      <c r="J29" s="5">
        <f t="shared" si="6"/>
        <v>1826.2890000000002</v>
      </c>
      <c r="K29" s="5">
        <f t="shared" si="0"/>
        <v>699.10199999999998</v>
      </c>
      <c r="L29" s="5">
        <f t="shared" si="4"/>
        <v>16436.600999999999</v>
      </c>
      <c r="M29" s="5">
        <f t="shared" si="1"/>
        <v>23.3034</v>
      </c>
      <c r="N29" s="6">
        <f t="shared" si="7"/>
        <v>3.0180865669970493E-2</v>
      </c>
    </row>
    <row r="30" spans="1:14" x14ac:dyDescent="0.3">
      <c r="A30" s="3">
        <v>44903</v>
      </c>
      <c r="B30" s="2" t="s">
        <v>14</v>
      </c>
      <c r="C30" s="2" t="s">
        <v>15</v>
      </c>
      <c r="D30" s="4">
        <f t="shared" si="5"/>
        <v>26436.601000000002</v>
      </c>
      <c r="E30" s="4"/>
      <c r="F30" s="4"/>
      <c r="G30" s="4">
        <v>569.16</v>
      </c>
      <c r="H30" s="5">
        <f t="shared" si="2"/>
        <v>18832.050000000003</v>
      </c>
      <c r="I30" s="5">
        <f t="shared" si="3"/>
        <v>56.915999999999997</v>
      </c>
      <c r="J30" s="5">
        <f t="shared" si="6"/>
        <v>1883.2050000000002</v>
      </c>
      <c r="K30" s="5">
        <f t="shared" si="0"/>
        <v>512.24399999999991</v>
      </c>
      <c r="L30" s="5">
        <f t="shared" si="4"/>
        <v>16948.844999999998</v>
      </c>
      <c r="M30" s="5">
        <f t="shared" si="1"/>
        <v>17.074799999999996</v>
      </c>
      <c r="N30" s="6">
        <f t="shared" si="7"/>
        <v>2.1529242734343947E-2</v>
      </c>
    </row>
    <row r="31" spans="1:14" x14ac:dyDescent="0.3">
      <c r="A31" s="3">
        <v>44927</v>
      </c>
      <c r="B31" s="2" t="s">
        <v>14</v>
      </c>
      <c r="C31" s="2" t="s">
        <v>15</v>
      </c>
      <c r="D31" s="4">
        <f t="shared" si="5"/>
        <v>26948.845000000001</v>
      </c>
      <c r="E31" s="4"/>
      <c r="F31" s="4"/>
      <c r="G31" s="4">
        <v>450.44</v>
      </c>
      <c r="H31" s="5">
        <f t="shared" si="2"/>
        <v>19282.490000000002</v>
      </c>
      <c r="I31" s="5">
        <f t="shared" si="3"/>
        <v>45.044000000000004</v>
      </c>
      <c r="J31" s="5">
        <f t="shared" si="6"/>
        <v>1928.2490000000003</v>
      </c>
      <c r="K31" s="5">
        <f t="shared" si="0"/>
        <v>405.39600000000002</v>
      </c>
      <c r="L31" s="5">
        <f t="shared" si="4"/>
        <v>17354.240999999998</v>
      </c>
      <c r="M31" s="5">
        <f t="shared" si="1"/>
        <v>13.513200000000001</v>
      </c>
      <c r="N31" s="6">
        <f t="shared" si="7"/>
        <v>1.6714630998100288E-2</v>
      </c>
    </row>
    <row r="32" spans="1:14" x14ac:dyDescent="0.3">
      <c r="A32" s="3">
        <v>44958</v>
      </c>
      <c r="B32" s="2" t="s">
        <v>14</v>
      </c>
      <c r="C32" s="2" t="s">
        <v>15</v>
      </c>
      <c r="D32" s="4">
        <f t="shared" si="5"/>
        <v>27354.241000000002</v>
      </c>
      <c r="E32" s="4"/>
      <c r="F32" s="4"/>
      <c r="G32" s="4">
        <v>458.29</v>
      </c>
      <c r="H32" s="5">
        <f t="shared" si="2"/>
        <v>19740.780000000002</v>
      </c>
      <c r="I32" s="5">
        <f t="shared" si="3"/>
        <v>45.829000000000008</v>
      </c>
      <c r="J32" s="5">
        <f t="shared" si="6"/>
        <v>1974.0780000000002</v>
      </c>
      <c r="K32" s="5">
        <f t="shared" si="0"/>
        <v>412.46100000000001</v>
      </c>
      <c r="L32" s="5">
        <f t="shared" si="4"/>
        <v>17766.701999999997</v>
      </c>
      <c r="M32" s="5">
        <f t="shared" si="1"/>
        <v>13.748700000000001</v>
      </c>
      <c r="N32" s="6">
        <f t="shared" si="7"/>
        <v>1.675389201988825E-2</v>
      </c>
    </row>
    <row r="33" spans="1:14" x14ac:dyDescent="0.3">
      <c r="A33" s="3">
        <v>44986</v>
      </c>
      <c r="B33" s="2" t="s">
        <v>14</v>
      </c>
      <c r="C33" s="2" t="s">
        <v>15</v>
      </c>
      <c r="D33" s="4">
        <f t="shared" si="5"/>
        <v>27766.702000000001</v>
      </c>
      <c r="E33" s="4"/>
      <c r="F33" s="4"/>
      <c r="G33" s="4">
        <v>278.49</v>
      </c>
      <c r="H33" s="5">
        <f t="shared" si="2"/>
        <v>20019.270000000004</v>
      </c>
      <c r="I33" s="5">
        <f t="shared" si="3"/>
        <v>27.849000000000004</v>
      </c>
      <c r="J33" s="5">
        <f t="shared" si="6"/>
        <v>2001.9270000000001</v>
      </c>
      <c r="K33" s="5">
        <f t="shared" si="0"/>
        <v>250.64100000000002</v>
      </c>
      <c r="L33" s="5">
        <f t="shared" si="4"/>
        <v>18017.342999999997</v>
      </c>
      <c r="M33" s="5">
        <f t="shared" si="1"/>
        <v>8.3547000000000011</v>
      </c>
      <c r="N33" s="6">
        <f t="shared" si="7"/>
        <v>1.0029639097938243E-2</v>
      </c>
    </row>
    <row r="34" spans="1:14" x14ac:dyDescent="0.3">
      <c r="A34" s="3">
        <v>45017</v>
      </c>
      <c r="B34" s="2" t="s">
        <v>14</v>
      </c>
      <c r="C34" s="2" t="s">
        <v>15</v>
      </c>
      <c r="D34" s="4">
        <f t="shared" si="5"/>
        <v>28017.343000000001</v>
      </c>
      <c r="E34" s="4"/>
      <c r="F34" s="4"/>
      <c r="G34" s="4">
        <v>477</v>
      </c>
      <c r="H34" s="5">
        <f t="shared" si="2"/>
        <v>20496.270000000004</v>
      </c>
      <c r="I34" s="5">
        <f t="shared" si="3"/>
        <v>47.7</v>
      </c>
      <c r="J34" s="5">
        <f t="shared" si="6"/>
        <v>2049.627</v>
      </c>
      <c r="K34" s="5">
        <f t="shared" si="0"/>
        <v>429.3</v>
      </c>
      <c r="L34" s="5">
        <f t="shared" si="4"/>
        <v>18446.642999999996</v>
      </c>
      <c r="M34" s="5">
        <f t="shared" si="1"/>
        <v>14.31</v>
      </c>
      <c r="N34" s="6">
        <f t="shared" si="7"/>
        <v>1.7025169017633113E-2</v>
      </c>
    </row>
    <row r="35" spans="1:14" x14ac:dyDescent="0.3">
      <c r="A35" s="3">
        <v>45047</v>
      </c>
      <c r="B35" s="2" t="s">
        <v>14</v>
      </c>
      <c r="C35" s="2" t="s">
        <v>15</v>
      </c>
      <c r="D35" s="4">
        <f t="shared" si="5"/>
        <v>28446.643</v>
      </c>
      <c r="E35" s="4"/>
      <c r="F35" s="4"/>
      <c r="G35" s="4">
        <v>446.89</v>
      </c>
      <c r="H35" s="5">
        <f t="shared" si="2"/>
        <v>20943.160000000003</v>
      </c>
      <c r="I35" s="5">
        <f t="shared" si="3"/>
        <v>44.689</v>
      </c>
      <c r="J35" s="5">
        <f t="shared" si="6"/>
        <v>2094.3159999999998</v>
      </c>
      <c r="K35" s="5">
        <f t="shared" si="0"/>
        <v>402.20099999999996</v>
      </c>
      <c r="L35" s="5">
        <f t="shared" si="4"/>
        <v>18848.843999999997</v>
      </c>
      <c r="M35" s="5">
        <f t="shared" si="1"/>
        <v>13.406699999999999</v>
      </c>
      <c r="N35" s="6">
        <f t="shared" si="7"/>
        <v>1.570976230833283E-2</v>
      </c>
    </row>
    <row r="36" spans="1:14" x14ac:dyDescent="0.3">
      <c r="A36" s="3">
        <v>45079</v>
      </c>
      <c r="B36" s="2" t="s">
        <v>14</v>
      </c>
      <c r="C36" s="2" t="s">
        <v>15</v>
      </c>
      <c r="D36" s="4">
        <f t="shared" ref="D36:D37" si="8">+D35+K35+E35-F36</f>
        <v>28848.844000000001</v>
      </c>
      <c r="G36" s="4">
        <v>475.84</v>
      </c>
      <c r="H36" s="5">
        <f t="shared" ref="H36" si="9">+H35+G36</f>
        <v>21419.000000000004</v>
      </c>
      <c r="I36" s="5">
        <f t="shared" ref="I36" si="10">+G36*0.1</f>
        <v>47.584000000000003</v>
      </c>
      <c r="J36" s="5">
        <f t="shared" si="6"/>
        <v>2141.8999999999996</v>
      </c>
      <c r="K36" s="5">
        <f t="shared" ref="K36" si="11">+G36-I36</f>
        <v>428.25599999999997</v>
      </c>
      <c r="L36" s="5">
        <f t="shared" ref="L36" si="12">+L35+K36</f>
        <v>19277.099999999999</v>
      </c>
      <c r="M36" s="5">
        <f t="shared" ref="M36" si="13">+K36/30</f>
        <v>14.2752</v>
      </c>
      <c r="N36" s="6">
        <f t="shared" ref="N36" si="14">+G36/D36</f>
        <v>1.6494248435049944E-2</v>
      </c>
    </row>
    <row r="37" spans="1:14" x14ac:dyDescent="0.3">
      <c r="A37" s="3">
        <v>45111</v>
      </c>
      <c r="B37" s="2" t="s">
        <v>14</v>
      </c>
      <c r="C37" s="2" t="s">
        <v>15</v>
      </c>
      <c r="D37" s="4">
        <f t="shared" si="8"/>
        <v>29277.100000000002</v>
      </c>
      <c r="G37" s="4">
        <v>332.7</v>
      </c>
      <c r="H37" s="5">
        <f t="shared" ref="H37:H38" si="15">+H36+G37</f>
        <v>21751.700000000004</v>
      </c>
      <c r="I37" s="5">
        <f t="shared" ref="I37:I38" si="16">+G37*0.1</f>
        <v>33.270000000000003</v>
      </c>
      <c r="J37" s="5">
        <f t="shared" si="6"/>
        <v>2175.1699999999996</v>
      </c>
      <c r="K37" s="5">
        <f t="shared" ref="K37:K38" si="17">+G37-I37</f>
        <v>299.43</v>
      </c>
      <c r="L37" s="5">
        <f t="shared" ref="L37:L38" si="18">+L36+K37</f>
        <v>19576.53</v>
      </c>
      <c r="M37" s="5">
        <f t="shared" ref="M37:M38" si="19">+K37/30</f>
        <v>9.9809999999999999</v>
      </c>
      <c r="N37" s="6">
        <f t="shared" ref="N37:N38" si="20">+G37/D37</f>
        <v>1.1363830434025227E-2</v>
      </c>
    </row>
    <row r="38" spans="1:14" x14ac:dyDescent="0.3">
      <c r="A38" s="3">
        <v>45143</v>
      </c>
      <c r="B38" s="2" t="s">
        <v>14</v>
      </c>
      <c r="C38" s="2" t="s">
        <v>15</v>
      </c>
      <c r="D38" s="4">
        <f t="shared" ref="D38:D39" si="21">+D37+K37+E37-F38</f>
        <v>29576.530000000002</v>
      </c>
      <c r="G38" s="4">
        <v>176.41</v>
      </c>
      <c r="H38" s="5">
        <f t="shared" si="15"/>
        <v>21928.110000000004</v>
      </c>
      <c r="I38" s="5">
        <f t="shared" si="16"/>
        <v>17.641000000000002</v>
      </c>
      <c r="J38" s="5">
        <f t="shared" si="6"/>
        <v>2192.8109999999997</v>
      </c>
      <c r="K38" s="5">
        <f t="shared" si="17"/>
        <v>158.76900000000001</v>
      </c>
      <c r="L38" s="5">
        <f t="shared" si="18"/>
        <v>19735.298999999999</v>
      </c>
      <c r="M38" s="5">
        <f t="shared" si="19"/>
        <v>5.2923</v>
      </c>
      <c r="N38" s="6">
        <f t="shared" si="20"/>
        <v>5.9645266026812473E-3</v>
      </c>
    </row>
    <row r="39" spans="1:14" x14ac:dyDescent="0.3">
      <c r="A39" s="3">
        <v>45175</v>
      </c>
      <c r="B39" s="2" t="s">
        <v>14</v>
      </c>
      <c r="C39" s="2" t="s">
        <v>15</v>
      </c>
      <c r="D39" s="4">
        <f t="shared" si="21"/>
        <v>16735.299000000003</v>
      </c>
      <c r="F39" s="4">
        <v>13000</v>
      </c>
      <c r="G39" s="4">
        <v>283.41000000000003</v>
      </c>
      <c r="H39" s="5">
        <f t="shared" ref="H39:H42" si="22">+H38+G39</f>
        <v>22211.520000000004</v>
      </c>
      <c r="I39" s="5">
        <f t="shared" ref="I39:I42" si="23">+G39*0.1</f>
        <v>28.341000000000005</v>
      </c>
      <c r="J39" s="5">
        <f t="shared" si="6"/>
        <v>2221.1519999999996</v>
      </c>
      <c r="K39" s="5">
        <f t="shared" ref="K39:K42" si="24">+G39-I39</f>
        <v>255.06900000000002</v>
      </c>
      <c r="L39" s="5">
        <f t="shared" ref="L39:L42" si="25">+L38+K39</f>
        <v>19990.367999999999</v>
      </c>
      <c r="M39" s="5">
        <f t="shared" ref="M39:M42" si="26">+K39/30</f>
        <v>8.5023</v>
      </c>
      <c r="N39" s="6">
        <f t="shared" ref="N39:N42" si="27">+G39/D39</f>
        <v>1.693486324923146E-2</v>
      </c>
    </row>
    <row r="40" spans="1:14" x14ac:dyDescent="0.3">
      <c r="A40" s="3">
        <v>45207</v>
      </c>
      <c r="B40" s="2" t="s">
        <v>14</v>
      </c>
      <c r="C40" s="2" t="s">
        <v>15</v>
      </c>
      <c r="D40" s="4">
        <f t="shared" ref="D40:D45" si="28">+D39+K39+E39-F40</f>
        <v>14990.368000000002</v>
      </c>
      <c r="F40" s="4">
        <v>2000</v>
      </c>
      <c r="G40" s="4">
        <v>245.63</v>
      </c>
      <c r="H40" s="5">
        <f t="shared" si="22"/>
        <v>22457.150000000005</v>
      </c>
      <c r="I40" s="5">
        <f t="shared" si="23"/>
        <v>24.563000000000002</v>
      </c>
      <c r="J40" s="5">
        <f t="shared" si="6"/>
        <v>2245.7149999999997</v>
      </c>
      <c r="K40" s="5">
        <f t="shared" si="24"/>
        <v>221.06700000000001</v>
      </c>
      <c r="L40" s="5">
        <f t="shared" si="25"/>
        <v>20211.434999999998</v>
      </c>
      <c r="M40" s="5">
        <f t="shared" si="26"/>
        <v>7.3689</v>
      </c>
      <c r="N40" s="6">
        <f t="shared" si="27"/>
        <v>1.6385855237176297E-2</v>
      </c>
    </row>
    <row r="41" spans="1:14" x14ac:dyDescent="0.3">
      <c r="A41" s="3">
        <v>45239</v>
      </c>
      <c r="B41" s="2" t="s">
        <v>14</v>
      </c>
      <c r="C41" s="2" t="s">
        <v>15</v>
      </c>
      <c r="D41" s="4">
        <f t="shared" si="28"/>
        <v>15211.435000000001</v>
      </c>
      <c r="G41" s="4">
        <v>739.4</v>
      </c>
      <c r="H41" s="5">
        <f t="shared" si="22"/>
        <v>23196.550000000007</v>
      </c>
      <c r="I41" s="5">
        <f t="shared" si="23"/>
        <v>73.94</v>
      </c>
      <c r="J41" s="5">
        <f t="shared" si="6"/>
        <v>2319.6549999999997</v>
      </c>
      <c r="K41" s="5">
        <f t="shared" si="24"/>
        <v>665.46</v>
      </c>
      <c r="L41" s="5">
        <f t="shared" si="25"/>
        <v>20876.894999999997</v>
      </c>
      <c r="M41" s="5">
        <f t="shared" si="26"/>
        <v>22.182000000000002</v>
      </c>
      <c r="N41" s="6">
        <f t="shared" si="27"/>
        <v>4.8608168788809206E-2</v>
      </c>
    </row>
    <row r="42" spans="1:14" x14ac:dyDescent="0.3">
      <c r="A42" s="3">
        <v>45271</v>
      </c>
      <c r="B42" s="2" t="s">
        <v>14</v>
      </c>
      <c r="C42" s="2" t="s">
        <v>15</v>
      </c>
      <c r="D42" s="4">
        <f t="shared" si="28"/>
        <v>11876.895</v>
      </c>
      <c r="F42" s="4">
        <v>4000</v>
      </c>
      <c r="G42" s="4">
        <v>524.69000000000005</v>
      </c>
      <c r="H42" s="5">
        <f t="shared" si="22"/>
        <v>23721.240000000005</v>
      </c>
      <c r="I42" s="5">
        <f t="shared" si="23"/>
        <v>52.469000000000008</v>
      </c>
      <c r="J42" s="5">
        <f t="shared" si="6"/>
        <v>2372.1239999999998</v>
      </c>
      <c r="K42" s="5">
        <f t="shared" si="24"/>
        <v>472.22100000000006</v>
      </c>
      <c r="L42" s="5">
        <f t="shared" si="25"/>
        <v>21349.115999999998</v>
      </c>
      <c r="M42" s="5">
        <f t="shared" si="26"/>
        <v>15.740700000000002</v>
      </c>
      <c r="N42" s="6">
        <f t="shared" si="27"/>
        <v>4.4177371274226135E-2</v>
      </c>
    </row>
    <row r="43" spans="1:14" x14ac:dyDescent="0.3">
      <c r="A43" s="3">
        <v>45303</v>
      </c>
      <c r="B43" s="2" t="s">
        <v>14</v>
      </c>
      <c r="C43" s="2" t="s">
        <v>15</v>
      </c>
      <c r="D43" s="4">
        <f t="shared" si="28"/>
        <v>12349.116</v>
      </c>
      <c r="G43" s="4">
        <v>376.08</v>
      </c>
      <c r="H43" s="5">
        <f t="shared" ref="H43:H45" si="29">+H42+G43</f>
        <v>24097.320000000007</v>
      </c>
      <c r="I43" s="5">
        <f t="shared" ref="I43:I45" si="30">+G43*0.1</f>
        <v>37.607999999999997</v>
      </c>
      <c r="J43" s="5">
        <f t="shared" si="6"/>
        <v>2409.732</v>
      </c>
      <c r="K43" s="5">
        <f t="shared" ref="K43:K45" si="31">+G43-I43</f>
        <v>338.47199999999998</v>
      </c>
      <c r="L43" s="5">
        <f t="shared" ref="L43:L45" si="32">+L42+K43</f>
        <v>21687.588</v>
      </c>
      <c r="M43" s="5">
        <f t="shared" ref="M43:M45" si="33">+K43/30</f>
        <v>11.282399999999999</v>
      </c>
      <c r="N43" s="6">
        <f t="shared" ref="N43:N45" si="34">+G43/D43</f>
        <v>3.0454001727735006E-2</v>
      </c>
    </row>
    <row r="44" spans="1:14" x14ac:dyDescent="0.3">
      <c r="A44" s="3">
        <v>45335</v>
      </c>
      <c r="B44" s="2" t="s">
        <v>14</v>
      </c>
      <c r="C44" s="2" t="s">
        <v>15</v>
      </c>
      <c r="D44" s="4">
        <f t="shared" si="28"/>
        <v>12687.588</v>
      </c>
      <c r="G44" s="4">
        <v>258.67</v>
      </c>
      <c r="H44" s="5">
        <f t="shared" si="29"/>
        <v>24355.990000000005</v>
      </c>
      <c r="I44" s="5">
        <f t="shared" si="30"/>
        <v>25.867000000000004</v>
      </c>
      <c r="J44" s="5">
        <f t="shared" si="6"/>
        <v>2435.5990000000002</v>
      </c>
      <c r="K44" s="5">
        <f t="shared" si="31"/>
        <v>232.803</v>
      </c>
      <c r="L44" s="5">
        <f t="shared" si="32"/>
        <v>21920.391</v>
      </c>
      <c r="M44" s="5">
        <f t="shared" si="33"/>
        <v>7.7600999999999996</v>
      </c>
      <c r="N44" s="6">
        <f t="shared" si="34"/>
        <v>2.0387641843351158E-2</v>
      </c>
    </row>
    <row r="45" spans="1:14" x14ac:dyDescent="0.3">
      <c r="A45" s="3">
        <v>45367</v>
      </c>
      <c r="B45" s="2" t="s">
        <v>14</v>
      </c>
      <c r="C45" s="2" t="s">
        <v>15</v>
      </c>
      <c r="D45" s="4">
        <f t="shared" si="28"/>
        <v>12920.391</v>
      </c>
      <c r="G45" s="4">
        <v>395.1</v>
      </c>
      <c r="H45" s="5">
        <f t="shared" si="29"/>
        <v>24751.090000000004</v>
      </c>
      <c r="I45" s="5">
        <f t="shared" si="30"/>
        <v>39.510000000000005</v>
      </c>
      <c r="J45" s="5">
        <f t="shared" si="6"/>
        <v>2475.1090000000004</v>
      </c>
      <c r="K45" s="5">
        <f t="shared" si="31"/>
        <v>355.59000000000003</v>
      </c>
      <c r="L45" s="5">
        <f t="shared" si="32"/>
        <v>22275.981</v>
      </c>
      <c r="M45" s="5">
        <f t="shared" si="33"/>
        <v>11.853000000000002</v>
      </c>
      <c r="N45" s="6">
        <f t="shared" si="34"/>
        <v>3.0579569921684261E-2</v>
      </c>
    </row>
    <row r="46" spans="1:14" x14ac:dyDescent="0.3">
      <c r="A46" s="3">
        <v>45399</v>
      </c>
      <c r="B46" s="2" t="s">
        <v>14</v>
      </c>
      <c r="C46" s="2" t="s">
        <v>15</v>
      </c>
      <c r="D46" s="4">
        <f t="shared" ref="D46" si="35">+D45+K45+E45-F46</f>
        <v>13275.981</v>
      </c>
      <c r="G46" s="4">
        <v>317.76</v>
      </c>
      <c r="H46" s="5">
        <f t="shared" ref="H46:H47" si="36">+H45+G46</f>
        <v>25068.850000000002</v>
      </c>
      <c r="I46" s="5">
        <f t="shared" ref="I46:I47" si="37">+G46*0.1</f>
        <v>31.776</v>
      </c>
      <c r="J46" s="5">
        <f t="shared" si="6"/>
        <v>2506.8850000000002</v>
      </c>
      <c r="K46" s="5">
        <f t="shared" ref="K46:K47" si="38">+G46-I46</f>
        <v>285.98399999999998</v>
      </c>
      <c r="L46" s="5">
        <f t="shared" ref="L46:L47" si="39">+L45+K46</f>
        <v>22561.965</v>
      </c>
      <c r="M46" s="5">
        <f t="shared" ref="M46:M47" si="40">+K46/30</f>
        <v>9.5327999999999999</v>
      </c>
      <c r="N46" s="6">
        <f t="shared" ref="N46:N47" si="41">+G46/D46</f>
        <v>2.3934954411278533E-2</v>
      </c>
    </row>
    <row r="47" spans="1:14" x14ac:dyDescent="0.3">
      <c r="A47" s="3">
        <v>45429</v>
      </c>
      <c r="B47" s="2" t="s">
        <v>14</v>
      </c>
      <c r="C47" s="2" t="s">
        <v>15</v>
      </c>
      <c r="D47" s="4">
        <f t="shared" ref="D47" si="42">+D46+K46+E46-F47</f>
        <v>13561.965</v>
      </c>
      <c r="G47" s="4">
        <v>325.12</v>
      </c>
      <c r="H47" s="5">
        <f t="shared" si="36"/>
        <v>25393.97</v>
      </c>
      <c r="I47" s="5">
        <f t="shared" si="37"/>
        <v>32.512</v>
      </c>
      <c r="J47" s="5">
        <f t="shared" si="6"/>
        <v>2539.3970000000004</v>
      </c>
      <c r="K47" s="5">
        <f t="shared" si="38"/>
        <v>292.608</v>
      </c>
      <c r="L47" s="5">
        <f t="shared" si="39"/>
        <v>22854.573</v>
      </c>
      <c r="M47" s="5">
        <f t="shared" si="40"/>
        <v>9.7536000000000005</v>
      </c>
      <c r="N47" s="6">
        <f t="shared" si="41"/>
        <v>2.3972927226991073E-2</v>
      </c>
    </row>
    <row r="48" spans="1:14" x14ac:dyDescent="0.3">
      <c r="A48" s="3">
        <v>45460</v>
      </c>
      <c r="B48" s="2" t="s">
        <v>14</v>
      </c>
      <c r="C48" s="2" t="s">
        <v>15</v>
      </c>
      <c r="D48" s="4">
        <f t="shared" ref="D48" si="43">+D47+K47+E47-F48</f>
        <v>13854.573</v>
      </c>
      <c r="G48" s="4">
        <v>390.62</v>
      </c>
      <c r="H48" s="5">
        <f t="shared" ref="H48:H49" si="44">+H47+G48</f>
        <v>25784.59</v>
      </c>
      <c r="I48" s="5">
        <f t="shared" ref="I48:I49" si="45">+G48*0.1</f>
        <v>39.062000000000005</v>
      </c>
      <c r="J48" s="5">
        <f t="shared" si="6"/>
        <v>2578.4590000000003</v>
      </c>
      <c r="K48" s="5">
        <f t="shared" ref="K48:K49" si="46">+G48-I48</f>
        <v>351.55799999999999</v>
      </c>
      <c r="L48" s="5">
        <f t="shared" ref="L48:L51" si="47">+L47+K48</f>
        <v>23206.131000000001</v>
      </c>
      <c r="M48" s="5">
        <f t="shared" ref="M48:M49" si="48">+K48/30</f>
        <v>11.7186</v>
      </c>
      <c r="N48" s="6">
        <f t="shared" ref="N48:N49" si="49">+G48/D48</f>
        <v>2.8194300899782331E-2</v>
      </c>
    </row>
    <row r="49" spans="1:14" x14ac:dyDescent="0.3">
      <c r="A49" s="3">
        <v>45490</v>
      </c>
      <c r="B49" s="2" t="s">
        <v>14</v>
      </c>
      <c r="C49" s="2" t="s">
        <v>15</v>
      </c>
      <c r="D49" s="4">
        <f t="shared" ref="D49" si="50">+D48+K48+E48-F49</f>
        <v>14206.131000000001</v>
      </c>
      <c r="G49" s="4">
        <v>327.01</v>
      </c>
      <c r="H49" s="5">
        <f t="shared" si="44"/>
        <v>26111.599999999999</v>
      </c>
      <c r="I49" s="5">
        <f t="shared" si="45"/>
        <v>32.701000000000001</v>
      </c>
      <c r="J49" s="5">
        <f t="shared" si="6"/>
        <v>2611.1600000000003</v>
      </c>
      <c r="K49" s="5">
        <f t="shared" si="46"/>
        <v>294.30899999999997</v>
      </c>
      <c r="L49" s="5">
        <f t="shared" si="47"/>
        <v>23500.440000000002</v>
      </c>
      <c r="M49" s="5">
        <f t="shared" si="48"/>
        <v>9.8102999999999998</v>
      </c>
      <c r="N49" s="6">
        <f t="shared" si="49"/>
        <v>2.3018934571277707E-2</v>
      </c>
    </row>
    <row r="50" spans="1:14" x14ac:dyDescent="0.3">
      <c r="A50" s="3">
        <v>45521</v>
      </c>
      <c r="B50" s="2" t="s">
        <v>14</v>
      </c>
      <c r="C50" s="2" t="s">
        <v>15</v>
      </c>
      <c r="D50" s="4">
        <f t="shared" ref="D50:D51" si="51">+D49+K49+E49-F50</f>
        <v>14500.44</v>
      </c>
      <c r="G50" s="4">
        <v>399.53</v>
      </c>
      <c r="H50" s="5">
        <f t="shared" ref="H50:H51" si="52">+H49+G50</f>
        <v>26511.129999999997</v>
      </c>
      <c r="I50" s="5">
        <f t="shared" ref="I50:I51" si="53">+G50*0.1</f>
        <v>39.953000000000003</v>
      </c>
      <c r="J50" s="5">
        <f t="shared" si="6"/>
        <v>2651.1130000000003</v>
      </c>
      <c r="K50" s="5">
        <f t="shared" ref="K50:K51" si="54">+G50-I50</f>
        <v>359.577</v>
      </c>
      <c r="L50" s="5">
        <f t="shared" si="47"/>
        <v>23860.017000000003</v>
      </c>
      <c r="M50" s="5">
        <f t="shared" ref="M50:M51" si="55">+K50/30</f>
        <v>11.985899999999999</v>
      </c>
      <c r="N50" s="6">
        <f t="shared" ref="N50:N51" si="56">+G50/D50</f>
        <v>2.7552957013718203E-2</v>
      </c>
    </row>
    <row r="51" spans="1:14" x14ac:dyDescent="0.3">
      <c r="A51" s="3">
        <v>45552</v>
      </c>
      <c r="B51" s="2" t="s">
        <v>14</v>
      </c>
      <c r="C51" s="2" t="s">
        <v>15</v>
      </c>
      <c r="D51" s="4">
        <f t="shared" si="51"/>
        <v>14860.017</v>
      </c>
      <c r="G51" s="4">
        <v>323.44</v>
      </c>
      <c r="H51" s="5">
        <f t="shared" si="52"/>
        <v>26834.569999999996</v>
      </c>
      <c r="I51" s="5">
        <f t="shared" si="53"/>
        <v>32.344000000000001</v>
      </c>
      <c r="J51" s="5">
        <f t="shared" si="6"/>
        <v>2683.4570000000003</v>
      </c>
      <c r="K51" s="5">
        <f t="shared" si="54"/>
        <v>291.096</v>
      </c>
      <c r="L51" s="5">
        <f t="shared" si="47"/>
        <v>24151.113000000005</v>
      </c>
      <c r="M51" s="5">
        <f t="shared" si="55"/>
        <v>9.7032000000000007</v>
      </c>
      <c r="N51" s="6">
        <f t="shared" si="56"/>
        <v>2.1765789366189822E-2</v>
      </c>
    </row>
    <row r="52" spans="1:14" x14ac:dyDescent="0.3">
      <c r="A52" s="3">
        <v>45582</v>
      </c>
      <c r="B52" s="2" t="s">
        <v>14</v>
      </c>
      <c r="C52" s="2" t="s">
        <v>15</v>
      </c>
      <c r="D52" s="4">
        <f t="shared" ref="D52" si="57">+D51+K51+E51-F52</f>
        <v>15151.112999999999</v>
      </c>
      <c r="G52" s="4">
        <v>285.33</v>
      </c>
      <c r="H52" s="5">
        <f t="shared" ref="H52:H54" si="58">+H51+G52</f>
        <v>27119.899999999998</v>
      </c>
      <c r="I52" s="5">
        <f t="shared" ref="I52:I54" si="59">+G52*0.1</f>
        <v>28.533000000000001</v>
      </c>
      <c r="J52" s="5">
        <f t="shared" si="6"/>
        <v>2711.9900000000002</v>
      </c>
      <c r="K52" s="5">
        <f t="shared" ref="K52:K54" si="60">+G52-I52</f>
        <v>256.79699999999997</v>
      </c>
      <c r="L52" s="5">
        <f t="shared" ref="L52:L54" si="61">+L51+K52</f>
        <v>24407.910000000003</v>
      </c>
      <c r="M52" s="5">
        <f t="shared" ref="M52:M54" si="62">+K52/30</f>
        <v>8.559899999999999</v>
      </c>
      <c r="N52" s="6">
        <f t="shared" ref="N52:N54" si="63">+G52/D52</f>
        <v>1.8832279846371681E-2</v>
      </c>
    </row>
    <row r="53" spans="1:14" x14ac:dyDescent="0.3">
      <c r="A53" s="3">
        <v>45613</v>
      </c>
      <c r="B53" s="2" t="s">
        <v>14</v>
      </c>
      <c r="C53" s="2" t="s">
        <v>15</v>
      </c>
      <c r="D53" s="4">
        <f t="shared" ref="D53:D55" si="64">+D52+K52+E52-F53</f>
        <v>15407.91</v>
      </c>
      <c r="G53" s="4">
        <v>332.6</v>
      </c>
      <c r="H53" s="5">
        <f t="shared" si="58"/>
        <v>27452.499999999996</v>
      </c>
      <c r="I53" s="5">
        <f t="shared" si="59"/>
        <v>33.260000000000005</v>
      </c>
      <c r="J53" s="5">
        <f t="shared" si="6"/>
        <v>2745.2500000000005</v>
      </c>
      <c r="K53" s="5">
        <f t="shared" si="60"/>
        <v>299.34000000000003</v>
      </c>
      <c r="L53" s="5">
        <f t="shared" si="61"/>
        <v>24707.250000000004</v>
      </c>
      <c r="M53" s="5">
        <f t="shared" si="62"/>
        <v>9.9780000000000015</v>
      </c>
      <c r="N53" s="6">
        <f t="shared" si="63"/>
        <v>2.1586315081020074E-2</v>
      </c>
    </row>
    <row r="54" spans="1:14" x14ac:dyDescent="0.3">
      <c r="A54" s="3">
        <v>45643</v>
      </c>
      <c r="B54" s="2" t="s">
        <v>14</v>
      </c>
      <c r="C54" s="2" t="s">
        <v>15</v>
      </c>
      <c r="D54" s="4">
        <f t="shared" si="64"/>
        <v>15707.25</v>
      </c>
      <c r="G54" s="4">
        <v>303.05</v>
      </c>
      <c r="H54" s="5">
        <f t="shared" si="58"/>
        <v>27755.549999999996</v>
      </c>
      <c r="I54" s="5">
        <f t="shared" si="59"/>
        <v>30.305000000000003</v>
      </c>
      <c r="J54" s="5">
        <f t="shared" si="6"/>
        <v>2775.5550000000003</v>
      </c>
      <c r="K54" s="5">
        <f t="shared" si="60"/>
        <v>272.745</v>
      </c>
      <c r="L54" s="5">
        <f t="shared" si="61"/>
        <v>24979.995000000003</v>
      </c>
      <c r="M54" s="5">
        <f t="shared" si="62"/>
        <v>9.0914999999999999</v>
      </c>
      <c r="N54" s="6">
        <f t="shared" si="63"/>
        <v>1.9293638288051695E-2</v>
      </c>
    </row>
    <row r="55" spans="1:14" x14ac:dyDescent="0.3">
      <c r="A55" s="3">
        <v>45674</v>
      </c>
      <c r="B55" s="2" t="s">
        <v>14</v>
      </c>
      <c r="C55" s="2" t="s">
        <v>15</v>
      </c>
      <c r="D55" s="4">
        <f t="shared" si="64"/>
        <v>15979.995000000001</v>
      </c>
      <c r="G55" s="4">
        <v>289.64999999999998</v>
      </c>
      <c r="H55" s="5">
        <f t="shared" ref="H55" si="65">+H54+G55</f>
        <v>28045.199999999997</v>
      </c>
      <c r="I55" s="5">
        <f t="shared" ref="I55" si="66">+G55*0.1</f>
        <v>28.965</v>
      </c>
      <c r="J55" s="5">
        <f t="shared" si="6"/>
        <v>2804.5200000000004</v>
      </c>
      <c r="K55" s="5">
        <f t="shared" ref="K55" si="67">+G55-I55</f>
        <v>260.685</v>
      </c>
      <c r="L55" s="5">
        <f t="shared" ref="L55" si="68">+L54+K55</f>
        <v>25240.680000000004</v>
      </c>
      <c r="M55" s="5">
        <f t="shared" ref="M55" si="69">+K55/30</f>
        <v>8.6895000000000007</v>
      </c>
      <c r="N55" s="6">
        <f t="shared" ref="N55" si="70">+G55/D55</f>
        <v>1.8125787899182694E-2</v>
      </c>
    </row>
    <row r="56" spans="1:14" x14ac:dyDescent="0.3">
      <c r="A56" s="3">
        <v>45705</v>
      </c>
      <c r="B56" s="2" t="s">
        <v>14</v>
      </c>
      <c r="C56" s="2" t="s">
        <v>15</v>
      </c>
      <c r="D56" s="4">
        <f t="shared" ref="D56:D57" si="71">+D55+K55+E55-F56</f>
        <v>16240.68</v>
      </c>
      <c r="G56" s="4">
        <v>359.27</v>
      </c>
      <c r="H56" s="5">
        <f t="shared" ref="H56:H57" si="72">+H55+G56</f>
        <v>28404.469999999998</v>
      </c>
      <c r="I56" s="5">
        <f t="shared" ref="I56:I57" si="73">+G56*0.1</f>
        <v>35.927</v>
      </c>
      <c r="J56" s="5">
        <f t="shared" si="6"/>
        <v>2840.4470000000006</v>
      </c>
      <c r="K56" s="5">
        <f t="shared" ref="K56:K57" si="74">+G56-I56</f>
        <v>323.34299999999996</v>
      </c>
      <c r="L56" s="5">
        <f t="shared" ref="L56:L57" si="75">+L55+K56</f>
        <v>25564.023000000005</v>
      </c>
      <c r="M56" s="5">
        <f t="shared" ref="M56:M57" si="76">+K56/30</f>
        <v>10.778099999999998</v>
      </c>
      <c r="N56" s="6">
        <f t="shared" ref="N56:N57" si="77">+G56/D56</f>
        <v>2.2121610671474345E-2</v>
      </c>
    </row>
    <row r="57" spans="1:14" x14ac:dyDescent="0.3">
      <c r="A57" s="3">
        <v>45733</v>
      </c>
      <c r="B57" s="2" t="s">
        <v>14</v>
      </c>
      <c r="C57" s="2" t="s">
        <v>15</v>
      </c>
      <c r="D57" s="4">
        <f t="shared" si="71"/>
        <v>16564.023000000001</v>
      </c>
      <c r="G57" s="4">
        <v>288.20999999999998</v>
      </c>
      <c r="H57" s="5">
        <f t="shared" si="72"/>
        <v>28692.679999999997</v>
      </c>
      <c r="I57" s="5">
        <f t="shared" si="73"/>
        <v>28.820999999999998</v>
      </c>
      <c r="J57" s="5">
        <f t="shared" si="6"/>
        <v>2869.2680000000005</v>
      </c>
      <c r="K57" s="5">
        <f t="shared" si="74"/>
        <v>259.38900000000001</v>
      </c>
      <c r="L57" s="5">
        <f t="shared" si="75"/>
        <v>25823.412000000004</v>
      </c>
      <c r="M57" s="5">
        <f t="shared" si="76"/>
        <v>8.6463000000000001</v>
      </c>
      <c r="N57" s="6">
        <f t="shared" si="77"/>
        <v>1.7399758500697565E-2</v>
      </c>
    </row>
    <row r="58" spans="1:14" x14ac:dyDescent="0.3">
      <c r="A58" s="3">
        <v>45764</v>
      </c>
      <c r="B58" s="2" t="s">
        <v>14</v>
      </c>
      <c r="C58" s="2" t="s">
        <v>15</v>
      </c>
      <c r="D58" s="4">
        <f t="shared" ref="D58:D59" si="78">+D57+K57+E57-F58</f>
        <v>16823.412</v>
      </c>
      <c r="G58" s="4">
        <v>72.459999999999994</v>
      </c>
      <c r="H58" s="5">
        <f t="shared" ref="H58:H59" si="79">+H57+G58</f>
        <v>28765.139999999996</v>
      </c>
      <c r="I58" s="5">
        <f t="shared" ref="I58:I59" si="80">+G58*0.1</f>
        <v>7.2459999999999996</v>
      </c>
      <c r="J58" s="5">
        <f t="shared" si="6"/>
        <v>2876.5140000000006</v>
      </c>
      <c r="K58" s="5">
        <f t="shared" ref="K58:K59" si="81">+G58-I58</f>
        <v>65.213999999999999</v>
      </c>
      <c r="L58" s="5">
        <f t="shared" ref="L58:L59" si="82">+L57+K58</f>
        <v>25888.626000000004</v>
      </c>
      <c r="M58" s="5">
        <f t="shared" ref="M58:M59" si="83">+K58/30</f>
        <v>2.1738</v>
      </c>
      <c r="N58" s="6">
        <f t="shared" ref="N58:N59" si="84">+G58/D58</f>
        <v>4.307092996355317E-3</v>
      </c>
    </row>
    <row r="59" spans="1:14" x14ac:dyDescent="0.3">
      <c r="A59" s="3">
        <v>45794</v>
      </c>
      <c r="B59" s="2" t="s">
        <v>14</v>
      </c>
      <c r="C59" s="2" t="s">
        <v>15</v>
      </c>
      <c r="D59" s="4">
        <f t="shared" si="78"/>
        <v>16888.626</v>
      </c>
      <c r="G59" s="4">
        <v>468.76</v>
      </c>
      <c r="H59" s="5">
        <f t="shared" si="79"/>
        <v>29233.899999999994</v>
      </c>
      <c r="I59" s="5">
        <f t="shared" si="80"/>
        <v>46.876000000000005</v>
      </c>
      <c r="J59" s="5">
        <f t="shared" si="6"/>
        <v>2923.3900000000008</v>
      </c>
      <c r="K59" s="5">
        <f t="shared" si="81"/>
        <v>421.88400000000001</v>
      </c>
      <c r="L59" s="5">
        <f t="shared" si="82"/>
        <v>26310.510000000002</v>
      </c>
      <c r="M59" s="5">
        <f t="shared" si="83"/>
        <v>14.062800000000001</v>
      </c>
      <c r="N59" s="6">
        <f t="shared" si="84"/>
        <v>2.7755958359193932E-2</v>
      </c>
    </row>
    <row r="60" spans="1:14" x14ac:dyDescent="0.3">
      <c r="A60" s="3">
        <v>45825</v>
      </c>
      <c r="B60" s="2" t="s">
        <v>14</v>
      </c>
      <c r="C60" s="2" t="s">
        <v>15</v>
      </c>
      <c r="D60" s="4">
        <f t="shared" ref="D60:D61" si="85">+D59+K59+E59-F60</f>
        <v>17310.510000000002</v>
      </c>
      <c r="G60" s="4">
        <v>546.79999999999995</v>
      </c>
      <c r="H60" s="5">
        <f t="shared" ref="H60" si="86">+H59+G60</f>
        <v>29780.699999999993</v>
      </c>
      <c r="I60" s="5">
        <f t="shared" ref="I60" si="87">+G60*0.1</f>
        <v>54.68</v>
      </c>
      <c r="J60" s="5">
        <f t="shared" si="6"/>
        <v>2978.0700000000006</v>
      </c>
      <c r="K60" s="5">
        <f t="shared" ref="K60" si="88">+G60-I60</f>
        <v>492.11999999999995</v>
      </c>
      <c r="L60" s="5">
        <f t="shared" ref="L60" si="89">+L59+K60</f>
        <v>26802.63</v>
      </c>
      <c r="M60" s="5">
        <f t="shared" ref="M60" si="90">+K60/30</f>
        <v>16.404</v>
      </c>
      <c r="N60" s="6">
        <f t="shared" ref="N60" si="91">+G60/D60</f>
        <v>3.1587746403774347E-2</v>
      </c>
    </row>
    <row r="61" spans="1:14" x14ac:dyDescent="0.3">
      <c r="A61" s="3">
        <v>45855</v>
      </c>
      <c r="B61" s="2" t="s">
        <v>14</v>
      </c>
      <c r="C61" s="2" t="s">
        <v>15</v>
      </c>
      <c r="D61" s="4">
        <f t="shared" si="85"/>
        <v>17802.63</v>
      </c>
      <c r="G61" s="4">
        <v>527.9</v>
      </c>
      <c r="H61" s="5">
        <f t="shared" ref="H61:H62" si="92">+H60+G61</f>
        <v>30308.599999999995</v>
      </c>
      <c r="I61" s="5">
        <f t="shared" ref="I61:I62" si="93">+G61*0.1</f>
        <v>52.79</v>
      </c>
      <c r="J61" s="5">
        <f t="shared" si="6"/>
        <v>3030.8600000000006</v>
      </c>
      <c r="K61" s="5">
        <f t="shared" ref="K61:K62" si="94">+G61-I61</f>
        <v>475.10999999999996</v>
      </c>
      <c r="L61" s="5">
        <f t="shared" ref="L61:L62" si="95">+L60+K61</f>
        <v>27277.74</v>
      </c>
      <c r="M61" s="5">
        <f t="shared" ref="M61:M62" si="96">+K61/30</f>
        <v>15.836999999999998</v>
      </c>
      <c r="N61" s="6">
        <f t="shared" ref="N61:N62" si="97">+G61/D61</f>
        <v>2.9652922068256204E-2</v>
      </c>
    </row>
    <row r="62" spans="1:14" x14ac:dyDescent="0.3">
      <c r="A62" s="3">
        <v>45886</v>
      </c>
      <c r="B62" s="2" t="s">
        <v>14</v>
      </c>
      <c r="C62" s="2" t="s">
        <v>15</v>
      </c>
      <c r="D62" s="4">
        <f t="shared" ref="D62" si="98">+D61+K61+E61-F62</f>
        <v>18277.740000000002</v>
      </c>
      <c r="H62" s="5">
        <f t="shared" si="92"/>
        <v>30308.599999999995</v>
      </c>
      <c r="I62" s="5">
        <f t="shared" si="93"/>
        <v>0</v>
      </c>
      <c r="J62" s="5">
        <f t="shared" si="6"/>
        <v>3030.8600000000006</v>
      </c>
      <c r="K62" s="5">
        <f t="shared" si="94"/>
        <v>0</v>
      </c>
      <c r="L62" s="5">
        <f t="shared" si="95"/>
        <v>27277.74</v>
      </c>
      <c r="M62" s="5">
        <f t="shared" si="96"/>
        <v>0</v>
      </c>
      <c r="N62" s="6">
        <f t="shared" si="97"/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I3 K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Sebastiano Fallone</cp:lastModifiedBy>
  <dcterms:created xsi:type="dcterms:W3CDTF">2023-05-21T12:59:15Z</dcterms:created>
  <dcterms:modified xsi:type="dcterms:W3CDTF">2025-08-04T23:43:10Z</dcterms:modified>
</cp:coreProperties>
</file>