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3c7c81f20a53ce1/Documentos/Arte París/"/>
    </mc:Choice>
  </mc:AlternateContent>
  <xr:revisionPtr revIDLastSave="1205" documentId="8_{4EBDE837-9AD0-4F38-A208-B555FB110FE6}" xr6:coauthVersionLast="47" xr6:coauthVersionMax="47" xr10:uidLastSave="{11F56FF4-69BC-42ED-B7E0-2B280E2BBC67}"/>
  <bookViews>
    <workbookView xWindow="-108" yWindow="-108" windowWidth="23256" windowHeight="12576" firstSheet="48" activeTab="52" xr2:uid="{00000000-000D-0000-FFFF-FFFF00000000}"/>
  </bookViews>
  <sheets>
    <sheet name="Masa Cachito" sheetId="6" r:id="rId1"/>
    <sheet name="Masa Hojaldre " sheetId="7" r:id="rId2"/>
    <sheet name="Masa Croissant" sheetId="8" r:id="rId3"/>
    <sheet name="Mermelada de Fresas" sheetId="10" r:id="rId4"/>
    <sheet name="Glacage" sheetId="11" r:id="rId5"/>
    <sheet name="Salsa Chocolate" sheetId="12" r:id="rId6"/>
    <sheet name="Pollo Guiso" sheetId="14" r:id="rId7"/>
    <sheet name="Carne Guiso" sheetId="15" r:id="rId8"/>
    <sheet name="Crema Pastelera" sheetId="17" r:id="rId9"/>
    <sheet name="Crema Mantequilla" sheetId="19" r:id="rId10"/>
    <sheet name="Crema Limón" sheetId="20" r:id="rId11"/>
    <sheet name="Crema Parchita" sheetId="173" r:id="rId12"/>
    <sheet name="Relleno Manzana" sheetId="22" r:id="rId13"/>
    <sheet name="Merengue Suizo" sheetId="23" r:id="rId14"/>
    <sheet name="Sirope" sheetId="26" r:id="rId15"/>
    <sheet name="Pan de España" sheetId="27" r:id="rId16"/>
    <sheet name="Masa Brisé" sheetId="163" r:id="rId17"/>
    <sheet name="Pasta Frolla" sheetId="28" r:id="rId18"/>
    <sheet name="Bizcocho Brazos Choco" sheetId="171" r:id="rId19"/>
    <sheet name="Bizcocho Brazos  Vainilla" sheetId="174" r:id="rId20"/>
    <sheet name="Plancha Fina Choco" sheetId="30" r:id="rId21"/>
    <sheet name="Plancha Fina " sheetId="175" r:id="rId22"/>
    <sheet name="Patè a Choux" sheetId="176" r:id="rId23"/>
    <sheet name="Patè a Choux Cola Langosta" sheetId="177" r:id="rId24"/>
    <sheet name="Masa Cola Langosta" sheetId="178" r:id="rId25"/>
    <sheet name="Delicia Arte Paris" sheetId="179" r:id="rId26"/>
    <sheet name="Sacher" sheetId="180" r:id="rId27"/>
    <sheet name="Selva Negra" sheetId="181" r:id="rId28"/>
    <sheet name="Ópera" sheetId="182" r:id="rId29"/>
    <sheet name="Torta Da Vinci" sheetId="183" r:id="rId30"/>
    <sheet name="Torta Zanahoria" sheetId="184" r:id="rId31"/>
    <sheet name="Torta Picasso" sheetId="185" r:id="rId32"/>
    <sheet name="Torta Monet" sheetId="186" r:id="rId33"/>
    <sheet name="Torta de Fresas" sheetId="187" r:id="rId34"/>
    <sheet name="Torta de Queso" sheetId="188" r:id="rId35"/>
    <sheet name="Mousse Parchita" sheetId="189" r:id="rId36"/>
    <sheet name="Mousse Chocolate" sheetId="190" r:id="rId37"/>
    <sheet name="Tres Leches" sheetId="191" r:id="rId38"/>
    <sheet name="Pizza" sheetId="192" r:id="rId39"/>
    <sheet name="Salsa Pizza" sheetId="193" r:id="rId40"/>
    <sheet name="Salsa Bologna" sheetId="194" r:id="rId41"/>
    <sheet name="Pasticho" sheetId="195" r:id="rId42"/>
    <sheet name="Crema Auyama" sheetId="196" r:id="rId43"/>
    <sheet name="Minestrone" sheetId="197" r:id="rId44"/>
    <sheet name="Sopa Cebolla" sheetId="198" r:id="rId45"/>
    <sheet name="Potaje de Lentejas" sheetId="199" r:id="rId46"/>
    <sheet name="Crema de Espinacas" sheetId="200" r:id="rId47"/>
    <sheet name="Pollo a la parmesana" sheetId="201" r:id="rId48"/>
    <sheet name="Filete de Pescado" sheetId="202" r:id="rId49"/>
    <sheet name="Pan Hamburguesa" sheetId="203" r:id="rId50"/>
    <sheet name="Carne Hamburguesa" sheetId="204" r:id="rId51"/>
    <sheet name="Pollo Crispy" sheetId="205" r:id="rId52"/>
    <sheet name="Crema Bechamel" sheetId="206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9" roundtripDataChecksum="F5rjNiOf9CImVJ07ovf1jgU3wr8AlTQAVDpIIxE0+bs="/>
    </ext>
  </extLst>
</workbook>
</file>

<file path=xl/calcChain.xml><?xml version="1.0" encoding="utf-8"?>
<calcChain xmlns="http://schemas.openxmlformats.org/spreadsheetml/2006/main">
  <c r="B2" i="206" l="1"/>
  <c r="C2" i="205" a="1"/>
  <c r="C2" i="205" s="1"/>
  <c r="C2" i="204" a="1"/>
  <c r="C2" i="204" s="1"/>
  <c r="C2" i="203" a="1"/>
  <c r="C2" i="203" s="1"/>
  <c r="B2" i="202"/>
  <c r="B2" i="201"/>
  <c r="C2" i="200" a="1"/>
  <c r="C2" i="200" s="1"/>
  <c r="C2" i="199" a="1"/>
  <c r="C2" i="199" s="1"/>
  <c r="C2" i="198" a="1"/>
  <c r="C2" i="198" s="1"/>
  <c r="C2" i="197" a="1"/>
  <c r="C2" i="197" s="1"/>
  <c r="C2" i="196" a="1"/>
  <c r="C2" i="196" s="1"/>
  <c r="B2" i="195"/>
  <c r="B2" i="193"/>
  <c r="B2" i="194"/>
  <c r="E7" i="192"/>
  <c r="E6" i="192"/>
  <c r="E5" i="192"/>
  <c r="E4" i="192"/>
  <c r="E3" i="192"/>
  <c r="E2" i="192"/>
  <c r="C2" i="191" a="1"/>
  <c r="C2" i="191" s="1"/>
  <c r="C2" i="190" a="1"/>
  <c r="C2" i="190" s="1"/>
  <c r="C2" i="189" a="1"/>
  <c r="C2" i="189" s="1"/>
  <c r="E4" i="188"/>
  <c r="C2" i="188" s="1" a="1"/>
  <c r="C2" i="188" s="1"/>
  <c r="C2" i="187" a="1"/>
  <c r="C2" i="187" s="1"/>
  <c r="C2" i="186"/>
  <c r="C2" i="185"/>
  <c r="E6" i="184"/>
  <c r="C2" i="184" s="1"/>
  <c r="C2" i="183" a="1"/>
  <c r="C2" i="183" s="1"/>
  <c r="E5" i="182"/>
  <c r="C2" i="182" a="1"/>
  <c r="C2" i="182" s="1"/>
  <c r="C2" i="181" a="1"/>
  <c r="C2" i="181" s="1"/>
  <c r="E2" i="180"/>
  <c r="C2" i="180" a="1"/>
  <c r="C2" i="180" s="1"/>
  <c r="B2" i="179"/>
  <c r="B2" i="178"/>
  <c r="C2" i="178" s="1" a="1"/>
  <c r="C2" i="178" s="1"/>
  <c r="C2" i="177" a="1"/>
  <c r="C2" i="177" s="1"/>
  <c r="E6" i="177"/>
  <c r="B2" i="176"/>
  <c r="E8" i="176"/>
  <c r="E7" i="176"/>
  <c r="E5" i="176"/>
  <c r="E4" i="176"/>
  <c r="E3" i="176"/>
  <c r="C2" i="192" l="1" a="1"/>
  <c r="C2" i="192" s="1"/>
  <c r="D12" i="163" l="1"/>
  <c r="B2" i="26"/>
  <c r="B2" i="23"/>
  <c r="B2" i="22"/>
  <c r="B2" i="173"/>
  <c r="B2" i="19"/>
  <c r="B2" i="17"/>
  <c r="B2" i="15"/>
  <c r="B2" i="14"/>
  <c r="B2" i="12"/>
  <c r="B2" i="11"/>
  <c r="B2" i="10"/>
  <c r="C2" i="7" a="1"/>
  <c r="C2" i="7" s="1"/>
  <c r="E8" i="11"/>
  <c r="B2" i="20"/>
  <c r="E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<sst xmlns="http://schemas.openxmlformats.org/spreadsheetml/2006/main" count="653" uniqueCount="177">
  <si>
    <t>Crema Mantequilla</t>
  </si>
  <si>
    <t>Crema Parchita</t>
  </si>
  <si>
    <t>Crema Pastelera</t>
  </si>
  <si>
    <t>Masa Cachito</t>
  </si>
  <si>
    <t>Masa Croissant</t>
  </si>
  <si>
    <t>Masa Hojaldre</t>
  </si>
  <si>
    <t>Merengue Suizo</t>
  </si>
  <si>
    <t>Pan de España</t>
  </si>
  <si>
    <t>Pasta Frolla</t>
  </si>
  <si>
    <t>Sirope</t>
  </si>
  <si>
    <t>Aji Dulce</t>
  </si>
  <si>
    <t>Aji Picante</t>
  </si>
  <si>
    <t>Almidon de Maiz</t>
  </si>
  <si>
    <t>Azucar</t>
  </si>
  <si>
    <t>Carne Molida</t>
  </si>
  <si>
    <t>Cebolla</t>
  </si>
  <si>
    <t>Esencia Vainilla</t>
  </si>
  <si>
    <t>Fresas</t>
  </si>
  <si>
    <t>Manzanas</t>
  </si>
  <si>
    <t>Onoto</t>
  </si>
  <si>
    <t>Pimienta</t>
  </si>
  <si>
    <t>Pollo Pechuga</t>
  </si>
  <si>
    <t>Ron</t>
  </si>
  <si>
    <t>Sal</t>
  </si>
  <si>
    <t>ZUMO DE LIMON</t>
  </si>
  <si>
    <t>ZUMO DE PARCHITA</t>
  </si>
  <si>
    <t>Materia Prima</t>
  </si>
  <si>
    <t>GRAMOS</t>
  </si>
  <si>
    <t>AGUA MINERAL</t>
  </si>
  <si>
    <t>AZUCAR</t>
  </si>
  <si>
    <t>HARINA DE TRIGO</t>
  </si>
  <si>
    <t>MANTEQUILLA S/Sal</t>
  </si>
  <si>
    <t>HUEVOS</t>
  </si>
  <si>
    <t>ESENCIA VAINILLA</t>
  </si>
  <si>
    <t>LEVADURA</t>
  </si>
  <si>
    <t>LECHE LIQUIDA</t>
  </si>
  <si>
    <t>SAL</t>
  </si>
  <si>
    <t>MARGARINA S/Sal</t>
  </si>
  <si>
    <t>Mermelada de Fresas</t>
  </si>
  <si>
    <t>agua mineral</t>
  </si>
  <si>
    <t>CACAO EN POLVO</t>
  </si>
  <si>
    <t>CREMA CHANTILLY</t>
  </si>
  <si>
    <t>GELATINA SIN SABOR</t>
  </si>
  <si>
    <t>CHOCOLATE BITTER</t>
  </si>
  <si>
    <t>GLUCOSA</t>
  </si>
  <si>
    <t>ALMIDON DE MAIZ</t>
  </si>
  <si>
    <t>YEMAS DE HUEVO</t>
  </si>
  <si>
    <t>CLARAS DE HUEVO</t>
  </si>
  <si>
    <t>Relleno Manzana</t>
  </si>
  <si>
    <t>Canela en polvo</t>
  </si>
  <si>
    <t>RALLADURA LIMON</t>
  </si>
  <si>
    <t>HARINA de trigo</t>
  </si>
  <si>
    <t>esencia VAINILLA</t>
  </si>
  <si>
    <t>Plancha Fina</t>
  </si>
  <si>
    <t>MANTEQUILLA S/SAL</t>
  </si>
  <si>
    <t>Masa Brisé</t>
  </si>
  <si>
    <t>NEVAZUCAR</t>
  </si>
  <si>
    <t>cacao en polvo</t>
  </si>
  <si>
    <t>Nombre Producto</t>
  </si>
  <si>
    <t>Cantidad</t>
  </si>
  <si>
    <t>Gramos por Producto</t>
  </si>
  <si>
    <t>Glacage Chocolate</t>
  </si>
  <si>
    <t>Salsa de Chocolate</t>
  </si>
  <si>
    <t>Guiso Pollo</t>
  </si>
  <si>
    <t>Carne Guiso</t>
  </si>
  <si>
    <t>Crema Limón</t>
  </si>
  <si>
    <t>Brazo Choco</t>
  </si>
  <si>
    <t>Brazo Vainilla</t>
  </si>
  <si>
    <t>Plancha Fina Choco</t>
  </si>
  <si>
    <t>AGUA mineral</t>
  </si>
  <si>
    <t>LECHE liquida</t>
  </si>
  <si>
    <t>MARGARINA s/sal</t>
  </si>
  <si>
    <t>Paté a Choux</t>
  </si>
  <si>
    <t>ACEITE VEGETAL</t>
  </si>
  <si>
    <t>Masa Cola Langosta</t>
  </si>
  <si>
    <t>Delicia Arte París</t>
  </si>
  <si>
    <t>BICARBONATO</t>
  </si>
  <si>
    <t xml:space="preserve">ACEITE </t>
  </si>
  <si>
    <t>HUEVO</t>
  </si>
  <si>
    <t>VINAGRE</t>
  </si>
  <si>
    <t>Planchas Finas Chocolate</t>
  </si>
  <si>
    <t>Leche Liquida</t>
  </si>
  <si>
    <t>Panque Marmoleado</t>
  </si>
  <si>
    <t>Salsa Chocolate</t>
  </si>
  <si>
    <t>Sacher</t>
  </si>
  <si>
    <t>Crema Chantilly</t>
  </si>
  <si>
    <t>Cerezas Marrascchino</t>
  </si>
  <si>
    <t>Cacao en Polvo</t>
  </si>
  <si>
    <t>Mermelada Fresa</t>
  </si>
  <si>
    <t>Chocolate Bitter</t>
  </si>
  <si>
    <t>Selva Negra</t>
  </si>
  <si>
    <t>Opera</t>
  </si>
  <si>
    <t>Café liquido</t>
  </si>
  <si>
    <t>Crema mantequilla</t>
  </si>
  <si>
    <t>Glacage</t>
  </si>
  <si>
    <t>Planchas Finas Vainilla</t>
  </si>
  <si>
    <t>Torta Da Vinci</t>
  </si>
  <si>
    <t>Crema Cheesecake</t>
  </si>
  <si>
    <t>Delicia Chocolate</t>
  </si>
  <si>
    <t>Torta Zanahoria</t>
  </si>
  <si>
    <t>CANELA EN POLVO</t>
  </si>
  <si>
    <t>NUECES</t>
  </si>
  <si>
    <t>POLVO PARA HORNEAR</t>
  </si>
  <si>
    <t>ZANAHORIA</t>
  </si>
  <si>
    <t xml:space="preserve"> </t>
  </si>
  <si>
    <t>Torta Picasso</t>
  </si>
  <si>
    <t>Crema Pastelera Chocolate</t>
  </si>
  <si>
    <t>Levadura</t>
  </si>
  <si>
    <t>Huevos</t>
  </si>
  <si>
    <t>Torta Monet</t>
  </si>
  <si>
    <t>Crema Limon</t>
  </si>
  <si>
    <t>Torta Fresas</t>
  </si>
  <si>
    <t>Torta de Queso</t>
  </si>
  <si>
    <t>QUESO CREMA</t>
  </si>
  <si>
    <t>Mousse Parchita</t>
  </si>
  <si>
    <t>FRESAS</t>
  </si>
  <si>
    <t>PARCHITA</t>
  </si>
  <si>
    <t>MERENGUE Suizo</t>
  </si>
  <si>
    <t>Mousse Chocolate</t>
  </si>
  <si>
    <t>Yemas de Huevo</t>
  </si>
  <si>
    <t>Leche Condensada</t>
  </si>
  <si>
    <t>Canela en Polvo</t>
  </si>
  <si>
    <t>Tres Leche</t>
  </si>
  <si>
    <t>Masa Pizza</t>
  </si>
  <si>
    <t>Harina de Trigo</t>
  </si>
  <si>
    <t>Agua Mineral</t>
  </si>
  <si>
    <t>Aceite Vegetal</t>
  </si>
  <si>
    <t>Salsa Pizza</t>
  </si>
  <si>
    <t>Passata</t>
  </si>
  <si>
    <t>Oregano</t>
  </si>
  <si>
    <t>Salsa Bologna</t>
  </si>
  <si>
    <t>Aceite Oliva</t>
  </si>
  <si>
    <t>Ajo</t>
  </si>
  <si>
    <t>Salsa Pasticho</t>
  </si>
  <si>
    <t>Pasticho</t>
  </si>
  <si>
    <t>Pasta Pasticho</t>
  </si>
  <si>
    <t>Queso Mozzarella</t>
  </si>
  <si>
    <t>Crema Bechamel</t>
  </si>
  <si>
    <t>Jamon Espalda</t>
  </si>
  <si>
    <t>Bechamel</t>
  </si>
  <si>
    <t>Crema Auyama</t>
  </si>
  <si>
    <t>Auyama</t>
  </si>
  <si>
    <t>Crema de Leche para cocinar</t>
  </si>
  <si>
    <t>Minestrone</t>
  </si>
  <si>
    <t>Aceite de Oliva</t>
  </si>
  <si>
    <t>Zanahoria</t>
  </si>
  <si>
    <t>Apio</t>
  </si>
  <si>
    <t>Papa Blanca</t>
  </si>
  <si>
    <t xml:space="preserve">Calabacin </t>
  </si>
  <si>
    <t>Lentejas</t>
  </si>
  <si>
    <t>Caraotas</t>
  </si>
  <si>
    <t>Sopa Cebolla</t>
  </si>
  <si>
    <t>Mantequilla s/sal</t>
  </si>
  <si>
    <t>Harina de trigo</t>
  </si>
  <si>
    <t>Queso Parmesano</t>
  </si>
  <si>
    <t>Pimenton</t>
  </si>
  <si>
    <t>Tocineta</t>
  </si>
  <si>
    <t>Potaje Lentejas</t>
  </si>
  <si>
    <t>Espinaca</t>
  </si>
  <si>
    <t>Leche liquida</t>
  </si>
  <si>
    <t>Crema de leche para cocinar</t>
  </si>
  <si>
    <t>Agua mineral</t>
  </si>
  <si>
    <t>Queso parmesano</t>
  </si>
  <si>
    <t>Crema Espinacas</t>
  </si>
  <si>
    <t>Salsa pizza</t>
  </si>
  <si>
    <t>Pollo Parmesana</t>
  </si>
  <si>
    <t>Merluza</t>
  </si>
  <si>
    <t>Limon</t>
  </si>
  <si>
    <t>Filete Pescado</t>
  </si>
  <si>
    <t>Pan Hamburguesa</t>
  </si>
  <si>
    <t>Salsa Soya</t>
  </si>
  <si>
    <t>Pollo Crispy</t>
  </si>
  <si>
    <t>Cereal</t>
  </si>
  <si>
    <t>sal</t>
  </si>
  <si>
    <t>soya</t>
  </si>
  <si>
    <t>pimienta</t>
  </si>
  <si>
    <t>Carne Hamburguesa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</si>
</sst>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6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FF"/>
        <bgColor indexed="64"/>
      </patternFill>
    </fill>
    <fill>
      <patternFill patternType="solid">
        <fgColor rgb="FF66FFFF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D6E3BC"/>
        <bgColor rgb="FFD6E3B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right"/>
    </xf>
    <xf numFmtId="0" fontId="3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/>
    </xf>
    <xf numFmtId="1" fontId="4" fillId="0" borderId="2" xfId="0" applyNumberFormat="1" applyFont="1" applyBorder="1" applyAlignment="1">
      <alignment horizontal="center"/>
    </xf>
    <xf numFmtId="0" fontId="0" fillId="3" borderId="0" xfId="0" applyFill="1" applyAlignment="1">
      <alignment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1" fontId="3" fillId="3" borderId="2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3" borderId="2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4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4" fillId="0" borderId="0" xfId="0" applyFont="1"/>
    <xf numFmtId="0" fontId="3" fillId="5" borderId="2" xfId="0" applyFont="1" applyFill="1" applyBorder="1" applyAlignment="1">
      <alignment vertical="center"/>
    </xf>
    <xf numFmtId="1" fontId="3" fillId="5" borderId="2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5" borderId="2" xfId="0" applyFont="1" applyFill="1" applyBorder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0" fillId="5" borderId="2" xfId="0" applyFill="1" applyBorder="1" applyAlignment="1">
      <alignment vertical="center"/>
    </xf>
    <xf numFmtId="0" fontId="1" fillId="5" borderId="2" xfId="0" applyFont="1" applyFill="1" applyBorder="1" applyAlignment="1">
      <alignment horizontal="right"/>
    </xf>
    <xf numFmtId="0" fontId="0" fillId="5" borderId="2" xfId="0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2" fillId="5" borderId="0" xfId="0" applyFont="1" applyFill="1" applyAlignment="1">
      <alignment horizontal="right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right" vertical="center"/>
    </xf>
    <xf numFmtId="4" fontId="2" fillId="0" borderId="0" xfId="0" applyNumberFormat="1" applyFont="1" applyAlignment="1">
      <alignment horizontal="center"/>
    </xf>
    <xf numFmtId="174" fontId="0" fillId="0" borderId="2" xfId="0" applyNumberFormat="1" applyFill="1" applyBorder="1" applyAlignment="1">
      <alignment horizontal="center" vertical="center"/>
    </xf>
    <xf numFmtId="4" fontId="2" fillId="0" borderId="0" xfId="0" quotePrefix="1" applyNumberFormat="1" applyFont="1"/>
    <xf numFmtId="0" fontId="2" fillId="5" borderId="0" xfId="0" applyFont="1" applyFill="1" applyAlignment="1">
      <alignment horizontal="center"/>
    </xf>
    <xf numFmtId="4" fontId="2" fillId="0" borderId="0" xfId="0" applyNumberFormat="1" applyFont="1" applyAlignment="1">
      <alignment horizontal="right"/>
    </xf>
    <xf numFmtId="0" fontId="2" fillId="6" borderId="2" xfId="0" applyFont="1" applyFill="1" applyBorder="1"/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159" Type="http://customschemas.google.com/relationships/workbookmetadata" Target="metadata"/><Relationship Id="rId7" Type="http://schemas.openxmlformats.org/officeDocument/2006/relationships/worksheet" Target="worksheets/sheet7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60" Type="http://schemas.openxmlformats.org/officeDocument/2006/relationships/theme" Target="theme/theme1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16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16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7"/>
  <sheetViews>
    <sheetView workbookViewId="0">
      <selection activeCell="C15" sqref="C15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7.109375" bestFit="1" customWidth="1"/>
    <col min="3" max="3" width="18.21875" style="25" bestFit="1" customWidth="1"/>
    <col min="4" max="4" width="18.88671875" customWidth="1"/>
    <col min="5" max="5" width="16.6640625" customWidth="1"/>
    <col min="6" max="6" width="11.6640625" customWidth="1"/>
    <col min="7" max="7" width="18.5546875" customWidth="1"/>
    <col min="8" max="22" width="10" customWidth="1"/>
  </cols>
  <sheetData>
    <row r="1" spans="1:7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  <c r="G1" s="1"/>
    </row>
    <row r="2" spans="1:7" ht="14.25" customHeight="1" x14ac:dyDescent="0.3">
      <c r="A2" s="8" t="s">
        <v>3</v>
      </c>
      <c r="B2" s="9">
        <v>80</v>
      </c>
      <c r="C2" s="15">
        <v>9</v>
      </c>
      <c r="D2" s="10" t="s">
        <v>30</v>
      </c>
      <c r="E2" s="10">
        <v>380</v>
      </c>
    </row>
    <row r="3" spans="1:7" ht="14.25" customHeight="1" x14ac:dyDescent="0.3">
      <c r="A3" s="11"/>
      <c r="B3" s="11"/>
      <c r="C3" s="24"/>
      <c r="D3" s="10" t="s">
        <v>28</v>
      </c>
      <c r="E3" s="10">
        <v>100</v>
      </c>
    </row>
    <row r="4" spans="1:7" ht="14.25" customHeight="1" x14ac:dyDescent="0.3">
      <c r="A4" s="11"/>
      <c r="B4" s="11"/>
      <c r="C4" s="24"/>
      <c r="D4" s="10" t="s">
        <v>29</v>
      </c>
      <c r="E4" s="10">
        <v>60</v>
      </c>
    </row>
    <row r="5" spans="1:7" ht="14.25" customHeight="1" x14ac:dyDescent="0.3">
      <c r="A5" s="11"/>
      <c r="B5" s="11"/>
      <c r="C5" s="24"/>
      <c r="D5" s="10" t="s">
        <v>32</v>
      </c>
      <c r="E5" s="10">
        <v>50</v>
      </c>
    </row>
    <row r="6" spans="1:7" ht="14.25" customHeight="1" x14ac:dyDescent="0.3">
      <c r="A6" s="11"/>
      <c r="B6" s="11"/>
      <c r="C6" s="24"/>
      <c r="D6" s="10" t="s">
        <v>34</v>
      </c>
      <c r="E6" s="10">
        <v>10</v>
      </c>
      <c r="G6" s="5"/>
    </row>
    <row r="7" spans="1:7" ht="14.25" customHeight="1" x14ac:dyDescent="0.3">
      <c r="A7" s="11"/>
      <c r="B7" s="11"/>
      <c r="C7" s="24"/>
      <c r="D7" s="12" t="s">
        <v>54</v>
      </c>
      <c r="E7" s="10">
        <v>80</v>
      </c>
      <c r="G7" s="5"/>
    </row>
    <row r="8" spans="1:7" ht="14.25" customHeight="1" x14ac:dyDescent="0.3">
      <c r="A8" s="11"/>
      <c r="B8" s="11"/>
      <c r="C8" s="24"/>
      <c r="D8" s="10" t="s">
        <v>36</v>
      </c>
      <c r="E8" s="10">
        <v>7</v>
      </c>
      <c r="G8" s="5"/>
    </row>
    <row r="9" spans="1:7" ht="14.25" customHeight="1" x14ac:dyDescent="0.3">
      <c r="A9" s="11"/>
      <c r="B9" s="11"/>
      <c r="C9" s="24"/>
      <c r="D9" s="10" t="s">
        <v>35</v>
      </c>
      <c r="E9" s="10">
        <v>40</v>
      </c>
      <c r="G9" s="5"/>
    </row>
    <row r="10" spans="1:7" ht="14.25" customHeight="1" x14ac:dyDescent="0.3">
      <c r="A10" s="13"/>
      <c r="B10" s="13"/>
      <c r="C10" s="23"/>
      <c r="D10" s="14"/>
      <c r="E10" s="14"/>
    </row>
    <row r="11" spans="1:7" ht="14.25" customHeight="1" x14ac:dyDescent="0.3">
      <c r="F11" s="2"/>
    </row>
    <row r="12" spans="1:7" ht="14.25" customHeight="1" x14ac:dyDescent="0.3">
      <c r="F12" s="2"/>
    </row>
    <row r="13" spans="1:7" ht="14.25" customHeight="1" x14ac:dyDescent="0.3">
      <c r="F13" s="2"/>
    </row>
    <row r="14" spans="1:7" ht="14.25" customHeight="1" x14ac:dyDescent="0.3">
      <c r="F14" s="2"/>
    </row>
    <row r="15" spans="1:7" ht="14.25" customHeight="1" x14ac:dyDescent="0.3">
      <c r="F15" s="2"/>
    </row>
    <row r="16" spans="1:7" ht="14.25" customHeight="1" x14ac:dyDescent="0.3">
      <c r="F16" s="2"/>
    </row>
    <row r="17" spans="6:6" ht="14.25" customHeight="1" x14ac:dyDescent="0.3">
      <c r="F17" s="2"/>
    </row>
    <row r="18" spans="6:6" ht="14.25" customHeight="1" x14ac:dyDescent="0.3">
      <c r="F18" s="2"/>
    </row>
    <row r="19" spans="6:6" ht="14.25" customHeight="1" x14ac:dyDescent="0.3">
      <c r="F19" s="2"/>
    </row>
    <row r="20" spans="6:6" ht="14.25" customHeight="1" x14ac:dyDescent="0.3">
      <c r="F20" s="2"/>
    </row>
    <row r="21" spans="6:6" ht="14.25" customHeight="1" x14ac:dyDescent="0.3">
      <c r="F21" s="2"/>
    </row>
    <row r="22" spans="6:6" ht="14.25" customHeight="1" x14ac:dyDescent="0.3">
      <c r="F22" s="2"/>
    </row>
    <row r="23" spans="6:6" ht="14.25" customHeight="1" x14ac:dyDescent="0.3">
      <c r="F23" s="2"/>
    </row>
    <row r="24" spans="6:6" ht="14.25" customHeight="1" x14ac:dyDescent="0.3">
      <c r="F24" s="2"/>
    </row>
    <row r="25" spans="6:6" ht="14.25" customHeight="1" x14ac:dyDescent="0.3">
      <c r="F25" s="2"/>
    </row>
    <row r="26" spans="6:6" ht="14.25" customHeight="1" x14ac:dyDescent="0.3">
      <c r="F26" s="2"/>
    </row>
    <row r="27" spans="6:6" ht="14.25" customHeight="1" x14ac:dyDescent="0.3">
      <c r="F27" s="2"/>
    </row>
    <row r="28" spans="6:6" ht="14.25" customHeight="1" x14ac:dyDescent="0.3">
      <c r="F28" s="2"/>
    </row>
    <row r="29" spans="6:6" ht="14.25" customHeight="1" x14ac:dyDescent="0.3">
      <c r="F29" s="2"/>
    </row>
    <row r="30" spans="6:6" ht="14.25" customHeight="1" x14ac:dyDescent="0.3">
      <c r="F30" s="2"/>
    </row>
    <row r="31" spans="6:6" ht="14.25" customHeight="1" x14ac:dyDescent="0.3">
      <c r="F31" s="2"/>
    </row>
    <row r="32" spans="6:6" ht="14.25" customHeight="1" x14ac:dyDescent="0.3">
      <c r="F32" s="2"/>
    </row>
    <row r="33" spans="6:6" ht="14.25" customHeight="1" x14ac:dyDescent="0.3">
      <c r="F33" s="2"/>
    </row>
    <row r="34" spans="6:6" ht="14.25" customHeight="1" x14ac:dyDescent="0.3">
      <c r="F34" s="2"/>
    </row>
    <row r="35" spans="6:6" ht="14.25" customHeight="1" x14ac:dyDescent="0.3">
      <c r="F35" s="2"/>
    </row>
    <row r="36" spans="6:6" ht="14.25" customHeight="1" x14ac:dyDescent="0.3">
      <c r="F36" s="2"/>
    </row>
    <row r="37" spans="6:6" ht="14.25" customHeight="1" x14ac:dyDescent="0.3">
      <c r="F37" s="2"/>
    </row>
    <row r="38" spans="6:6" ht="14.25" customHeight="1" x14ac:dyDescent="0.3">
      <c r="F38" s="2"/>
    </row>
    <row r="39" spans="6:6" ht="14.25" customHeight="1" x14ac:dyDescent="0.3">
      <c r="F39" s="2"/>
    </row>
    <row r="40" spans="6:6" ht="14.25" customHeight="1" x14ac:dyDescent="0.3">
      <c r="F40" s="2"/>
    </row>
    <row r="41" spans="6:6" ht="14.25" customHeight="1" x14ac:dyDescent="0.3">
      <c r="F41" s="2"/>
    </row>
    <row r="42" spans="6:6" ht="14.25" customHeight="1" x14ac:dyDescent="0.3">
      <c r="F42" s="2"/>
    </row>
    <row r="43" spans="6:6" ht="14.25" customHeight="1" x14ac:dyDescent="0.3">
      <c r="F43" s="2"/>
    </row>
    <row r="44" spans="6:6" ht="14.25" customHeight="1" x14ac:dyDescent="0.3">
      <c r="F44" s="2"/>
    </row>
    <row r="45" spans="6:6" ht="14.25" customHeight="1" x14ac:dyDescent="0.3">
      <c r="F45" s="2"/>
    </row>
    <row r="46" spans="6:6" ht="14.25" customHeight="1" x14ac:dyDescent="0.3">
      <c r="F46" s="2"/>
    </row>
    <row r="47" spans="6:6" ht="14.25" customHeight="1" x14ac:dyDescent="0.3">
      <c r="F47" s="2"/>
    </row>
    <row r="48" spans="6:6" ht="14.25" customHeight="1" x14ac:dyDescent="0.3">
      <c r="F48" s="2"/>
    </row>
    <row r="49" spans="6:6" ht="14.25" customHeight="1" x14ac:dyDescent="0.3">
      <c r="F49" s="2"/>
    </row>
    <row r="50" spans="6:6" ht="14.25" customHeight="1" x14ac:dyDescent="0.3">
      <c r="F50" s="2"/>
    </row>
    <row r="51" spans="6:6" ht="14.25" customHeight="1" x14ac:dyDescent="0.3">
      <c r="F51" s="2"/>
    </row>
    <row r="52" spans="6:6" ht="14.25" customHeight="1" x14ac:dyDescent="0.3">
      <c r="F52" s="2"/>
    </row>
    <row r="53" spans="6:6" ht="14.25" customHeight="1" x14ac:dyDescent="0.3">
      <c r="F53" s="2"/>
    </row>
    <row r="54" spans="6:6" ht="14.25" customHeight="1" x14ac:dyDescent="0.3">
      <c r="F54" s="2"/>
    </row>
    <row r="55" spans="6:6" ht="14.25" customHeight="1" x14ac:dyDescent="0.3">
      <c r="F55" s="2"/>
    </row>
    <row r="56" spans="6:6" ht="14.25" customHeight="1" x14ac:dyDescent="0.3">
      <c r="F56" s="2"/>
    </row>
    <row r="57" spans="6:6" ht="14.25" customHeight="1" x14ac:dyDescent="0.3">
      <c r="F57" s="2"/>
    </row>
    <row r="58" spans="6:6" ht="14.25" customHeight="1" x14ac:dyDescent="0.3">
      <c r="F58" s="2"/>
    </row>
    <row r="59" spans="6:6" ht="14.25" customHeight="1" x14ac:dyDescent="0.3">
      <c r="F59" s="2"/>
    </row>
    <row r="60" spans="6:6" ht="14.25" customHeight="1" x14ac:dyDescent="0.3">
      <c r="F60" s="2"/>
    </row>
    <row r="61" spans="6:6" ht="14.25" customHeight="1" x14ac:dyDescent="0.3">
      <c r="F61" s="2"/>
    </row>
    <row r="62" spans="6:6" ht="14.25" customHeight="1" x14ac:dyDescent="0.3">
      <c r="F62" s="2"/>
    </row>
    <row r="63" spans="6:6" ht="14.25" customHeight="1" x14ac:dyDescent="0.3">
      <c r="F63" s="2"/>
    </row>
    <row r="64" spans="6:6" ht="14.25" customHeight="1" x14ac:dyDescent="0.3">
      <c r="F64" s="2"/>
    </row>
    <row r="65" spans="6:6" ht="14.25" customHeight="1" x14ac:dyDescent="0.3">
      <c r="F65" s="2"/>
    </row>
    <row r="66" spans="6:6" ht="14.25" customHeight="1" x14ac:dyDescent="0.3">
      <c r="F66" s="2"/>
    </row>
    <row r="67" spans="6:6" ht="14.25" customHeight="1" x14ac:dyDescent="0.3">
      <c r="F67" s="2"/>
    </row>
    <row r="68" spans="6:6" ht="14.25" customHeight="1" x14ac:dyDescent="0.3">
      <c r="F68" s="2"/>
    </row>
    <row r="69" spans="6:6" ht="14.25" customHeight="1" x14ac:dyDescent="0.3">
      <c r="F69" s="2"/>
    </row>
    <row r="70" spans="6:6" ht="14.25" customHeight="1" x14ac:dyDescent="0.3">
      <c r="F70" s="2"/>
    </row>
    <row r="71" spans="6:6" ht="14.25" customHeight="1" x14ac:dyDescent="0.3">
      <c r="F71" s="2"/>
    </row>
    <row r="72" spans="6:6" ht="14.25" customHeight="1" x14ac:dyDescent="0.3">
      <c r="F72" s="2"/>
    </row>
    <row r="73" spans="6:6" ht="14.25" customHeight="1" x14ac:dyDescent="0.3">
      <c r="F73" s="2"/>
    </row>
    <row r="74" spans="6:6" ht="15.75" customHeight="1" x14ac:dyDescent="0.3"/>
    <row r="75" spans="6:6" ht="15.75" customHeight="1" x14ac:dyDescent="0.3"/>
    <row r="76" spans="6:6" ht="15.75" customHeight="1" x14ac:dyDescent="0.3"/>
    <row r="77" spans="6:6" ht="15.75" customHeight="1" x14ac:dyDescent="0.3"/>
    <row r="78" spans="6:6" ht="15.75" customHeight="1" x14ac:dyDescent="0.3"/>
    <row r="79" spans="6:6" ht="15.75" customHeight="1" x14ac:dyDescent="0.3"/>
    <row r="80" spans="6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44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8.21875" bestFit="1" customWidth="1"/>
    <col min="4" max="4" width="18.44140625" style="22" bestFit="1" customWidth="1"/>
    <col min="5" max="5" width="10" style="22" customWidth="1"/>
    <col min="6" max="16" width="10" customWidth="1"/>
  </cols>
  <sheetData>
    <row r="1" spans="1:5" s="16" customFormat="1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5</v>
      </c>
      <c r="B2" s="17">
        <v>4000</v>
      </c>
      <c r="C2" s="18" cm="1">
        <f t="array" ref="C2">SUM(E2:E7/B2)</f>
        <v>13.05</v>
      </c>
      <c r="D2" s="10" t="s">
        <v>28</v>
      </c>
      <c r="E2" s="10">
        <v>8000</v>
      </c>
    </row>
    <row r="3" spans="1:5" ht="14.25" customHeight="1" x14ac:dyDescent="0.3">
      <c r="A3" s="11"/>
      <c r="B3" s="11"/>
      <c r="C3" s="11"/>
      <c r="D3" s="10" t="s">
        <v>29</v>
      </c>
      <c r="E3" s="10">
        <v>1200</v>
      </c>
    </row>
    <row r="4" spans="1:5" ht="14.25" customHeight="1" x14ac:dyDescent="0.3">
      <c r="A4" s="11"/>
      <c r="B4" s="11"/>
      <c r="C4" s="11"/>
      <c r="D4" s="10" t="s">
        <v>30</v>
      </c>
      <c r="E4" s="10">
        <v>22500</v>
      </c>
    </row>
    <row r="5" spans="1:5" ht="14.25" customHeight="1" x14ac:dyDescent="0.3">
      <c r="A5" s="11"/>
      <c r="B5" s="11"/>
      <c r="C5" s="11"/>
      <c r="D5" s="12" t="s">
        <v>31</v>
      </c>
      <c r="E5" s="10">
        <v>10000</v>
      </c>
    </row>
    <row r="6" spans="1:5" ht="14.25" customHeight="1" x14ac:dyDescent="0.3">
      <c r="A6" s="11"/>
      <c r="B6" s="11"/>
      <c r="C6" s="11"/>
      <c r="D6" s="12" t="s">
        <v>37</v>
      </c>
      <c r="E6" s="10">
        <v>10000</v>
      </c>
    </row>
    <row r="7" spans="1:5" ht="14.25" customHeight="1" x14ac:dyDescent="0.3">
      <c r="A7" s="11"/>
      <c r="B7" s="11"/>
      <c r="C7" s="11"/>
      <c r="D7" s="10" t="s">
        <v>36</v>
      </c>
      <c r="E7" s="10">
        <v>500</v>
      </c>
    </row>
    <row r="8" spans="1:5" ht="14.25" customHeight="1" x14ac:dyDescent="0.25">
      <c r="A8" s="19"/>
      <c r="B8" s="19"/>
      <c r="C8" s="19"/>
      <c r="D8" s="21"/>
      <c r="E8" s="21"/>
    </row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43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5.33203125" style="28" bestFit="1" customWidth="1"/>
    <col min="4" max="4" width="17.77734375" bestFit="1" customWidth="1"/>
    <col min="5" max="16" width="10" customWidth="1"/>
  </cols>
  <sheetData>
    <row r="1" spans="1: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4</v>
      </c>
      <c r="B2" s="17">
        <v>1500</v>
      </c>
      <c r="C2" s="18">
        <v>6</v>
      </c>
      <c r="D2" s="10" t="s">
        <v>28</v>
      </c>
      <c r="E2" s="10">
        <v>2000</v>
      </c>
    </row>
    <row r="3" spans="1:5" ht="14.25" customHeight="1" x14ac:dyDescent="0.3">
      <c r="A3" s="11"/>
      <c r="B3" s="11"/>
      <c r="C3" s="26"/>
      <c r="D3" s="10" t="s">
        <v>29</v>
      </c>
      <c r="E3" s="10">
        <v>560</v>
      </c>
    </row>
    <row r="4" spans="1:5" ht="14.25" customHeight="1" x14ac:dyDescent="0.3">
      <c r="A4" s="11"/>
      <c r="B4" s="11"/>
      <c r="C4" s="26"/>
      <c r="D4" s="12" t="s">
        <v>30</v>
      </c>
      <c r="E4" s="10">
        <v>4000</v>
      </c>
    </row>
    <row r="5" spans="1:5" ht="14.25" customHeight="1" x14ac:dyDescent="0.3">
      <c r="A5" s="11"/>
      <c r="B5" s="11"/>
      <c r="C5" s="26"/>
      <c r="D5" s="10" t="s">
        <v>34</v>
      </c>
      <c r="E5" s="10">
        <v>96</v>
      </c>
    </row>
    <row r="6" spans="1:5" ht="14.25" customHeight="1" x14ac:dyDescent="0.3">
      <c r="A6" s="11"/>
      <c r="B6" s="11"/>
      <c r="C6" s="26"/>
      <c r="D6" s="10" t="s">
        <v>31</v>
      </c>
      <c r="E6" s="10">
        <v>2000</v>
      </c>
    </row>
    <row r="7" spans="1:5" ht="14.25" customHeight="1" x14ac:dyDescent="0.3">
      <c r="A7" s="11"/>
      <c r="B7" s="11"/>
      <c r="C7" s="26"/>
      <c r="D7" s="10" t="s">
        <v>37</v>
      </c>
      <c r="E7" s="10">
        <v>400</v>
      </c>
    </row>
    <row r="8" spans="1:5" ht="14.25" customHeight="1" x14ac:dyDescent="0.3">
      <c r="A8" s="11"/>
      <c r="B8" s="11"/>
      <c r="C8" s="26"/>
      <c r="D8" s="10" t="s">
        <v>36</v>
      </c>
      <c r="E8" s="10">
        <v>80</v>
      </c>
    </row>
    <row r="9" spans="1:5" ht="14.25" customHeight="1" x14ac:dyDescent="0.25">
      <c r="A9" s="19"/>
      <c r="B9" s="19"/>
      <c r="C9" s="27"/>
      <c r="D9" s="20"/>
      <c r="E9" s="20"/>
    </row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71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29.6640625" customWidth="1"/>
    <col min="2" max="2" width="29.6640625" style="28" customWidth="1"/>
    <col min="3" max="3" width="18.44140625" style="28" bestFit="1" customWidth="1"/>
    <col min="4" max="4" width="14.44140625" style="22" bestFit="1" customWidth="1"/>
    <col min="5" max="5" width="10" style="22" customWidth="1"/>
    <col min="6" max="17" width="10" customWidth="1"/>
  </cols>
  <sheetData>
    <row r="1" spans="1: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38</v>
      </c>
      <c r="B2" s="9">
        <f>SUM(E2:E5)</f>
        <v>1760</v>
      </c>
      <c r="C2" s="17">
        <v>1</v>
      </c>
      <c r="D2" s="10" t="s">
        <v>13</v>
      </c>
      <c r="E2" s="10">
        <v>500</v>
      </c>
    </row>
    <row r="3" spans="1:5" ht="14.25" customHeight="1" x14ac:dyDescent="0.3">
      <c r="A3" s="11"/>
      <c r="B3" s="26"/>
      <c r="C3" s="26"/>
      <c r="D3" s="10" t="s">
        <v>17</v>
      </c>
      <c r="E3" s="10">
        <v>1000</v>
      </c>
    </row>
    <row r="4" spans="1:5" ht="14.25" customHeight="1" x14ac:dyDescent="0.3">
      <c r="A4" s="11"/>
      <c r="B4" s="26"/>
      <c r="C4" s="26"/>
      <c r="D4" s="10" t="s">
        <v>12</v>
      </c>
      <c r="E4" s="10">
        <v>60</v>
      </c>
    </row>
    <row r="5" spans="1:5" ht="14.25" customHeight="1" x14ac:dyDescent="0.3">
      <c r="A5" s="11"/>
      <c r="B5" s="26"/>
      <c r="C5" s="26"/>
      <c r="D5" s="10" t="s">
        <v>39</v>
      </c>
      <c r="E5" s="10">
        <v>200</v>
      </c>
    </row>
    <row r="6" spans="1:5" ht="14.25" customHeight="1" x14ac:dyDescent="0.3">
      <c r="A6" s="11"/>
      <c r="B6" s="26"/>
      <c r="C6" s="26"/>
      <c r="D6" s="10"/>
      <c r="E6" s="10"/>
    </row>
    <row r="7" spans="1:5" ht="14.25" customHeight="1" x14ac:dyDescent="0.25">
      <c r="A7" s="19"/>
      <c r="B7" s="27"/>
      <c r="C7" s="27"/>
      <c r="D7" s="21"/>
      <c r="E7" s="21">
        <f>SUM(E2:E6)</f>
        <v>1760</v>
      </c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80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29.6640625" customWidth="1"/>
    <col min="2" max="2" width="19.33203125" style="28" bestFit="1" customWidth="1"/>
    <col min="3" max="3" width="10" style="28" customWidth="1"/>
    <col min="4" max="4" width="18.5546875" style="22" bestFit="1" customWidth="1"/>
    <col min="5" max="5" width="8.6640625" style="22" bestFit="1" customWidth="1"/>
    <col min="6" max="15" width="10" customWidth="1"/>
  </cols>
  <sheetData>
    <row r="1" spans="1: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61</v>
      </c>
      <c r="B2" s="17">
        <f>SUM(E2:E7)</f>
        <v>600</v>
      </c>
      <c r="C2" s="26">
        <v>1</v>
      </c>
      <c r="D2" s="10" t="s">
        <v>28</v>
      </c>
      <c r="E2" s="10">
        <v>127</v>
      </c>
    </row>
    <row r="3" spans="1:5" ht="14.25" customHeight="1" x14ac:dyDescent="0.3">
      <c r="A3" s="11"/>
      <c r="B3" s="26"/>
      <c r="C3" s="26"/>
      <c r="D3" s="10" t="s">
        <v>29</v>
      </c>
      <c r="E3" s="10">
        <v>215</v>
      </c>
    </row>
    <row r="4" spans="1:5" ht="14.25" customHeight="1" x14ac:dyDescent="0.3">
      <c r="A4" s="11"/>
      <c r="B4" s="26"/>
      <c r="C4" s="26"/>
      <c r="D4" s="10" t="s">
        <v>40</v>
      </c>
      <c r="E4" s="10">
        <v>95</v>
      </c>
    </row>
    <row r="5" spans="1:5" ht="14.25" customHeight="1" x14ac:dyDescent="0.3">
      <c r="A5" s="11"/>
      <c r="B5" s="26"/>
      <c r="C5" s="26"/>
      <c r="D5" s="10" t="s">
        <v>41</v>
      </c>
      <c r="E5" s="10">
        <v>115</v>
      </c>
    </row>
    <row r="6" spans="1:5" ht="14.25" customHeight="1" x14ac:dyDescent="0.3">
      <c r="A6" s="11"/>
      <c r="B6" s="26"/>
      <c r="C6" s="26"/>
      <c r="D6" s="10" t="s">
        <v>42</v>
      </c>
      <c r="E6" s="10">
        <v>8</v>
      </c>
    </row>
    <row r="7" spans="1:5" ht="14.25" customHeight="1" x14ac:dyDescent="0.3">
      <c r="A7" s="11"/>
      <c r="B7" s="26"/>
      <c r="C7" s="26"/>
      <c r="D7" s="10" t="s">
        <v>28</v>
      </c>
      <c r="E7" s="10">
        <v>40</v>
      </c>
    </row>
    <row r="8" spans="1:5" ht="14.25" customHeight="1" x14ac:dyDescent="0.25">
      <c r="A8" s="19"/>
      <c r="B8" s="27"/>
      <c r="C8" s="27"/>
      <c r="D8" s="21"/>
      <c r="E8" s="21">
        <f>SUM(E2:E7)</f>
        <v>600</v>
      </c>
    </row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6.44140625" bestFit="1" customWidth="1"/>
    <col min="2" max="2" width="18.5546875" style="28" bestFit="1" customWidth="1"/>
    <col min="3" max="3" width="10" style="28" customWidth="1"/>
    <col min="4" max="4" width="18.5546875" style="22" bestFit="1" customWidth="1"/>
    <col min="5" max="5" width="8.6640625" style="22" bestFit="1" customWidth="1"/>
    <col min="6" max="14" width="10" customWidth="1"/>
  </cols>
  <sheetData>
    <row r="1" spans="1:14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4" ht="14.25" customHeight="1" x14ac:dyDescent="0.3">
      <c r="A2" s="8" t="s">
        <v>62</v>
      </c>
      <c r="B2" s="17">
        <f>SUM(E2:E5)</f>
        <v>655</v>
      </c>
      <c r="C2" s="26">
        <v>1</v>
      </c>
      <c r="D2" s="29" t="s">
        <v>29</v>
      </c>
      <c r="E2" s="10">
        <v>120</v>
      </c>
    </row>
    <row r="3" spans="1:14" ht="14.25" customHeight="1" x14ac:dyDescent="0.3">
      <c r="A3" s="11"/>
      <c r="B3" s="26"/>
      <c r="C3" s="26"/>
      <c r="D3" s="6" t="s">
        <v>43</v>
      </c>
      <c r="E3" s="10">
        <v>300</v>
      </c>
    </row>
    <row r="4" spans="1:14" ht="14.25" customHeight="1" x14ac:dyDescent="0.3">
      <c r="A4" s="11"/>
      <c r="B4" s="26"/>
      <c r="C4" s="26"/>
      <c r="D4" s="6" t="s">
        <v>44</v>
      </c>
      <c r="E4" s="10">
        <v>15</v>
      </c>
    </row>
    <row r="5" spans="1:14" ht="14.25" customHeight="1" x14ac:dyDescent="0.3">
      <c r="A5" s="11"/>
      <c r="B5" s="26"/>
      <c r="C5" s="26"/>
      <c r="D5" s="6" t="s">
        <v>35</v>
      </c>
      <c r="E5" s="10">
        <v>220</v>
      </c>
    </row>
    <row r="6" spans="1:14" ht="14.25" customHeight="1" x14ac:dyDescent="0.3">
      <c r="A6" s="11"/>
      <c r="B6" s="26"/>
      <c r="C6" s="26"/>
      <c r="D6" s="10"/>
      <c r="E6" s="10"/>
    </row>
    <row r="7" spans="1:14" ht="14.25" customHeight="1" x14ac:dyDescent="0.3">
      <c r="A7" s="11"/>
      <c r="B7" s="26"/>
      <c r="C7" s="26"/>
      <c r="D7" s="10"/>
      <c r="E7" s="10"/>
    </row>
    <row r="8" spans="1:14" ht="14.25" customHeight="1" x14ac:dyDescent="0.25">
      <c r="A8" s="19"/>
      <c r="B8" s="27"/>
      <c r="C8" s="27"/>
      <c r="D8" s="21"/>
      <c r="E8" s="21"/>
    </row>
    <row r="9" spans="1:14" ht="14.25" customHeight="1" x14ac:dyDescent="0.3"/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/>
    <row r="14" spans="1:14" ht="14.25" customHeight="1" x14ac:dyDescent="0.3">
      <c r="A14" s="3"/>
      <c r="B14" s="2"/>
      <c r="C14" s="2"/>
      <c r="D14" s="30"/>
      <c r="E14" s="30"/>
      <c r="F14" s="3"/>
      <c r="G14" s="3"/>
      <c r="H14" s="3"/>
      <c r="I14" s="3"/>
      <c r="J14" s="3"/>
      <c r="K14" s="3"/>
      <c r="L14" s="3"/>
      <c r="M14" s="3"/>
      <c r="N14" s="3"/>
    </row>
    <row r="15" spans="1:14" ht="14.25" customHeight="1" x14ac:dyDescent="0.3">
      <c r="A15" s="3"/>
      <c r="B15" s="2"/>
      <c r="C15" s="2"/>
      <c r="D15" s="30"/>
      <c r="E15" s="30"/>
      <c r="F15" s="3"/>
      <c r="G15" s="3"/>
      <c r="H15" s="3"/>
      <c r="I15" s="3"/>
      <c r="J15" s="3"/>
      <c r="K15" s="3"/>
      <c r="L15" s="3"/>
      <c r="M15" s="3"/>
      <c r="N15" s="3"/>
    </row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98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6.44140625" bestFit="1" customWidth="1"/>
    <col min="2" max="2" width="18.5546875" style="28" bestFit="1" customWidth="1"/>
    <col min="3" max="3" width="10" style="28" customWidth="1"/>
    <col min="4" max="4" width="12.88671875" style="22" bestFit="1" customWidth="1"/>
    <col min="5" max="5" width="10" style="22" customWidth="1"/>
    <col min="6" max="15" width="10" customWidth="1"/>
  </cols>
  <sheetData>
    <row r="1" spans="1:1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5" ht="14.25" customHeight="1" x14ac:dyDescent="0.3">
      <c r="A2" s="8" t="s">
        <v>63</v>
      </c>
      <c r="B2" s="17">
        <f>SUM(E2:E8)</f>
        <v>1907</v>
      </c>
      <c r="C2" s="26">
        <v>1</v>
      </c>
      <c r="D2" s="12" t="s">
        <v>21</v>
      </c>
      <c r="E2" s="10">
        <v>1300</v>
      </c>
    </row>
    <row r="3" spans="1:15" ht="14.25" customHeight="1" x14ac:dyDescent="0.3">
      <c r="A3" s="11"/>
      <c r="B3" s="26"/>
      <c r="C3" s="26"/>
      <c r="D3" s="10" t="s">
        <v>15</v>
      </c>
      <c r="E3" s="10">
        <v>300</v>
      </c>
    </row>
    <row r="4" spans="1:15" ht="14.25" customHeight="1" x14ac:dyDescent="0.3">
      <c r="A4" s="11"/>
      <c r="B4" s="26"/>
      <c r="C4" s="26"/>
      <c r="D4" s="12" t="s">
        <v>10</v>
      </c>
      <c r="E4" s="10">
        <v>300</v>
      </c>
    </row>
    <row r="5" spans="1:15" ht="14.25" customHeight="1" x14ac:dyDescent="0.3">
      <c r="A5" s="11"/>
      <c r="B5" s="26"/>
      <c r="C5" s="26"/>
      <c r="D5" s="12" t="s">
        <v>11</v>
      </c>
      <c r="E5" s="10">
        <v>0</v>
      </c>
    </row>
    <row r="6" spans="1:15" ht="14.25" customHeight="1" x14ac:dyDescent="0.3">
      <c r="A6" s="11"/>
      <c r="B6" s="26"/>
      <c r="C6" s="26"/>
      <c r="D6" s="12" t="s">
        <v>23</v>
      </c>
      <c r="E6" s="10">
        <v>4</v>
      </c>
    </row>
    <row r="7" spans="1:15" ht="14.25" customHeight="1" x14ac:dyDescent="0.3">
      <c r="A7" s="11"/>
      <c r="B7" s="26"/>
      <c r="C7" s="26"/>
      <c r="D7" s="12" t="s">
        <v>20</v>
      </c>
      <c r="E7" s="10">
        <v>2</v>
      </c>
    </row>
    <row r="8" spans="1:15" ht="14.25" customHeight="1" x14ac:dyDescent="0.3">
      <c r="A8" s="11"/>
      <c r="B8" s="26"/>
      <c r="C8" s="26"/>
      <c r="D8" s="10" t="s">
        <v>19</v>
      </c>
      <c r="E8" s="10">
        <v>1</v>
      </c>
    </row>
    <row r="9" spans="1:15" ht="14.25" customHeight="1" x14ac:dyDescent="0.3">
      <c r="A9" s="19"/>
      <c r="B9" s="27"/>
      <c r="C9" s="27"/>
      <c r="D9" s="31"/>
      <c r="E9" s="31"/>
    </row>
    <row r="10" spans="1:15" ht="14.25" customHeight="1" x14ac:dyDescent="0.3"/>
    <row r="11" spans="1:15" ht="14.25" customHeight="1" x14ac:dyDescent="0.3"/>
    <row r="12" spans="1:15" ht="14.25" customHeight="1" x14ac:dyDescent="0.3"/>
    <row r="13" spans="1:15" ht="14.25" customHeight="1" x14ac:dyDescent="0.3"/>
    <row r="14" spans="1:15" ht="14.25" customHeight="1" x14ac:dyDescent="0.3"/>
    <row r="15" spans="1:15" ht="14.25" customHeight="1" x14ac:dyDescent="0.3">
      <c r="A15" s="3"/>
      <c r="B15" s="2"/>
      <c r="C15" s="2"/>
      <c r="D15" s="30"/>
      <c r="E15" s="30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3">
      <c r="A16" s="4"/>
      <c r="B16" s="2"/>
      <c r="C16" s="2"/>
      <c r="D16" s="30"/>
      <c r="E16" s="30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" ht="14.25" customHeight="1" x14ac:dyDescent="0.3">
      <c r="A17" s="4"/>
    </row>
    <row r="18" spans="1:1" ht="14.25" customHeight="1" x14ac:dyDescent="0.3">
      <c r="A18" s="4"/>
    </row>
    <row r="19" spans="1:1" ht="14.25" customHeight="1" x14ac:dyDescent="0.3">
      <c r="A19" s="4"/>
    </row>
    <row r="20" spans="1:1" ht="14.25" customHeight="1" x14ac:dyDescent="0.3">
      <c r="A20" s="4"/>
    </row>
    <row r="21" spans="1:1" ht="14.25" customHeight="1" x14ac:dyDescent="0.3">
      <c r="A21" s="4"/>
    </row>
    <row r="22" spans="1:1" ht="14.25" customHeight="1" x14ac:dyDescent="0.3">
      <c r="A22" s="4"/>
    </row>
    <row r="23" spans="1:1" ht="14.25" customHeight="1" x14ac:dyDescent="0.3">
      <c r="A23" s="4"/>
    </row>
    <row r="24" spans="1:1" ht="14.25" customHeight="1" x14ac:dyDescent="0.3">
      <c r="A24" s="4"/>
    </row>
    <row r="25" spans="1:1" ht="14.25" customHeight="1" x14ac:dyDescent="0.3">
      <c r="A25" s="4"/>
    </row>
    <row r="26" spans="1:1" ht="14.25" customHeight="1" x14ac:dyDescent="0.3">
      <c r="A26" s="4"/>
    </row>
    <row r="27" spans="1:1" ht="14.25" customHeight="1" x14ac:dyDescent="0.3">
      <c r="A27" s="4"/>
    </row>
    <row r="28" spans="1:1" ht="14.25" customHeight="1" x14ac:dyDescent="0.3">
      <c r="A28" s="4"/>
    </row>
    <row r="29" spans="1:1" ht="14.25" customHeight="1" x14ac:dyDescent="0.3">
      <c r="A29" s="4"/>
    </row>
    <row r="30" spans="1:1" ht="14.25" customHeight="1" x14ac:dyDescent="0.3">
      <c r="A30" s="4"/>
    </row>
    <row r="31" spans="1:1" ht="14.25" customHeight="1" x14ac:dyDescent="0.3">
      <c r="A31" s="4"/>
    </row>
    <row r="32" spans="1:1" ht="14.25" customHeight="1" x14ac:dyDescent="0.3">
      <c r="A32" s="4"/>
    </row>
    <row r="33" spans="1:1" ht="14.25" customHeight="1" x14ac:dyDescent="0.3">
      <c r="A33" s="4"/>
    </row>
    <row r="34" spans="1:1" ht="14.25" customHeight="1" x14ac:dyDescent="0.3"/>
    <row r="35" spans="1:1" ht="14.25" customHeight="1" x14ac:dyDescent="0.3"/>
    <row r="36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998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style="28" bestFit="1" customWidth="1"/>
    <col min="3" max="3" width="10" style="28" customWidth="1"/>
    <col min="4" max="4" width="12.88671875" style="22" bestFit="1" customWidth="1"/>
    <col min="5" max="5" width="10" style="22" customWidth="1"/>
    <col min="6" max="15" width="10" customWidth="1"/>
  </cols>
  <sheetData>
    <row r="1" spans="1:1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5" ht="14.25" customHeight="1" x14ac:dyDescent="0.3">
      <c r="A2" s="8" t="s">
        <v>64</v>
      </c>
      <c r="B2" s="17">
        <f>SUM(E2:E8)</f>
        <v>1907</v>
      </c>
      <c r="C2" s="26">
        <v>1</v>
      </c>
      <c r="D2" s="12" t="s">
        <v>14</v>
      </c>
      <c r="E2" s="10">
        <v>1300</v>
      </c>
    </row>
    <row r="3" spans="1:15" ht="14.25" customHeight="1" x14ac:dyDescent="0.3">
      <c r="A3" s="11"/>
      <c r="B3" s="26"/>
      <c r="C3" s="26"/>
      <c r="D3" s="10" t="s">
        <v>15</v>
      </c>
      <c r="E3" s="10">
        <v>300</v>
      </c>
    </row>
    <row r="4" spans="1:15" ht="14.25" customHeight="1" x14ac:dyDescent="0.3">
      <c r="A4" s="11"/>
      <c r="B4" s="26"/>
      <c r="C4" s="26"/>
      <c r="D4" s="12" t="s">
        <v>10</v>
      </c>
      <c r="E4" s="10">
        <v>300</v>
      </c>
    </row>
    <row r="5" spans="1:15" ht="14.25" customHeight="1" x14ac:dyDescent="0.3">
      <c r="A5" s="11"/>
      <c r="B5" s="26"/>
      <c r="C5" s="26"/>
      <c r="D5" s="12" t="s">
        <v>11</v>
      </c>
      <c r="E5" s="10">
        <v>0</v>
      </c>
    </row>
    <row r="6" spans="1:15" ht="14.25" customHeight="1" x14ac:dyDescent="0.3">
      <c r="A6" s="11"/>
      <c r="B6" s="26"/>
      <c r="C6" s="26"/>
      <c r="D6" s="12" t="s">
        <v>23</v>
      </c>
      <c r="E6" s="10">
        <v>4</v>
      </c>
    </row>
    <row r="7" spans="1:15" ht="14.25" customHeight="1" x14ac:dyDescent="0.3">
      <c r="A7" s="11"/>
      <c r="B7" s="26"/>
      <c r="C7" s="26"/>
      <c r="D7" s="12" t="s">
        <v>20</v>
      </c>
      <c r="E7" s="10">
        <v>2</v>
      </c>
    </row>
    <row r="8" spans="1:15" ht="14.25" customHeight="1" x14ac:dyDescent="0.3">
      <c r="A8" s="11"/>
      <c r="B8" s="26"/>
      <c r="C8" s="26"/>
      <c r="D8" s="10" t="s">
        <v>19</v>
      </c>
      <c r="E8" s="10">
        <v>1</v>
      </c>
    </row>
    <row r="9" spans="1:15" ht="14.25" customHeight="1" x14ac:dyDescent="0.3">
      <c r="A9" s="19"/>
      <c r="B9" s="27"/>
      <c r="C9" s="27"/>
      <c r="D9" s="31"/>
      <c r="E9" s="31"/>
    </row>
    <row r="10" spans="1:15" ht="14.25" customHeight="1" x14ac:dyDescent="0.3"/>
    <row r="11" spans="1:15" ht="14.25" customHeight="1" x14ac:dyDescent="0.3"/>
    <row r="12" spans="1:15" ht="14.25" customHeight="1" x14ac:dyDescent="0.3"/>
    <row r="13" spans="1:15" ht="14.25" customHeight="1" x14ac:dyDescent="0.3"/>
    <row r="14" spans="1:15" ht="14.25" customHeight="1" x14ac:dyDescent="0.3"/>
    <row r="15" spans="1:15" ht="14.25" customHeight="1" x14ac:dyDescent="0.3">
      <c r="A15" s="3"/>
      <c r="B15" s="2"/>
      <c r="C15" s="2"/>
      <c r="D15" s="30"/>
      <c r="E15" s="30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 customHeight="1" x14ac:dyDescent="0.3">
      <c r="A16" s="4"/>
      <c r="B16" s="2"/>
      <c r="C16" s="2"/>
      <c r="D16" s="30"/>
      <c r="E16" s="30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" ht="14.25" customHeight="1" x14ac:dyDescent="0.3">
      <c r="A17" s="4"/>
    </row>
    <row r="18" spans="1:1" ht="14.25" customHeight="1" x14ac:dyDescent="0.3">
      <c r="A18" s="4"/>
    </row>
    <row r="19" spans="1:1" ht="14.25" customHeight="1" x14ac:dyDescent="0.3">
      <c r="A19" s="4"/>
    </row>
    <row r="20" spans="1:1" ht="14.25" customHeight="1" x14ac:dyDescent="0.3">
      <c r="A20" s="4"/>
    </row>
    <row r="21" spans="1:1" ht="14.25" customHeight="1" x14ac:dyDescent="0.3">
      <c r="A21" s="4"/>
    </row>
    <row r="22" spans="1:1" ht="14.25" customHeight="1" x14ac:dyDescent="0.3">
      <c r="A22" s="4"/>
    </row>
    <row r="23" spans="1:1" ht="14.25" customHeight="1" x14ac:dyDescent="0.3">
      <c r="A23" s="4"/>
    </row>
    <row r="24" spans="1:1" ht="14.25" customHeight="1" x14ac:dyDescent="0.3">
      <c r="A24" s="4"/>
    </row>
    <row r="25" spans="1:1" ht="14.25" customHeight="1" x14ac:dyDescent="0.3">
      <c r="A25" s="4"/>
    </row>
    <row r="26" spans="1:1" ht="14.25" customHeight="1" x14ac:dyDescent="0.3">
      <c r="A26" s="4"/>
    </row>
    <row r="27" spans="1:1" ht="14.25" customHeight="1" x14ac:dyDescent="0.3">
      <c r="A27" s="4"/>
    </row>
    <row r="28" spans="1:1" ht="14.25" customHeight="1" x14ac:dyDescent="0.3">
      <c r="A28" s="4"/>
    </row>
    <row r="29" spans="1:1" ht="14.25" customHeight="1" x14ac:dyDescent="0.3">
      <c r="A29" s="4"/>
    </row>
    <row r="30" spans="1:1" ht="14.25" customHeight="1" x14ac:dyDescent="0.3">
      <c r="A30" s="4"/>
    </row>
    <row r="31" spans="1:1" ht="14.25" customHeight="1" x14ac:dyDescent="0.3">
      <c r="A31" s="4"/>
    </row>
    <row r="32" spans="1:1" ht="14.25" customHeight="1" x14ac:dyDescent="0.3">
      <c r="A32" s="4"/>
    </row>
    <row r="33" spans="1:1" ht="14.25" customHeight="1" x14ac:dyDescent="0.3">
      <c r="A33" s="4"/>
    </row>
    <row r="34" spans="1:1" ht="14.25" customHeight="1" x14ac:dyDescent="0.3"/>
    <row r="35" spans="1:1" ht="14.25" customHeight="1" x14ac:dyDescent="0.3"/>
    <row r="36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8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style="28" bestFit="1" customWidth="1"/>
    <col min="3" max="3" width="10.109375" style="28" bestFit="1" customWidth="1"/>
    <col min="4" max="4" width="16.5546875" style="22" bestFit="1" customWidth="1"/>
    <col min="5" max="5" width="10" style="22" customWidth="1"/>
    <col min="6" max="14" width="10" customWidth="1"/>
  </cols>
  <sheetData>
    <row r="1" spans="1:14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4" ht="14.25" customHeight="1" x14ac:dyDescent="0.3">
      <c r="A2" s="8" t="s">
        <v>2</v>
      </c>
      <c r="B2" s="17">
        <f>SUM(E2:E8)</f>
        <v>1634</v>
      </c>
      <c r="C2" s="26">
        <v>1</v>
      </c>
      <c r="D2" s="10" t="s">
        <v>45</v>
      </c>
      <c r="E2" s="10">
        <v>140</v>
      </c>
    </row>
    <row r="3" spans="1:14" ht="14.25" customHeight="1" x14ac:dyDescent="0.3">
      <c r="A3" s="11"/>
      <c r="B3" s="26"/>
      <c r="C3" s="26"/>
      <c r="D3" s="10" t="s">
        <v>29</v>
      </c>
      <c r="E3" s="10">
        <v>170</v>
      </c>
    </row>
    <row r="4" spans="1:14" ht="14.25" customHeight="1" x14ac:dyDescent="0.3">
      <c r="A4" s="11"/>
      <c r="B4" s="26"/>
      <c r="C4" s="26"/>
      <c r="D4" s="10" t="s">
        <v>35</v>
      </c>
      <c r="E4" s="10">
        <v>1200</v>
      </c>
    </row>
    <row r="5" spans="1:14" ht="14.25" customHeight="1" x14ac:dyDescent="0.3">
      <c r="A5" s="11"/>
      <c r="B5" s="26"/>
      <c r="C5" s="26"/>
      <c r="D5" s="10" t="s">
        <v>33</v>
      </c>
      <c r="E5" s="10">
        <v>4</v>
      </c>
    </row>
    <row r="6" spans="1:14" ht="14.25" customHeight="1" x14ac:dyDescent="0.3">
      <c r="A6" s="11"/>
      <c r="B6" s="26"/>
      <c r="C6" s="26"/>
      <c r="D6" s="10" t="s">
        <v>46</v>
      </c>
      <c r="E6" s="10">
        <v>120</v>
      </c>
    </row>
    <row r="7" spans="1:14" ht="14.25" customHeight="1" x14ac:dyDescent="0.3">
      <c r="A7" s="19"/>
      <c r="B7" s="27"/>
      <c r="C7" s="27"/>
      <c r="D7" s="31"/>
      <c r="E7" s="31"/>
    </row>
    <row r="8" spans="1:14" ht="14.25" customHeight="1" x14ac:dyDescent="0.3"/>
    <row r="9" spans="1:14" ht="14.25" customHeight="1" x14ac:dyDescent="0.3"/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>
      <c r="A13" s="3"/>
      <c r="B13" s="2"/>
      <c r="C13" s="2"/>
      <c r="D13" s="30"/>
      <c r="E13" s="30"/>
      <c r="F13" s="3"/>
      <c r="G13" s="3"/>
      <c r="H13" s="3"/>
      <c r="I13" s="3"/>
      <c r="J13" s="3"/>
      <c r="K13" s="3"/>
      <c r="L13" s="3"/>
      <c r="M13" s="3"/>
      <c r="N13" s="3"/>
    </row>
    <row r="14" spans="1:14" ht="14.25" customHeight="1" x14ac:dyDescent="0.3">
      <c r="A14" s="3"/>
      <c r="B14" s="2"/>
      <c r="C14" s="2"/>
      <c r="D14" s="30"/>
      <c r="E14" s="30"/>
      <c r="F14" s="3"/>
      <c r="G14" s="3"/>
      <c r="H14" s="3"/>
      <c r="I14" s="3"/>
      <c r="J14" s="3"/>
      <c r="K14" s="3"/>
      <c r="L14" s="3"/>
      <c r="M14" s="3"/>
      <c r="N14" s="3"/>
    </row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98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6.5546875" bestFit="1" customWidth="1"/>
    <col min="2" max="2" width="18.5546875" bestFit="1" customWidth="1"/>
    <col min="3" max="3" width="10.109375" bestFit="1" customWidth="1"/>
    <col min="4" max="4" width="18.44140625" style="22" bestFit="1" customWidth="1"/>
    <col min="5" max="5" width="10" style="22" customWidth="1"/>
    <col min="6" max="14" width="10" customWidth="1"/>
  </cols>
  <sheetData>
    <row r="1" spans="1:14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4" ht="14.25" customHeight="1" x14ac:dyDescent="0.3">
      <c r="A2" s="8" t="s">
        <v>0</v>
      </c>
      <c r="B2" s="17">
        <f>SUM(E2:E8)</f>
        <v>318</v>
      </c>
      <c r="C2" s="26">
        <v>1</v>
      </c>
      <c r="D2" s="12" t="s">
        <v>28</v>
      </c>
      <c r="E2" s="10">
        <v>10</v>
      </c>
    </row>
    <row r="3" spans="1:14" ht="14.25" customHeight="1" x14ac:dyDescent="0.3">
      <c r="A3" s="11"/>
      <c r="B3" s="11"/>
      <c r="C3" s="11"/>
      <c r="D3" s="12" t="s">
        <v>29</v>
      </c>
      <c r="E3" s="10">
        <v>36</v>
      </c>
    </row>
    <row r="4" spans="1:14" ht="14.25" customHeight="1" x14ac:dyDescent="0.3">
      <c r="A4" s="11"/>
      <c r="B4" s="11"/>
      <c r="C4" s="11"/>
      <c r="D4" s="12" t="s">
        <v>29</v>
      </c>
      <c r="E4" s="10">
        <v>16</v>
      </c>
    </row>
    <row r="5" spans="1:14" ht="14.25" customHeight="1" x14ac:dyDescent="0.3">
      <c r="A5" s="11"/>
      <c r="B5" s="11"/>
      <c r="C5" s="11"/>
      <c r="D5" s="12" t="s">
        <v>29</v>
      </c>
      <c r="E5" s="10">
        <v>30</v>
      </c>
    </row>
    <row r="6" spans="1:14" ht="14.25" customHeight="1" x14ac:dyDescent="0.3">
      <c r="A6" s="11"/>
      <c r="B6" s="11"/>
      <c r="C6" s="11"/>
      <c r="D6" s="12" t="s">
        <v>47</v>
      </c>
      <c r="E6" s="10">
        <v>10</v>
      </c>
    </row>
    <row r="7" spans="1:14" ht="14.25" customHeight="1" x14ac:dyDescent="0.3">
      <c r="A7" s="11"/>
      <c r="B7" s="11"/>
      <c r="C7" s="11"/>
      <c r="D7" s="12" t="s">
        <v>31</v>
      </c>
      <c r="E7" s="10">
        <v>180</v>
      </c>
    </row>
    <row r="8" spans="1:14" ht="14.25" customHeight="1" x14ac:dyDescent="0.3">
      <c r="A8" s="11"/>
      <c r="B8" s="11"/>
      <c r="C8" s="11"/>
      <c r="D8" s="12" t="s">
        <v>46</v>
      </c>
      <c r="E8" s="10">
        <v>36</v>
      </c>
    </row>
    <row r="9" spans="1:14" ht="14.25" customHeight="1" x14ac:dyDescent="0.3">
      <c r="A9" s="19"/>
      <c r="B9" s="19"/>
      <c r="C9" s="19"/>
      <c r="D9" s="31"/>
      <c r="E9" s="31"/>
    </row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/>
    <row r="14" spans="1:14" ht="14.25" customHeight="1" x14ac:dyDescent="0.3"/>
    <row r="15" spans="1:14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  <c r="M15" s="3"/>
      <c r="N15" s="3"/>
    </row>
    <row r="16" spans="1:14" ht="14.25" customHeight="1" x14ac:dyDescent="0.3">
      <c r="A16" s="3"/>
      <c r="B16" s="3"/>
      <c r="C16" s="3"/>
      <c r="D16" s="30"/>
      <c r="E16" s="30"/>
      <c r="F16" s="3"/>
      <c r="G16" s="3"/>
      <c r="H16" s="3"/>
      <c r="I16" s="3"/>
      <c r="J16" s="3"/>
      <c r="K16" s="3"/>
      <c r="L16" s="3"/>
      <c r="M16" s="3"/>
      <c r="N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98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.109375" bestFit="1" customWidth="1"/>
    <col min="4" max="4" width="20.21875" style="22" bestFit="1" customWidth="1"/>
    <col min="5" max="5" width="8.6640625" style="22" bestFit="1" customWidth="1"/>
    <col min="6" max="12" width="10" customWidth="1"/>
  </cols>
  <sheetData>
    <row r="1" spans="1:12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2" ht="14.25" customHeight="1" x14ac:dyDescent="0.3">
      <c r="A2" s="8" t="s">
        <v>65</v>
      </c>
      <c r="B2" s="17">
        <f>SUM(E2:E8)</f>
        <v>1419</v>
      </c>
      <c r="C2" s="26">
        <v>1</v>
      </c>
      <c r="D2" s="12" t="s">
        <v>45</v>
      </c>
      <c r="E2" s="10">
        <v>15</v>
      </c>
    </row>
    <row r="3" spans="1:12" ht="14.25" customHeight="1" x14ac:dyDescent="0.3">
      <c r="A3" s="11"/>
      <c r="B3" s="11"/>
      <c r="C3" s="11"/>
      <c r="D3" s="12" t="s">
        <v>29</v>
      </c>
      <c r="E3" s="10">
        <v>405</v>
      </c>
    </row>
    <row r="4" spans="1:12" ht="14.25" customHeight="1" x14ac:dyDescent="0.3">
      <c r="A4" s="11"/>
      <c r="B4" s="11"/>
      <c r="C4" s="11"/>
      <c r="D4" s="12" t="s">
        <v>42</v>
      </c>
      <c r="E4" s="10">
        <v>9</v>
      </c>
    </row>
    <row r="5" spans="1:12" ht="14.25" customHeight="1" x14ac:dyDescent="0.3">
      <c r="A5" s="11"/>
      <c r="B5" s="11"/>
      <c r="C5" s="11"/>
      <c r="D5" s="12" t="s">
        <v>32</v>
      </c>
      <c r="E5" s="10">
        <v>450</v>
      </c>
    </row>
    <row r="6" spans="1:12" ht="14.25" customHeight="1" x14ac:dyDescent="0.3">
      <c r="A6" s="11"/>
      <c r="B6" s="11"/>
      <c r="C6" s="11"/>
      <c r="D6" s="12" t="s">
        <v>31</v>
      </c>
      <c r="E6" s="10">
        <v>150</v>
      </c>
    </row>
    <row r="7" spans="1:12" ht="14.25" customHeight="1" x14ac:dyDescent="0.3">
      <c r="A7" s="11"/>
      <c r="B7" s="11"/>
      <c r="C7" s="11"/>
      <c r="D7" s="12" t="s">
        <v>46</v>
      </c>
      <c r="E7" s="10">
        <v>90</v>
      </c>
    </row>
    <row r="8" spans="1:12" ht="14.25" customHeight="1" x14ac:dyDescent="0.3">
      <c r="A8" s="11"/>
      <c r="B8" s="11"/>
      <c r="C8" s="11"/>
      <c r="D8" s="12" t="s">
        <v>24</v>
      </c>
      <c r="E8" s="10">
        <v>300</v>
      </c>
    </row>
    <row r="9" spans="1:12" ht="14.25" customHeight="1" x14ac:dyDescent="0.3">
      <c r="A9" s="19"/>
      <c r="B9" s="19"/>
      <c r="C9" s="19"/>
      <c r="D9" s="31"/>
      <c r="E9" s="31"/>
    </row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</row>
    <row r="16" spans="1:12" ht="14.25" customHeight="1" x14ac:dyDescent="0.3">
      <c r="A16" s="3"/>
      <c r="B16" s="3"/>
      <c r="C16" s="3"/>
      <c r="D16" s="30"/>
      <c r="E16" s="30"/>
      <c r="F16" s="3"/>
      <c r="G16" s="3"/>
      <c r="H16" s="3"/>
      <c r="I16" s="3"/>
      <c r="J16" s="3"/>
      <c r="K16" s="3"/>
      <c r="L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CBDA-9EF4-4156-8183-701334A2ED0B}">
  <dimension ref="A1:L998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.109375" bestFit="1" customWidth="1"/>
    <col min="4" max="4" width="20.21875" style="22" bestFit="1" customWidth="1"/>
    <col min="5" max="5" width="8.6640625" style="22" bestFit="1" customWidth="1"/>
    <col min="6" max="12" width="10" customWidth="1"/>
  </cols>
  <sheetData>
    <row r="1" spans="1:12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2" ht="14.25" customHeight="1" x14ac:dyDescent="0.3">
      <c r="A2" s="8" t="s">
        <v>1</v>
      </c>
      <c r="B2" s="17">
        <f>SUM(E2:E8)</f>
        <v>1419</v>
      </c>
      <c r="C2" s="26">
        <v>1</v>
      </c>
      <c r="D2" s="12" t="s">
        <v>45</v>
      </c>
      <c r="E2" s="10">
        <v>15</v>
      </c>
    </row>
    <row r="3" spans="1:12" ht="14.25" customHeight="1" x14ac:dyDescent="0.3">
      <c r="A3" s="11"/>
      <c r="B3" s="11"/>
      <c r="C3" s="11"/>
      <c r="D3" s="12" t="s">
        <v>29</v>
      </c>
      <c r="E3" s="10">
        <v>405</v>
      </c>
    </row>
    <row r="4" spans="1:12" ht="14.25" customHeight="1" x14ac:dyDescent="0.3">
      <c r="A4" s="11"/>
      <c r="B4" s="11"/>
      <c r="C4" s="11"/>
      <c r="D4" s="12" t="s">
        <v>42</v>
      </c>
      <c r="E4" s="10">
        <v>9</v>
      </c>
    </row>
    <row r="5" spans="1:12" ht="14.25" customHeight="1" x14ac:dyDescent="0.3">
      <c r="A5" s="11"/>
      <c r="B5" s="11"/>
      <c r="C5" s="11"/>
      <c r="D5" s="12" t="s">
        <v>32</v>
      </c>
      <c r="E5" s="10">
        <v>450</v>
      </c>
    </row>
    <row r="6" spans="1:12" ht="14.25" customHeight="1" x14ac:dyDescent="0.3">
      <c r="A6" s="11"/>
      <c r="B6" s="11"/>
      <c r="C6" s="11"/>
      <c r="D6" s="12" t="s">
        <v>31</v>
      </c>
      <c r="E6" s="10">
        <v>150</v>
      </c>
    </row>
    <row r="7" spans="1:12" ht="14.25" customHeight="1" x14ac:dyDescent="0.3">
      <c r="A7" s="11"/>
      <c r="B7" s="11"/>
      <c r="C7" s="11"/>
      <c r="D7" s="12" t="s">
        <v>46</v>
      </c>
      <c r="E7" s="10">
        <v>90</v>
      </c>
    </row>
    <row r="8" spans="1:12" ht="14.25" customHeight="1" x14ac:dyDescent="0.3">
      <c r="A8" s="11"/>
      <c r="B8" s="11"/>
      <c r="C8" s="11"/>
      <c r="D8" s="12" t="s">
        <v>25</v>
      </c>
      <c r="E8" s="10">
        <v>300</v>
      </c>
    </row>
    <row r="9" spans="1:12" ht="14.25" customHeight="1" x14ac:dyDescent="0.3">
      <c r="A9" s="19"/>
      <c r="B9" s="19"/>
      <c r="C9" s="19"/>
      <c r="D9" s="31"/>
      <c r="E9" s="31"/>
    </row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</row>
    <row r="16" spans="1:12" ht="14.25" customHeight="1" x14ac:dyDescent="0.3">
      <c r="A16" s="3"/>
      <c r="B16" s="3"/>
      <c r="C16" s="3"/>
      <c r="D16" s="30"/>
      <c r="E16" s="30"/>
      <c r="F16" s="3"/>
      <c r="G16" s="3"/>
      <c r="H16" s="3"/>
      <c r="I16" s="3"/>
      <c r="J16" s="3"/>
      <c r="K16" s="3"/>
      <c r="L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996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4.33203125" style="22" bestFit="1" customWidth="1"/>
    <col min="5" max="5" width="10" style="22" customWidth="1"/>
    <col min="6" max="14" width="10" customWidth="1"/>
  </cols>
  <sheetData>
    <row r="1" spans="1:14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4" ht="14.25" customHeight="1" x14ac:dyDescent="0.3">
      <c r="A2" s="8" t="s">
        <v>48</v>
      </c>
      <c r="B2" s="17">
        <f>SUM(E2:E8)</f>
        <v>706.5</v>
      </c>
      <c r="C2" s="26">
        <v>1</v>
      </c>
      <c r="D2" s="12" t="s">
        <v>18</v>
      </c>
      <c r="E2" s="10">
        <v>500</v>
      </c>
    </row>
    <row r="3" spans="1:14" ht="14.25" customHeight="1" x14ac:dyDescent="0.3">
      <c r="A3" s="11"/>
      <c r="B3" s="11"/>
      <c r="C3" s="11"/>
      <c r="D3" s="12" t="s">
        <v>13</v>
      </c>
      <c r="E3" s="10">
        <v>175</v>
      </c>
    </row>
    <row r="4" spans="1:14" ht="14.25" customHeight="1" x14ac:dyDescent="0.3">
      <c r="A4" s="11"/>
      <c r="B4" s="11"/>
      <c r="C4" s="11"/>
      <c r="D4" s="12" t="s">
        <v>12</v>
      </c>
      <c r="E4" s="10">
        <v>15</v>
      </c>
    </row>
    <row r="5" spans="1:14" ht="14.25" customHeight="1" x14ac:dyDescent="0.3">
      <c r="A5" s="11"/>
      <c r="B5" s="11"/>
      <c r="C5" s="11"/>
      <c r="D5" s="12" t="s">
        <v>16</v>
      </c>
      <c r="E5" s="10">
        <v>2.5</v>
      </c>
    </row>
    <row r="6" spans="1:14" ht="14.25" customHeight="1" x14ac:dyDescent="0.3">
      <c r="A6" s="11"/>
      <c r="B6" s="11"/>
      <c r="C6" s="11"/>
      <c r="D6" s="12" t="s">
        <v>22</v>
      </c>
      <c r="E6" s="10">
        <v>10</v>
      </c>
    </row>
    <row r="7" spans="1:14" ht="14.25" customHeight="1" x14ac:dyDescent="0.3">
      <c r="A7" s="11"/>
      <c r="B7" s="11"/>
      <c r="C7" s="11"/>
      <c r="D7" s="12" t="s">
        <v>49</v>
      </c>
      <c r="E7" s="10">
        <v>4</v>
      </c>
    </row>
    <row r="8" spans="1:14" ht="14.25" customHeight="1" x14ac:dyDescent="0.3">
      <c r="A8" s="19"/>
      <c r="B8" s="19"/>
      <c r="C8" s="19"/>
      <c r="D8" s="33"/>
      <c r="E8" s="34"/>
    </row>
    <row r="9" spans="1:14" ht="14.25" customHeight="1" x14ac:dyDescent="0.3"/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>
      <c r="A13" s="3"/>
      <c r="B13" s="3"/>
      <c r="C13" s="3"/>
      <c r="D13" s="30"/>
      <c r="E13" s="30"/>
      <c r="F13" s="3"/>
      <c r="G13" s="3"/>
      <c r="H13" s="3"/>
      <c r="I13" s="3"/>
      <c r="J13" s="3"/>
      <c r="K13" s="3"/>
      <c r="L13" s="3"/>
      <c r="M13" s="3"/>
      <c r="N13" s="3"/>
    </row>
    <row r="14" spans="1:14" ht="14.25" customHeight="1" x14ac:dyDescent="0.3">
      <c r="A14" s="3"/>
      <c r="B14" s="3"/>
      <c r="C14" s="3"/>
      <c r="D14" s="30"/>
      <c r="E14" s="30"/>
      <c r="F14" s="3"/>
      <c r="G14" s="3"/>
      <c r="H14" s="3"/>
      <c r="I14" s="3"/>
      <c r="J14" s="3"/>
      <c r="K14" s="3"/>
      <c r="L14" s="3"/>
      <c r="M14" s="3"/>
      <c r="N14" s="3"/>
    </row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997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.109375" bestFit="1" customWidth="1"/>
    <col min="4" max="4" width="16.44140625" style="22" bestFit="1" customWidth="1"/>
    <col min="5" max="5" width="10" style="22" customWidth="1"/>
    <col min="6" max="15" width="10" customWidth="1"/>
  </cols>
  <sheetData>
    <row r="1" spans="1:1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5" ht="14.25" customHeight="1" x14ac:dyDescent="0.3">
      <c r="A2" s="8" t="s">
        <v>6</v>
      </c>
      <c r="B2" s="17">
        <f>SUM(E2:E8)</f>
        <v>270</v>
      </c>
      <c r="C2" s="26">
        <v>1</v>
      </c>
      <c r="D2" s="10" t="s">
        <v>29</v>
      </c>
      <c r="E2" s="10">
        <v>170</v>
      </c>
    </row>
    <row r="3" spans="1:15" ht="14.25" customHeight="1" x14ac:dyDescent="0.3">
      <c r="A3" s="11"/>
      <c r="B3" s="11"/>
      <c r="C3" s="11"/>
      <c r="D3" s="10" t="s">
        <v>47</v>
      </c>
      <c r="E3" s="10">
        <v>100</v>
      </c>
    </row>
    <row r="4" spans="1:15" ht="14.25" customHeight="1" x14ac:dyDescent="0.3">
      <c r="A4" s="19"/>
      <c r="B4" s="19"/>
      <c r="C4" s="19"/>
      <c r="D4" s="31"/>
      <c r="E4" s="31"/>
    </row>
    <row r="5" spans="1:15" ht="14.25" customHeight="1" x14ac:dyDescent="0.3"/>
    <row r="6" spans="1:15" ht="14.25" customHeight="1" x14ac:dyDescent="0.3"/>
    <row r="7" spans="1:15" ht="14.25" customHeight="1" x14ac:dyDescent="0.3"/>
    <row r="8" spans="1:15" ht="14.25" customHeight="1" x14ac:dyDescent="0.3"/>
    <row r="9" spans="1:15" ht="14.25" customHeight="1" x14ac:dyDescent="0.3"/>
    <row r="10" spans="1:15" ht="14.25" customHeight="1" x14ac:dyDescent="0.3">
      <c r="A10" s="3"/>
      <c r="B10" s="3"/>
      <c r="C10" s="3"/>
      <c r="D10" s="30"/>
      <c r="E10" s="30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3">
      <c r="A11" s="4"/>
      <c r="B11" s="3"/>
      <c r="C11" s="3"/>
      <c r="D11" s="30"/>
      <c r="E11" s="30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3">
      <c r="A12" s="4"/>
    </row>
    <row r="13" spans="1:15" ht="14.25" customHeight="1" x14ac:dyDescent="0.3">
      <c r="A13" s="4"/>
    </row>
    <row r="14" spans="1:15" ht="14.25" customHeight="1" x14ac:dyDescent="0.3">
      <c r="A14" s="4"/>
    </row>
    <row r="15" spans="1:15" ht="14.25" customHeight="1" x14ac:dyDescent="0.3">
      <c r="A15" s="4"/>
    </row>
    <row r="16" spans="1:15" ht="14.25" customHeight="1" x14ac:dyDescent="0.3">
      <c r="A16" s="4"/>
    </row>
    <row r="17" spans="1:1" ht="14.25" customHeight="1" x14ac:dyDescent="0.3">
      <c r="A17" s="4"/>
    </row>
    <row r="18" spans="1:1" ht="14.25" customHeight="1" x14ac:dyDescent="0.3">
      <c r="A18" s="4"/>
    </row>
    <row r="19" spans="1:1" ht="14.25" customHeight="1" x14ac:dyDescent="0.3">
      <c r="A19" s="4"/>
    </row>
    <row r="20" spans="1:1" ht="14.25" customHeight="1" x14ac:dyDescent="0.3">
      <c r="A20" s="4"/>
    </row>
    <row r="21" spans="1:1" ht="14.25" customHeight="1" x14ac:dyDescent="0.3">
      <c r="A21" s="4"/>
    </row>
    <row r="22" spans="1:1" ht="14.25" customHeight="1" x14ac:dyDescent="0.3">
      <c r="A22" s="4"/>
    </row>
    <row r="23" spans="1:1" ht="14.25" customHeight="1" x14ac:dyDescent="0.3">
      <c r="A23" s="4"/>
    </row>
    <row r="24" spans="1:1" ht="14.25" customHeight="1" x14ac:dyDescent="0.3">
      <c r="A24" s="4"/>
    </row>
    <row r="25" spans="1:1" ht="14.25" customHeight="1" x14ac:dyDescent="0.3">
      <c r="A25" s="4"/>
    </row>
    <row r="26" spans="1:1" ht="14.25" customHeight="1" x14ac:dyDescent="0.3">
      <c r="A26" s="4"/>
    </row>
    <row r="27" spans="1:1" ht="14.25" customHeight="1" x14ac:dyDescent="0.3">
      <c r="A27" s="4"/>
    </row>
    <row r="28" spans="1:1" ht="14.25" customHeight="1" x14ac:dyDescent="0.3">
      <c r="A28" s="4"/>
    </row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98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.109375" bestFit="1" customWidth="1"/>
    <col min="4" max="4" width="13.88671875" bestFit="1" customWidth="1"/>
    <col min="5" max="14" width="10" customWidth="1"/>
  </cols>
  <sheetData>
    <row r="1" spans="1:14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4" ht="14.25" customHeight="1" x14ac:dyDescent="0.3">
      <c r="A2" s="8" t="s">
        <v>9</v>
      </c>
      <c r="B2" s="17">
        <f>SUM(E2:E8)</f>
        <v>150</v>
      </c>
      <c r="C2" s="26">
        <v>1</v>
      </c>
      <c r="D2" s="7" t="s">
        <v>28</v>
      </c>
      <c r="E2" s="7">
        <v>100</v>
      </c>
    </row>
    <row r="3" spans="1:14" ht="14.25" customHeight="1" x14ac:dyDescent="0.3">
      <c r="A3" s="11"/>
      <c r="B3" s="11"/>
      <c r="C3" s="11"/>
      <c r="D3" s="7" t="s">
        <v>29</v>
      </c>
      <c r="E3" s="7">
        <v>50</v>
      </c>
    </row>
    <row r="4" spans="1:14" ht="14.25" customHeight="1" x14ac:dyDescent="0.3">
      <c r="A4" s="16"/>
      <c r="B4" s="16"/>
      <c r="C4" s="16"/>
      <c r="D4" s="16"/>
      <c r="E4" s="16"/>
    </row>
    <row r="5" spans="1:14" ht="14.25" customHeight="1" x14ac:dyDescent="0.3"/>
    <row r="6" spans="1:14" ht="14.25" customHeight="1" x14ac:dyDescent="0.3"/>
    <row r="7" spans="1:14" ht="14.25" customHeight="1" x14ac:dyDescent="0.3"/>
    <row r="8" spans="1:14" ht="14.25" customHeight="1" x14ac:dyDescent="0.3"/>
    <row r="9" spans="1:14" ht="14.25" customHeight="1" x14ac:dyDescent="0.3"/>
    <row r="10" spans="1:14" ht="14.25" customHeight="1" x14ac:dyDescent="0.3"/>
    <row r="11" spans="1:14" ht="14.2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4.2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4.25" customHeight="1" x14ac:dyDescent="0.3"/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997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5.77734375" style="22" bestFit="1" customWidth="1"/>
    <col min="5" max="5" width="8.6640625" style="22" bestFit="1" customWidth="1"/>
    <col min="6" max="15" width="10" customWidth="1"/>
  </cols>
  <sheetData>
    <row r="1" spans="1:1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15" ht="14.25" customHeight="1" x14ac:dyDescent="0.3">
      <c r="A2" s="8" t="s">
        <v>7</v>
      </c>
      <c r="B2" s="17">
        <v>480</v>
      </c>
      <c r="C2" s="26">
        <v>10</v>
      </c>
      <c r="D2" s="10" t="s">
        <v>29</v>
      </c>
      <c r="E2" s="10">
        <v>1500</v>
      </c>
    </row>
    <row r="3" spans="1:15" ht="14.25" customHeight="1" x14ac:dyDescent="0.3">
      <c r="A3" s="11"/>
      <c r="B3" s="11"/>
      <c r="C3" s="11"/>
      <c r="D3" s="10" t="s">
        <v>30</v>
      </c>
      <c r="E3" s="10">
        <v>1050</v>
      </c>
    </row>
    <row r="4" spans="1:15" ht="14.25" customHeight="1" x14ac:dyDescent="0.3">
      <c r="A4" s="11"/>
      <c r="B4" s="11"/>
      <c r="C4" s="11"/>
      <c r="D4" s="10" t="s">
        <v>32</v>
      </c>
      <c r="E4" s="10">
        <v>2250</v>
      </c>
    </row>
    <row r="5" spans="1:15" ht="14.25" customHeight="1" x14ac:dyDescent="0.3">
      <c r="A5" s="16"/>
      <c r="B5" s="16"/>
      <c r="C5" s="16"/>
      <c r="D5" s="32"/>
      <c r="E5" s="32"/>
    </row>
    <row r="6" spans="1:15" ht="14.25" customHeight="1" x14ac:dyDescent="0.3"/>
    <row r="7" spans="1:15" ht="14.25" customHeight="1" x14ac:dyDescent="0.3"/>
    <row r="8" spans="1:15" ht="14.25" customHeight="1" x14ac:dyDescent="0.3"/>
    <row r="9" spans="1:15" ht="14.25" customHeight="1" x14ac:dyDescent="0.3"/>
    <row r="10" spans="1:15" ht="14.25" customHeight="1" x14ac:dyDescent="0.3">
      <c r="A10" s="3"/>
      <c r="B10" s="3"/>
      <c r="C10" s="3"/>
      <c r="D10" s="30"/>
      <c r="E10" s="30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 x14ac:dyDescent="0.3">
      <c r="A11" s="4"/>
      <c r="B11" s="3"/>
      <c r="C11" s="3"/>
      <c r="D11" s="30"/>
      <c r="E11" s="30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 x14ac:dyDescent="0.3">
      <c r="A12" s="4"/>
    </row>
    <row r="13" spans="1:15" ht="14.25" customHeight="1" x14ac:dyDescent="0.3">
      <c r="A13" s="4"/>
    </row>
    <row r="14" spans="1:15" ht="14.25" customHeight="1" x14ac:dyDescent="0.3">
      <c r="A14" s="4"/>
    </row>
    <row r="15" spans="1:15" ht="14.25" customHeight="1" x14ac:dyDescent="0.3">
      <c r="A15" s="4"/>
    </row>
    <row r="16" spans="1:15" ht="14.25" customHeight="1" x14ac:dyDescent="0.3">
      <c r="A16" s="4"/>
    </row>
    <row r="17" spans="1:1" ht="14.25" customHeight="1" x14ac:dyDescent="0.3">
      <c r="A17" s="4"/>
    </row>
    <row r="18" spans="1:1" ht="14.25" customHeight="1" x14ac:dyDescent="0.3">
      <c r="A18" s="4"/>
    </row>
    <row r="19" spans="1:1" ht="14.25" customHeight="1" x14ac:dyDescent="0.3">
      <c r="A19" s="4"/>
    </row>
    <row r="20" spans="1:1" ht="14.25" customHeight="1" x14ac:dyDescent="0.3">
      <c r="A20" s="4"/>
    </row>
    <row r="21" spans="1:1" ht="14.25" customHeight="1" x14ac:dyDescent="0.3">
      <c r="A21" s="4"/>
    </row>
    <row r="22" spans="1:1" ht="14.25" customHeight="1" x14ac:dyDescent="0.3">
      <c r="A22" s="4"/>
    </row>
    <row r="23" spans="1:1" ht="14.25" customHeight="1" x14ac:dyDescent="0.3">
      <c r="A23" s="4"/>
    </row>
    <row r="24" spans="1:1" ht="14.25" customHeight="1" x14ac:dyDescent="0.3">
      <c r="A24" s="4"/>
    </row>
    <row r="25" spans="1:1" ht="14.25" customHeight="1" x14ac:dyDescent="0.3">
      <c r="A25" s="4"/>
    </row>
    <row r="26" spans="1:1" ht="14.25" customHeight="1" x14ac:dyDescent="0.3">
      <c r="A26" s="4"/>
    </row>
    <row r="27" spans="1:1" ht="14.25" customHeight="1" x14ac:dyDescent="0.3">
      <c r="A27" s="4"/>
    </row>
    <row r="28" spans="1:1" ht="14.25" customHeight="1" x14ac:dyDescent="0.3">
      <c r="A28" s="4"/>
    </row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3255-4C5C-40FF-BF64-C1E66521D916}">
  <dimension ref="A1:E997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.109375" bestFit="1" customWidth="1"/>
    <col min="4" max="4" width="17.77734375" style="22" bestFit="1" customWidth="1"/>
    <col min="5" max="5" width="10" style="22" customWidth="1"/>
  </cols>
  <sheetData>
    <row r="1" spans="1: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55</v>
      </c>
      <c r="B2" s="17">
        <v>80</v>
      </c>
      <c r="C2" s="26">
        <v>6</v>
      </c>
      <c r="D2" s="10" t="s">
        <v>56</v>
      </c>
      <c r="E2" s="10">
        <v>80</v>
      </c>
    </row>
    <row r="3" spans="1:5" ht="14.25" customHeight="1" x14ac:dyDescent="0.3">
      <c r="A3" s="11"/>
      <c r="B3" s="11"/>
      <c r="C3" s="11"/>
      <c r="D3" s="10" t="s">
        <v>30</v>
      </c>
      <c r="E3" s="10">
        <v>200</v>
      </c>
    </row>
    <row r="4" spans="1:5" ht="14.25" customHeight="1" x14ac:dyDescent="0.3">
      <c r="A4" s="11"/>
      <c r="B4" s="11"/>
      <c r="C4" s="11"/>
      <c r="D4" s="10" t="s">
        <v>36</v>
      </c>
      <c r="E4" s="10">
        <v>3</v>
      </c>
    </row>
    <row r="5" spans="1:5" ht="14.25" customHeight="1" x14ac:dyDescent="0.3">
      <c r="A5" s="11"/>
      <c r="B5" s="11"/>
      <c r="C5" s="11"/>
      <c r="D5" s="10" t="s">
        <v>31</v>
      </c>
      <c r="E5" s="10">
        <v>100</v>
      </c>
    </row>
    <row r="6" spans="1:5" ht="14.25" customHeight="1" x14ac:dyDescent="0.3">
      <c r="A6" s="19"/>
      <c r="B6" s="19"/>
      <c r="C6" s="19"/>
      <c r="D6" s="31"/>
      <c r="E6" s="31"/>
    </row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>
      <c r="D12" s="22">
        <f>480/80</f>
        <v>6</v>
      </c>
    </row>
    <row r="13" spans="1:5" ht="14.25" customHeight="1" x14ac:dyDescent="0.3">
      <c r="A13" s="3"/>
      <c r="B13" s="3"/>
      <c r="C13" s="3"/>
      <c r="D13" s="30"/>
      <c r="E13" s="30"/>
    </row>
    <row r="14" spans="1:5" ht="14.25" customHeight="1" x14ac:dyDescent="0.3">
      <c r="A14" s="3"/>
      <c r="B14" s="3"/>
      <c r="C14" s="3"/>
      <c r="D14" s="30"/>
      <c r="E14" s="30"/>
    </row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997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7.77734375" style="22" bestFit="1" customWidth="1"/>
    <col min="5" max="5" width="10" style="22" customWidth="1"/>
  </cols>
  <sheetData>
    <row r="1" spans="1: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8</v>
      </c>
      <c r="B2" s="17">
        <v>80</v>
      </c>
      <c r="C2" s="26">
        <v>54</v>
      </c>
      <c r="D2" s="10" t="s">
        <v>29</v>
      </c>
      <c r="E2" s="10">
        <v>800</v>
      </c>
    </row>
    <row r="3" spans="1:5" ht="14.25" customHeight="1" x14ac:dyDescent="0.3">
      <c r="A3" s="11"/>
      <c r="B3" s="11"/>
      <c r="C3" s="11"/>
      <c r="D3" s="10" t="s">
        <v>30</v>
      </c>
      <c r="E3" s="10">
        <v>2000</v>
      </c>
    </row>
    <row r="4" spans="1:5" ht="14.25" customHeight="1" x14ac:dyDescent="0.3">
      <c r="A4" s="11"/>
      <c r="B4" s="11"/>
      <c r="C4" s="11"/>
      <c r="D4" s="10" t="s">
        <v>32</v>
      </c>
      <c r="E4" s="10">
        <v>400</v>
      </c>
    </row>
    <row r="5" spans="1:5" ht="14.25" customHeight="1" x14ac:dyDescent="0.3">
      <c r="A5" s="11"/>
      <c r="B5" s="11"/>
      <c r="C5" s="11"/>
      <c r="D5" s="10" t="s">
        <v>31</v>
      </c>
      <c r="E5" s="10">
        <v>0</v>
      </c>
    </row>
    <row r="6" spans="1:5" ht="14.25" customHeight="1" x14ac:dyDescent="0.3">
      <c r="A6" s="11"/>
      <c r="B6" s="11"/>
      <c r="C6" s="11"/>
      <c r="D6" s="10" t="s">
        <v>37</v>
      </c>
      <c r="E6" s="10">
        <v>1000</v>
      </c>
    </row>
    <row r="7" spans="1:5" ht="14.25" customHeight="1" x14ac:dyDescent="0.3">
      <c r="A7" s="11"/>
      <c r="B7" s="11"/>
      <c r="C7" s="11"/>
      <c r="D7" s="35" t="s">
        <v>50</v>
      </c>
      <c r="E7" s="35">
        <v>100</v>
      </c>
    </row>
    <row r="8" spans="1:5" ht="14.25" customHeight="1" x14ac:dyDescent="0.3">
      <c r="A8" s="19"/>
      <c r="B8" s="19"/>
      <c r="C8" s="19"/>
      <c r="D8" s="31"/>
      <c r="E8" s="31"/>
    </row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>
      <c r="A13" s="3"/>
      <c r="B13" s="3"/>
      <c r="C13" s="3"/>
      <c r="D13" s="30"/>
      <c r="E13" s="30"/>
    </row>
    <row r="14" spans="1:5" ht="14.25" customHeight="1" x14ac:dyDescent="0.3">
      <c r="A14" s="3"/>
      <c r="B14" s="3"/>
      <c r="C14" s="3"/>
      <c r="D14" s="30"/>
      <c r="E14" s="30"/>
    </row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6033-9276-4D20-94C2-141FF51CB8AB}">
  <dimension ref="A1:H991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.109375" bestFit="1" customWidth="1"/>
    <col min="4" max="4" width="15.109375" style="22" bestFit="1" customWidth="1"/>
    <col min="5" max="5" width="8.6640625" style="22" bestFit="1" customWidth="1"/>
    <col min="6" max="8" width="10" customWidth="1"/>
  </cols>
  <sheetData>
    <row r="1" spans="1:8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8" ht="14.25" customHeight="1" x14ac:dyDescent="0.3">
      <c r="A2" s="8" t="s">
        <v>66</v>
      </c>
      <c r="B2" s="17">
        <v>610</v>
      </c>
      <c r="C2" s="26">
        <v>1</v>
      </c>
      <c r="D2" s="10" t="s">
        <v>29</v>
      </c>
      <c r="E2" s="10">
        <v>150</v>
      </c>
    </row>
    <row r="3" spans="1:8" ht="14.25" customHeight="1" x14ac:dyDescent="0.3">
      <c r="A3" s="11"/>
      <c r="B3" s="11"/>
      <c r="C3" s="11"/>
      <c r="D3" s="10" t="s">
        <v>51</v>
      </c>
      <c r="E3" s="10">
        <v>120</v>
      </c>
    </row>
    <row r="4" spans="1:8" ht="14.25" customHeight="1" x14ac:dyDescent="0.3">
      <c r="A4" s="11"/>
      <c r="B4" s="11"/>
      <c r="C4" s="11"/>
      <c r="D4" s="10" t="s">
        <v>32</v>
      </c>
      <c r="E4" s="10">
        <v>300</v>
      </c>
    </row>
    <row r="5" spans="1:8" ht="14.25" customHeight="1" x14ac:dyDescent="0.3">
      <c r="A5" s="11"/>
      <c r="B5" s="11"/>
      <c r="C5" s="11"/>
      <c r="D5" s="10" t="s">
        <v>57</v>
      </c>
      <c r="E5" s="10">
        <v>30</v>
      </c>
    </row>
    <row r="6" spans="1:8" ht="14.25" customHeight="1" x14ac:dyDescent="0.3">
      <c r="A6" s="11"/>
      <c r="B6" s="11"/>
      <c r="C6" s="11"/>
      <c r="D6" s="10" t="s">
        <v>52</v>
      </c>
      <c r="E6" s="10">
        <v>10</v>
      </c>
    </row>
    <row r="7" spans="1:8" ht="14.25" customHeight="1" x14ac:dyDescent="0.3">
      <c r="A7" s="19"/>
      <c r="B7" s="19"/>
      <c r="C7" s="19"/>
      <c r="D7" s="31"/>
      <c r="E7" s="31"/>
    </row>
    <row r="8" spans="1:8" ht="14.25" customHeight="1" x14ac:dyDescent="0.3"/>
    <row r="9" spans="1:8" ht="14.25" customHeight="1" x14ac:dyDescent="0.3"/>
    <row r="10" spans="1:8" ht="14.25" customHeight="1" x14ac:dyDescent="0.3"/>
    <row r="11" spans="1:8" ht="14.25" customHeight="1" x14ac:dyDescent="0.3">
      <c r="A11" s="3"/>
      <c r="B11" s="3"/>
      <c r="C11" s="3"/>
      <c r="D11" s="30"/>
      <c r="E11" s="30"/>
      <c r="F11" s="3"/>
      <c r="G11" s="3"/>
      <c r="H11" s="3"/>
    </row>
    <row r="12" spans="1:8" ht="14.25" customHeight="1" x14ac:dyDescent="0.3">
      <c r="A12" s="3"/>
      <c r="B12" s="3"/>
      <c r="C12" s="3"/>
      <c r="D12" s="30"/>
      <c r="E12" s="30"/>
      <c r="F12" s="3"/>
      <c r="G12" s="3"/>
      <c r="H12" s="3"/>
    </row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DDDC-651D-4783-9B96-B37203F5F930}">
  <dimension ref="A1:H990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.109375" bestFit="1" customWidth="1"/>
    <col min="4" max="4" width="15.109375" style="22" bestFit="1" customWidth="1"/>
    <col min="5" max="5" width="8.6640625" style="22" bestFit="1" customWidth="1"/>
    <col min="6" max="8" width="10" customWidth="1"/>
  </cols>
  <sheetData>
    <row r="1" spans="1:8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8" ht="14.25" customHeight="1" x14ac:dyDescent="0.3">
      <c r="A2" s="8" t="s">
        <v>67</v>
      </c>
      <c r="B2" s="17">
        <v>610</v>
      </c>
      <c r="C2" s="26">
        <v>1</v>
      </c>
      <c r="D2" s="10" t="s">
        <v>29</v>
      </c>
      <c r="E2" s="10">
        <v>150</v>
      </c>
    </row>
    <row r="3" spans="1:8" ht="14.25" customHeight="1" x14ac:dyDescent="0.3">
      <c r="A3" s="11"/>
      <c r="B3" s="11"/>
      <c r="C3" s="11"/>
      <c r="D3" s="10" t="s">
        <v>51</v>
      </c>
      <c r="E3" s="10">
        <v>150</v>
      </c>
    </row>
    <row r="4" spans="1:8" ht="14.25" customHeight="1" x14ac:dyDescent="0.3">
      <c r="A4" s="11"/>
      <c r="B4" s="11"/>
      <c r="C4" s="11"/>
      <c r="D4" s="10" t="s">
        <v>32</v>
      </c>
      <c r="E4" s="10">
        <v>300</v>
      </c>
    </row>
    <row r="5" spans="1:8" ht="14.25" customHeight="1" x14ac:dyDescent="0.3">
      <c r="A5" s="11"/>
      <c r="B5" s="11"/>
      <c r="C5" s="11"/>
      <c r="D5" s="10" t="s">
        <v>52</v>
      </c>
      <c r="E5" s="10">
        <v>10</v>
      </c>
    </row>
    <row r="6" spans="1:8" ht="14.25" customHeight="1" x14ac:dyDescent="0.3">
      <c r="A6" s="19"/>
      <c r="B6" s="19"/>
      <c r="C6" s="19"/>
      <c r="D6" s="31"/>
      <c r="E6" s="31"/>
    </row>
    <row r="7" spans="1:8" ht="14.25" customHeight="1" x14ac:dyDescent="0.3"/>
    <row r="8" spans="1:8" ht="14.25" customHeight="1" x14ac:dyDescent="0.3"/>
    <row r="9" spans="1:8" ht="14.25" customHeight="1" x14ac:dyDescent="0.3"/>
    <row r="10" spans="1:8" ht="14.25" customHeight="1" x14ac:dyDescent="0.3">
      <c r="A10" s="3"/>
      <c r="B10" s="3"/>
      <c r="C10" s="3"/>
      <c r="D10" s="30"/>
      <c r="E10" s="30"/>
      <c r="F10" s="3"/>
      <c r="G10" s="3"/>
      <c r="H10" s="3"/>
    </row>
    <row r="11" spans="1:8" ht="14.25" customHeight="1" x14ac:dyDescent="0.3">
      <c r="A11" s="3"/>
      <c r="B11" s="3"/>
      <c r="C11" s="3"/>
      <c r="D11" s="30"/>
      <c r="E11" s="30"/>
      <c r="F11" s="3"/>
      <c r="G11" s="3"/>
      <c r="H11" s="3"/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999"/>
  <sheetViews>
    <sheetView workbookViewId="0">
      <selection sqref="A1:E1"/>
    </sheetView>
  </sheetViews>
  <sheetFormatPr baseColWidth="10" defaultColWidth="14.44140625" defaultRowHeight="15" customHeight="1" x14ac:dyDescent="0.3"/>
  <cols>
    <col min="1" max="1" width="16.88671875" bestFit="1" customWidth="1"/>
    <col min="2" max="2" width="18.5546875" bestFit="1" customWidth="1"/>
    <col min="3" max="3" width="10" customWidth="1"/>
    <col min="4" max="4" width="15.6640625" style="22" bestFit="1" customWidth="1"/>
    <col min="5" max="5" width="10" style="22" customWidth="1"/>
    <col min="6" max="7" width="10" customWidth="1"/>
  </cols>
  <sheetData>
    <row r="1" spans="1:7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7" ht="14.25" customHeight="1" x14ac:dyDescent="0.3">
      <c r="A2" s="8" t="s">
        <v>68</v>
      </c>
      <c r="B2" s="17">
        <v>697.5</v>
      </c>
      <c r="C2" s="26">
        <v>2</v>
      </c>
      <c r="D2" s="10" t="s">
        <v>29</v>
      </c>
      <c r="E2" s="10">
        <v>400</v>
      </c>
    </row>
    <row r="3" spans="1:7" ht="14.25" customHeight="1" x14ac:dyDescent="0.3">
      <c r="A3" s="11"/>
      <c r="B3" s="11"/>
      <c r="C3" s="11"/>
      <c r="D3" s="10" t="s">
        <v>51</v>
      </c>
      <c r="E3" s="10">
        <v>330</v>
      </c>
    </row>
    <row r="4" spans="1:7" ht="14.25" customHeight="1" x14ac:dyDescent="0.3">
      <c r="A4" s="11"/>
      <c r="B4" s="11"/>
      <c r="C4" s="11"/>
      <c r="D4" s="10" t="s">
        <v>40</v>
      </c>
      <c r="E4" s="10">
        <v>30</v>
      </c>
    </row>
    <row r="5" spans="1:7" ht="14.25" customHeight="1" x14ac:dyDescent="0.3">
      <c r="A5" s="11"/>
      <c r="B5" s="11"/>
      <c r="C5" s="11"/>
      <c r="D5" s="10" t="s">
        <v>32</v>
      </c>
      <c r="E5" s="10">
        <v>635</v>
      </c>
    </row>
    <row r="6" spans="1:7" ht="14.25" customHeight="1" x14ac:dyDescent="0.3">
      <c r="A6" s="16"/>
      <c r="B6" s="16"/>
      <c r="C6" s="16"/>
      <c r="D6" s="32"/>
      <c r="E6" s="32"/>
    </row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>
      <c r="A12" s="3"/>
      <c r="B12" s="3"/>
      <c r="C12" s="3"/>
      <c r="D12" s="30"/>
      <c r="E12" s="30"/>
      <c r="F12" s="3"/>
      <c r="G12" s="3"/>
    </row>
    <row r="13" spans="1:7" ht="14.25" customHeight="1" x14ac:dyDescent="0.3">
      <c r="A13" s="3"/>
      <c r="B13" s="3"/>
      <c r="C13" s="3"/>
      <c r="D13" s="30"/>
      <c r="E13" s="30"/>
      <c r="F13" s="3"/>
      <c r="G13" s="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C4E-94FA-4B64-9FD6-82AD71B01E67}">
  <dimension ref="A1:G998"/>
  <sheetViews>
    <sheetView workbookViewId="0">
      <selection activeCell="E13" sqref="E13"/>
    </sheetView>
  </sheetViews>
  <sheetFormatPr baseColWidth="10" defaultColWidth="14.44140625" defaultRowHeight="15" customHeight="1" x14ac:dyDescent="0.3"/>
  <cols>
    <col min="1" max="1" width="16.88671875" bestFit="1" customWidth="1"/>
    <col min="2" max="2" width="18.5546875" bestFit="1" customWidth="1"/>
    <col min="3" max="3" width="10" customWidth="1"/>
    <col min="4" max="4" width="14.109375" bestFit="1" customWidth="1"/>
    <col min="5" max="7" width="10" customWidth="1"/>
  </cols>
  <sheetData>
    <row r="1" spans="1:7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7" ht="14.25" customHeight="1" x14ac:dyDescent="0.3">
      <c r="A2" s="8" t="s">
        <v>53</v>
      </c>
      <c r="B2" s="17">
        <v>697.5</v>
      </c>
      <c r="C2" s="26">
        <v>2</v>
      </c>
      <c r="D2" s="7" t="s">
        <v>29</v>
      </c>
      <c r="E2" s="7">
        <v>400</v>
      </c>
    </row>
    <row r="3" spans="1:7" ht="14.25" customHeight="1" x14ac:dyDescent="0.3">
      <c r="A3" s="11"/>
      <c r="B3" s="11"/>
      <c r="C3" s="11"/>
      <c r="D3" s="7" t="s">
        <v>51</v>
      </c>
      <c r="E3" s="7">
        <v>360</v>
      </c>
    </row>
    <row r="4" spans="1:7" ht="14.25" customHeight="1" x14ac:dyDescent="0.3">
      <c r="A4" s="11"/>
      <c r="B4" s="11"/>
      <c r="C4" s="11"/>
      <c r="D4" s="7" t="s">
        <v>32</v>
      </c>
      <c r="E4" s="7">
        <v>635</v>
      </c>
    </row>
    <row r="5" spans="1:7" ht="14.25" customHeight="1" x14ac:dyDescent="0.3">
      <c r="A5" s="16"/>
      <c r="B5" s="16"/>
      <c r="C5" s="16"/>
      <c r="D5" s="16"/>
      <c r="E5" s="16"/>
    </row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>
      <c r="A11" s="3"/>
      <c r="B11" s="3"/>
      <c r="C11" s="3"/>
      <c r="D11" s="3"/>
      <c r="E11" s="3"/>
      <c r="F11" s="3"/>
      <c r="G11" s="3"/>
    </row>
    <row r="12" spans="1:7" ht="14.25" customHeight="1" x14ac:dyDescent="0.3">
      <c r="A12" s="3"/>
      <c r="B12" s="3"/>
      <c r="C12" s="3"/>
      <c r="D12" s="3"/>
      <c r="E12" s="3"/>
      <c r="F12" s="3"/>
      <c r="G12" s="3"/>
    </row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54-BAFE-4917-8374-594D96CE7438}">
  <dimension ref="A1:E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5.88671875" style="22" bestFit="1" customWidth="1"/>
    <col min="5" max="5" width="10" style="22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8" t="s">
        <v>72</v>
      </c>
      <c r="B2" s="17">
        <f>SUM(E2:E8)</f>
        <v>6070</v>
      </c>
      <c r="C2" s="26">
        <v>2</v>
      </c>
      <c r="D2" s="12"/>
      <c r="E2" s="10"/>
    </row>
    <row r="3" spans="1:5" ht="14.25" customHeight="1" x14ac:dyDescent="0.3">
      <c r="A3" s="11"/>
      <c r="B3" s="11"/>
      <c r="C3" s="11"/>
      <c r="D3" s="12" t="s">
        <v>29</v>
      </c>
      <c r="E3" s="10">
        <f>20*4</f>
        <v>80</v>
      </c>
    </row>
    <row r="4" spans="1:5" ht="14.25" customHeight="1" x14ac:dyDescent="0.3">
      <c r="A4" s="11"/>
      <c r="B4" s="11"/>
      <c r="C4" s="11"/>
      <c r="D4" s="12" t="s">
        <v>51</v>
      </c>
      <c r="E4" s="10">
        <f>275*4</f>
        <v>1100</v>
      </c>
    </row>
    <row r="5" spans="1:5" ht="14.25" customHeight="1" x14ac:dyDescent="0.3">
      <c r="A5" s="11"/>
      <c r="B5" s="11"/>
      <c r="C5" s="11"/>
      <c r="D5" s="12" t="s">
        <v>32</v>
      </c>
      <c r="E5" s="10">
        <f>400*4</f>
        <v>1600</v>
      </c>
    </row>
    <row r="6" spans="1:5" ht="14.25" customHeight="1" x14ac:dyDescent="0.3">
      <c r="A6" s="11"/>
      <c r="B6" s="11"/>
      <c r="C6" s="11"/>
      <c r="D6" s="12" t="s">
        <v>70</v>
      </c>
      <c r="E6" s="10">
        <v>2250</v>
      </c>
    </row>
    <row r="7" spans="1:5" ht="14.25" customHeight="1" x14ac:dyDescent="0.3">
      <c r="A7" s="11"/>
      <c r="B7" s="11"/>
      <c r="C7" s="11"/>
      <c r="D7" s="12" t="s">
        <v>71</v>
      </c>
      <c r="E7" s="10">
        <f>250*4</f>
        <v>1000</v>
      </c>
    </row>
    <row r="8" spans="1:5" ht="14.25" customHeight="1" x14ac:dyDescent="0.3">
      <c r="A8" s="11"/>
      <c r="B8" s="11"/>
      <c r="C8" s="11"/>
      <c r="D8" s="12" t="s">
        <v>36</v>
      </c>
      <c r="E8" s="10">
        <f>10*4</f>
        <v>40</v>
      </c>
    </row>
    <row r="9" spans="1:5" ht="14.25" customHeight="1" x14ac:dyDescent="0.3">
      <c r="A9" s="43"/>
      <c r="B9" s="43"/>
      <c r="C9" s="43"/>
      <c r="D9" s="45"/>
      <c r="E9" s="45"/>
    </row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>
      <c r="A14" s="3"/>
      <c r="B14" s="3"/>
      <c r="C14" s="3"/>
      <c r="D14" s="30"/>
      <c r="E14" s="30"/>
    </row>
    <row r="15" spans="1:5" ht="14.25" customHeight="1" x14ac:dyDescent="0.3">
      <c r="A15" s="3"/>
      <c r="B15" s="3"/>
      <c r="C15" s="3"/>
      <c r="D15" s="30"/>
      <c r="E15" s="30"/>
    </row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76B8-4B13-4470-9EBE-2DDB11325115}">
  <dimension ref="A1:E996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6.44140625" style="22" bestFit="1" customWidth="1"/>
    <col min="5" max="5" width="8.6640625" style="22" bestFit="1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8" t="s">
        <v>72</v>
      </c>
      <c r="B2" s="17">
        <v>150</v>
      </c>
      <c r="C2" s="26" cm="1">
        <f t="array" ref="C2">SUM(E2:E7/B2)</f>
        <v>29.866666666666667</v>
      </c>
      <c r="D2" s="12" t="s">
        <v>73</v>
      </c>
      <c r="E2" s="10">
        <v>750</v>
      </c>
    </row>
    <row r="3" spans="1:5" ht="14.25" customHeight="1" x14ac:dyDescent="0.3">
      <c r="A3" s="11"/>
      <c r="B3" s="11"/>
      <c r="C3" s="11"/>
      <c r="D3" s="12" t="s">
        <v>69</v>
      </c>
      <c r="E3" s="10">
        <v>1250</v>
      </c>
    </row>
    <row r="4" spans="1:5" ht="14.25" customHeight="1" x14ac:dyDescent="0.3">
      <c r="A4" s="11"/>
      <c r="B4" s="11"/>
      <c r="C4" s="11"/>
      <c r="D4" s="12" t="s">
        <v>29</v>
      </c>
      <c r="E4" s="10">
        <v>40</v>
      </c>
    </row>
    <row r="5" spans="1:5" ht="14.25" customHeight="1" x14ac:dyDescent="0.3">
      <c r="A5" s="11"/>
      <c r="B5" s="11"/>
      <c r="C5" s="11"/>
      <c r="D5" s="12" t="s">
        <v>51</v>
      </c>
      <c r="E5" s="10">
        <v>1200</v>
      </c>
    </row>
    <row r="6" spans="1:5" ht="14.25" customHeight="1" x14ac:dyDescent="0.3">
      <c r="A6" s="11"/>
      <c r="B6" s="11"/>
      <c r="C6" s="11"/>
      <c r="D6" s="12" t="s">
        <v>32</v>
      </c>
      <c r="E6" s="10">
        <f>24*50</f>
        <v>1200</v>
      </c>
    </row>
    <row r="7" spans="1:5" ht="14.25" customHeight="1" x14ac:dyDescent="0.3">
      <c r="A7" s="11"/>
      <c r="B7" s="11"/>
      <c r="C7" s="11"/>
      <c r="D7" s="12" t="s">
        <v>36</v>
      </c>
      <c r="E7" s="10">
        <v>40</v>
      </c>
    </row>
    <row r="8" spans="1:5" ht="14.25" customHeight="1" x14ac:dyDescent="0.3">
      <c r="A8" s="39"/>
      <c r="B8" s="39"/>
      <c r="C8" s="39"/>
      <c r="D8" s="46"/>
      <c r="E8" s="46"/>
    </row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>
      <c r="A12" s="3"/>
      <c r="B12" s="3"/>
      <c r="C12" s="3"/>
      <c r="D12" s="30"/>
    </row>
    <row r="13" spans="1:5" ht="14.25" customHeight="1" x14ac:dyDescent="0.3">
      <c r="A13" s="3"/>
      <c r="B13" s="3"/>
      <c r="C13" s="3"/>
      <c r="D13" s="30"/>
    </row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4E95-A158-41B4-9B5D-CE679BCC148C}">
  <dimension ref="A1:F997"/>
  <sheetViews>
    <sheetView workbookViewId="0">
      <selection activeCell="D16" sqref="D16"/>
    </sheetView>
  </sheetViews>
  <sheetFormatPr baseColWidth="10" defaultColWidth="14.44140625" defaultRowHeight="15" customHeight="1" x14ac:dyDescent="0.3"/>
  <cols>
    <col min="1" max="1" width="17.44140625" bestFit="1" customWidth="1"/>
    <col min="2" max="2" width="18.5546875" bestFit="1" customWidth="1"/>
    <col min="3" max="3" width="10" customWidth="1"/>
    <col min="4" max="4" width="17.6640625" style="22" bestFit="1" customWidth="1"/>
    <col min="5" max="5" width="8.6640625" style="22" bestFit="1" customWidth="1"/>
    <col min="6" max="6" width="10" customWidth="1"/>
  </cols>
  <sheetData>
    <row r="1" spans="1:6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6" ht="14.25" customHeight="1" x14ac:dyDescent="0.3">
      <c r="A2" s="8" t="s">
        <v>74</v>
      </c>
      <c r="B2" s="17">
        <f>SUM(E2:E6)</f>
        <v>6271</v>
      </c>
      <c r="C2" s="26" cm="1">
        <f t="array" ref="C2">SUM(E2:E7/B2)</f>
        <v>0.99999999999999978</v>
      </c>
      <c r="D2" s="12" t="s">
        <v>51</v>
      </c>
      <c r="E2" s="10">
        <v>4100</v>
      </c>
    </row>
    <row r="3" spans="1:6" ht="14.25" customHeight="1" x14ac:dyDescent="0.3">
      <c r="A3" s="11"/>
      <c r="B3" s="11"/>
      <c r="C3" s="11"/>
      <c r="D3" s="12" t="s">
        <v>69</v>
      </c>
      <c r="E3" s="10">
        <v>1700</v>
      </c>
    </row>
    <row r="4" spans="1:6" ht="14.25" customHeight="1" x14ac:dyDescent="0.3">
      <c r="A4" s="11"/>
      <c r="B4" s="11"/>
      <c r="C4" s="11"/>
      <c r="D4" s="12" t="s">
        <v>29</v>
      </c>
      <c r="E4" s="10">
        <v>410</v>
      </c>
    </row>
    <row r="5" spans="1:6" ht="14.25" customHeight="1" x14ac:dyDescent="0.3">
      <c r="A5" s="11"/>
      <c r="B5" s="11"/>
      <c r="C5" s="11"/>
      <c r="D5" s="12" t="s">
        <v>36</v>
      </c>
      <c r="E5" s="10">
        <v>41</v>
      </c>
    </row>
    <row r="6" spans="1:6" ht="14.25" customHeight="1" x14ac:dyDescent="0.3">
      <c r="A6" s="11"/>
      <c r="B6" s="11"/>
      <c r="C6" s="11"/>
      <c r="D6" s="12" t="s">
        <v>33</v>
      </c>
      <c r="E6" s="10">
        <v>20</v>
      </c>
    </row>
    <row r="7" spans="1:6" ht="14.25" customHeight="1" x14ac:dyDescent="0.3">
      <c r="A7" s="39"/>
      <c r="B7" s="39"/>
      <c r="C7" s="39"/>
      <c r="D7" s="46"/>
      <c r="E7" s="46"/>
    </row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>
      <c r="A12" s="3"/>
      <c r="B12" s="3"/>
      <c r="C12" s="3"/>
      <c r="D12" s="30"/>
      <c r="E12" s="30"/>
      <c r="F12" s="3"/>
    </row>
    <row r="13" spans="1:6" ht="14.25" customHeight="1" x14ac:dyDescent="0.3">
      <c r="A13" s="3"/>
      <c r="B13" s="3"/>
      <c r="C13" s="3"/>
      <c r="D13" s="30"/>
      <c r="E13" s="30"/>
      <c r="F13" s="3"/>
    </row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A8BC-83B1-41D3-B826-9EB36471DE6D}">
  <dimension ref="A1:F997"/>
  <sheetViews>
    <sheetView workbookViewId="0">
      <selection sqref="A1:C3"/>
    </sheetView>
  </sheetViews>
  <sheetFormatPr baseColWidth="10" defaultColWidth="14.44140625" defaultRowHeight="15" customHeight="1" x14ac:dyDescent="0.3"/>
  <cols>
    <col min="1" max="1" width="17.44140625" bestFit="1" customWidth="1"/>
    <col min="2" max="2" width="18.5546875" bestFit="1" customWidth="1"/>
    <col min="3" max="3" width="10" customWidth="1"/>
    <col min="4" max="4" width="17.6640625" style="22" bestFit="1" customWidth="1"/>
    <col min="5" max="5" width="8.6640625" style="22" bestFit="1" customWidth="1"/>
    <col min="6" max="6" width="10" customWidth="1"/>
  </cols>
  <sheetData>
    <row r="1" spans="1:6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6" ht="14.25" customHeight="1" x14ac:dyDescent="0.25">
      <c r="A2" s="48" t="s">
        <v>75</v>
      </c>
      <c r="B2" s="49">
        <f>SUM(E2:E11)</f>
        <v>833</v>
      </c>
      <c r="C2" s="50">
        <v>1</v>
      </c>
      <c r="D2" s="52" t="s">
        <v>28</v>
      </c>
      <c r="E2" s="52">
        <v>240</v>
      </c>
    </row>
    <row r="3" spans="1:6" ht="14.25" customHeight="1" x14ac:dyDescent="0.3">
      <c r="A3" s="51"/>
      <c r="B3" s="51"/>
      <c r="C3" s="51"/>
      <c r="D3" s="52" t="s">
        <v>29</v>
      </c>
      <c r="E3" s="52">
        <v>200</v>
      </c>
    </row>
    <row r="4" spans="1:6" ht="14.25" customHeight="1" x14ac:dyDescent="0.3">
      <c r="A4" s="51"/>
      <c r="B4" s="51"/>
      <c r="C4" s="51"/>
      <c r="D4" s="52" t="s">
        <v>76</v>
      </c>
      <c r="E4" s="52">
        <v>5</v>
      </c>
    </row>
    <row r="5" spans="1:6" ht="14.25" customHeight="1" x14ac:dyDescent="0.3">
      <c r="A5" s="51"/>
      <c r="B5" s="51"/>
      <c r="C5" s="51"/>
      <c r="D5" s="52" t="s">
        <v>40</v>
      </c>
      <c r="E5" s="52">
        <v>35</v>
      </c>
    </row>
    <row r="6" spans="1:6" ht="14.25" customHeight="1" x14ac:dyDescent="0.3">
      <c r="A6" s="51"/>
      <c r="B6" s="51"/>
      <c r="C6" s="51"/>
      <c r="D6" s="52" t="s">
        <v>33</v>
      </c>
      <c r="E6" s="52">
        <v>5</v>
      </c>
    </row>
    <row r="7" spans="1:6" ht="14.25" customHeight="1" x14ac:dyDescent="0.3">
      <c r="A7" s="51"/>
      <c r="B7" s="51"/>
      <c r="C7" s="51"/>
      <c r="D7" s="52" t="s">
        <v>30</v>
      </c>
      <c r="E7" s="52">
        <v>200</v>
      </c>
    </row>
    <row r="8" spans="1:6" ht="14.25" customHeight="1" x14ac:dyDescent="0.3">
      <c r="A8" s="51"/>
      <c r="B8" s="51"/>
      <c r="C8" s="51"/>
      <c r="D8" s="52" t="s">
        <v>77</v>
      </c>
      <c r="E8" s="52">
        <v>80</v>
      </c>
    </row>
    <row r="9" spans="1:6" ht="14.25" customHeight="1" x14ac:dyDescent="0.3">
      <c r="A9" s="51"/>
      <c r="B9" s="51"/>
      <c r="C9" s="51"/>
      <c r="D9" s="52" t="s">
        <v>78</v>
      </c>
      <c r="E9" s="52">
        <v>50</v>
      </c>
    </row>
    <row r="10" spans="1:6" ht="14.25" customHeight="1" x14ac:dyDescent="0.3">
      <c r="A10" s="51"/>
      <c r="B10" s="51"/>
      <c r="C10" s="51"/>
      <c r="D10" s="52" t="s">
        <v>79</v>
      </c>
      <c r="E10" s="52">
        <v>15</v>
      </c>
    </row>
    <row r="11" spans="1:6" ht="14.25" customHeight="1" x14ac:dyDescent="0.3">
      <c r="A11" s="51"/>
      <c r="B11" s="51"/>
      <c r="C11" s="51"/>
      <c r="D11" s="52" t="s">
        <v>36</v>
      </c>
      <c r="E11" s="52">
        <v>3</v>
      </c>
    </row>
    <row r="12" spans="1:6" ht="14.25" customHeight="1" x14ac:dyDescent="0.3">
      <c r="A12" s="39"/>
      <c r="B12" s="39"/>
      <c r="C12" s="39"/>
      <c r="D12" s="47"/>
      <c r="E12" s="47"/>
      <c r="F12" s="3"/>
    </row>
    <row r="13" spans="1:6" ht="14.25" customHeight="1" x14ac:dyDescent="0.3">
      <c r="A13" s="3"/>
      <c r="B13" s="3"/>
      <c r="C13" s="3"/>
      <c r="D13" s="30"/>
      <c r="E13" s="30"/>
      <c r="F13" s="3"/>
    </row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706D-7C4F-46E7-AEA1-A982EC2BA590}">
  <dimension ref="A1:K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21.6640625" bestFit="1" customWidth="1"/>
    <col min="5" max="11" width="10" customWidth="1"/>
  </cols>
  <sheetData>
    <row r="1" spans="1:11" ht="14.25" customHeight="1" x14ac:dyDescent="0.3">
      <c r="A1" s="37" t="s">
        <v>58</v>
      </c>
      <c r="B1" s="37" t="s">
        <v>60</v>
      </c>
      <c r="C1" s="38" t="s">
        <v>59</v>
      </c>
      <c r="D1" s="40" t="s">
        <v>26</v>
      </c>
      <c r="E1" s="40" t="s">
        <v>27</v>
      </c>
    </row>
    <row r="2" spans="1:11" ht="14.25" customHeight="1" x14ac:dyDescent="0.3">
      <c r="A2" s="48" t="s">
        <v>84</v>
      </c>
      <c r="B2" s="49">
        <v>145</v>
      </c>
      <c r="C2" s="50" cm="1">
        <f t="array" ref="C2">SUM(E2:E8/B2)</f>
        <v>28.086206896551722</v>
      </c>
      <c r="D2" s="7" t="s">
        <v>80</v>
      </c>
      <c r="E2" s="42">
        <f>1905/2</f>
        <v>952.5</v>
      </c>
    </row>
    <row r="3" spans="1:11" ht="14.25" customHeight="1" x14ac:dyDescent="0.3">
      <c r="A3" s="51"/>
      <c r="B3" s="51"/>
      <c r="C3" s="51"/>
      <c r="D3" s="7" t="s">
        <v>81</v>
      </c>
      <c r="E3" s="42">
        <v>250</v>
      </c>
    </row>
    <row r="4" spans="1:11" ht="14.25" customHeight="1" x14ac:dyDescent="0.3">
      <c r="A4" s="11"/>
      <c r="B4" s="11"/>
      <c r="C4" s="11"/>
      <c r="D4" s="7" t="s">
        <v>82</v>
      </c>
      <c r="E4" s="42">
        <v>2000</v>
      </c>
    </row>
    <row r="5" spans="1:11" ht="14.25" customHeight="1" x14ac:dyDescent="0.3">
      <c r="A5" s="11"/>
      <c r="B5" s="11"/>
      <c r="C5" s="11"/>
      <c r="D5" s="7" t="s">
        <v>22</v>
      </c>
      <c r="E5" s="42">
        <v>100</v>
      </c>
    </row>
    <row r="6" spans="1:11" ht="14.25" customHeight="1" x14ac:dyDescent="0.3">
      <c r="A6" s="11"/>
      <c r="B6" s="11"/>
      <c r="C6" s="11"/>
      <c r="D6" s="7" t="s">
        <v>83</v>
      </c>
      <c r="E6" s="42">
        <v>250</v>
      </c>
    </row>
    <row r="7" spans="1:11" ht="14.25" customHeight="1" x14ac:dyDescent="0.3">
      <c r="A7" s="11"/>
      <c r="B7" s="11"/>
      <c r="C7" s="11"/>
      <c r="D7" s="7" t="s">
        <v>16</v>
      </c>
      <c r="E7" s="42">
        <v>20</v>
      </c>
    </row>
    <row r="8" spans="1:11" ht="14.25" customHeight="1" x14ac:dyDescent="0.3">
      <c r="A8" s="11"/>
      <c r="B8" s="11"/>
      <c r="C8" s="11"/>
      <c r="D8" s="7" t="s">
        <v>9</v>
      </c>
      <c r="E8" s="42">
        <v>500</v>
      </c>
    </row>
    <row r="9" spans="1:11" ht="14.25" customHeight="1" x14ac:dyDescent="0.3">
      <c r="A9" s="39"/>
      <c r="B9" s="39"/>
      <c r="C9" s="39"/>
      <c r="D9" s="39"/>
      <c r="E9" s="39"/>
    </row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18F2-B299-4078-937C-F18F495800F1}">
  <dimension ref="A1:L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2" bestFit="1" customWidth="1"/>
    <col min="4" max="4" width="21.6640625" style="22" bestFit="1" customWidth="1"/>
    <col min="5" max="5" width="10" style="22" customWidth="1"/>
    <col min="6" max="12" width="10" customWidth="1"/>
  </cols>
  <sheetData>
    <row r="1" spans="1:12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2" ht="14.25" customHeight="1" x14ac:dyDescent="0.3">
      <c r="A2" s="48" t="s">
        <v>90</v>
      </c>
      <c r="B2" s="49">
        <v>115</v>
      </c>
      <c r="C2" s="50" cm="1">
        <f t="array" ref="C2">SUM(E2:E8/B2)</f>
        <v>27.673913043478262</v>
      </c>
      <c r="D2" s="10" t="s">
        <v>85</v>
      </c>
      <c r="E2" s="10">
        <v>1500</v>
      </c>
    </row>
    <row r="3" spans="1:12" ht="14.25" customHeight="1" x14ac:dyDescent="0.3">
      <c r="A3" s="11"/>
      <c r="B3" s="11"/>
      <c r="C3" s="11"/>
      <c r="D3" s="10" t="s">
        <v>86</v>
      </c>
      <c r="E3" s="10">
        <v>250</v>
      </c>
    </row>
    <row r="4" spans="1:12" ht="14.25" customHeight="1" x14ac:dyDescent="0.3">
      <c r="A4" s="11"/>
      <c r="B4" s="11"/>
      <c r="C4" s="11"/>
      <c r="D4" s="10" t="s">
        <v>83</v>
      </c>
      <c r="E4" s="10">
        <v>100</v>
      </c>
    </row>
    <row r="5" spans="1:12" ht="14.25" customHeight="1" x14ac:dyDescent="0.3">
      <c r="A5" s="11"/>
      <c r="B5" s="11"/>
      <c r="C5" s="11"/>
      <c r="D5" s="10" t="s">
        <v>87</v>
      </c>
      <c r="E5" s="10">
        <v>30</v>
      </c>
    </row>
    <row r="6" spans="1:12" ht="14.25" customHeight="1" x14ac:dyDescent="0.3">
      <c r="A6" s="11"/>
      <c r="B6" s="11"/>
      <c r="C6" s="11"/>
      <c r="D6" s="10" t="s">
        <v>80</v>
      </c>
      <c r="E6" s="10">
        <v>952.5</v>
      </c>
    </row>
    <row r="7" spans="1:12" ht="14.25" customHeight="1" x14ac:dyDescent="0.3">
      <c r="A7" s="11"/>
      <c r="B7" s="11"/>
      <c r="C7" s="11"/>
      <c r="D7" s="10" t="s">
        <v>88</v>
      </c>
      <c r="E7" s="10">
        <v>150</v>
      </c>
    </row>
    <row r="8" spans="1:12" ht="14.25" customHeight="1" x14ac:dyDescent="0.3">
      <c r="A8" s="11"/>
      <c r="B8" s="11"/>
      <c r="C8" s="11"/>
      <c r="D8" s="10" t="s">
        <v>89</v>
      </c>
      <c r="E8" s="10">
        <v>200</v>
      </c>
    </row>
    <row r="9" spans="1:12" ht="14.25" customHeight="1" x14ac:dyDescent="0.3">
      <c r="A9" s="39"/>
      <c r="B9" s="39"/>
      <c r="C9" s="39"/>
      <c r="D9" s="46"/>
      <c r="E9" s="46"/>
    </row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</row>
    <row r="16" spans="1:12" ht="14.25" customHeight="1" x14ac:dyDescent="0.3">
      <c r="A16" s="3"/>
      <c r="B16" s="3"/>
      <c r="C16" s="3"/>
      <c r="D16" s="30"/>
      <c r="E16" s="30"/>
      <c r="F16" s="3"/>
      <c r="G16" s="3"/>
      <c r="H16" s="3"/>
      <c r="I16" s="3"/>
      <c r="J16" s="3"/>
      <c r="K16" s="3"/>
      <c r="L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7C0C-C886-475E-A3BE-50B97D797BFD}">
  <dimension ref="A1:N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9.109375" style="22" bestFit="1" customWidth="1"/>
    <col min="5" max="5" width="8.6640625" style="22" bestFit="1" customWidth="1"/>
    <col min="6" max="14" width="10" customWidth="1"/>
  </cols>
  <sheetData>
    <row r="1" spans="1:14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4" ht="14.25" customHeight="1" x14ac:dyDescent="0.3">
      <c r="A2" s="48" t="s">
        <v>91</v>
      </c>
      <c r="B2" s="49">
        <v>180</v>
      </c>
      <c r="C2" s="50" cm="1">
        <f t="array" ref="C2">SUM(E2:E8/B2)</f>
        <v>28.263888888888889</v>
      </c>
      <c r="D2" s="10" t="s">
        <v>92</v>
      </c>
      <c r="E2" s="10">
        <v>1500</v>
      </c>
    </row>
    <row r="3" spans="1:14" ht="14.25" customHeight="1" x14ac:dyDescent="0.3">
      <c r="A3" s="11"/>
      <c r="B3" s="11"/>
      <c r="C3" s="11"/>
      <c r="D3" s="10" t="s">
        <v>93</v>
      </c>
      <c r="E3" s="10">
        <v>750</v>
      </c>
    </row>
    <row r="4" spans="1:14" ht="14.25" customHeight="1" x14ac:dyDescent="0.3">
      <c r="A4" s="11"/>
      <c r="B4" s="11"/>
      <c r="C4" s="11"/>
      <c r="D4" s="12" t="s">
        <v>94</v>
      </c>
      <c r="E4" s="10">
        <v>500</v>
      </c>
    </row>
    <row r="5" spans="1:14" ht="14.25" customHeight="1" x14ac:dyDescent="0.3">
      <c r="A5" s="11"/>
      <c r="B5" s="11"/>
      <c r="C5" s="11"/>
      <c r="D5" s="10" t="s">
        <v>95</v>
      </c>
      <c r="E5" s="10">
        <f>3175/2</f>
        <v>1587.5</v>
      </c>
    </row>
    <row r="6" spans="1:14" ht="14.25" customHeight="1" x14ac:dyDescent="0.3">
      <c r="A6" s="11"/>
      <c r="B6" s="11"/>
      <c r="C6" s="11"/>
      <c r="D6" s="10" t="s">
        <v>83</v>
      </c>
      <c r="E6" s="10">
        <v>750</v>
      </c>
    </row>
    <row r="7" spans="1:14" ht="14.25" customHeight="1" x14ac:dyDescent="0.3">
      <c r="A7" s="39"/>
      <c r="B7" s="39"/>
      <c r="C7" s="39"/>
      <c r="D7" s="46"/>
      <c r="E7" s="46"/>
    </row>
    <row r="8" spans="1:14" ht="14.25" customHeight="1" x14ac:dyDescent="0.3"/>
    <row r="9" spans="1:14" ht="14.25" customHeight="1" x14ac:dyDescent="0.3"/>
    <row r="10" spans="1:14" ht="14.25" customHeight="1" x14ac:dyDescent="0.3"/>
    <row r="11" spans="1:14" ht="14.25" customHeight="1" x14ac:dyDescent="0.3"/>
    <row r="12" spans="1:14" ht="14.25" customHeight="1" x14ac:dyDescent="0.3">
      <c r="A12" s="3"/>
      <c r="B12" s="3"/>
      <c r="C12" s="3"/>
      <c r="D12" s="30"/>
      <c r="E12" s="30"/>
      <c r="F12" s="3"/>
      <c r="G12" s="3"/>
      <c r="H12" s="3"/>
      <c r="I12" s="3"/>
      <c r="J12" s="3"/>
      <c r="K12" s="3"/>
      <c r="L12" s="3"/>
      <c r="M12" s="3"/>
      <c r="N12" s="3"/>
    </row>
    <row r="13" spans="1:14" ht="14.25" customHeight="1" x14ac:dyDescent="0.3">
      <c r="A13" s="3"/>
      <c r="B13" s="3"/>
      <c r="C13" s="3"/>
      <c r="D13" s="30"/>
      <c r="E13" s="30"/>
      <c r="F13" s="3"/>
      <c r="G13" s="3"/>
      <c r="H13" s="3"/>
      <c r="I13" s="3"/>
      <c r="J13" s="3"/>
      <c r="K13" s="3"/>
      <c r="L13" s="3"/>
      <c r="M13" s="3"/>
      <c r="N13" s="3"/>
    </row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5827-849B-4913-A2D0-0BDADB1300BC}">
  <dimension ref="A1:E998"/>
  <sheetViews>
    <sheetView workbookViewId="0">
      <selection activeCell="F24" sqref="F23:F24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2" bestFit="1" customWidth="1"/>
    <col min="4" max="4" width="16.5546875" style="22" bestFit="1" customWidth="1"/>
    <col min="5" max="5" width="10" style="22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48" t="s">
        <v>96</v>
      </c>
      <c r="B2" s="49">
        <v>197</v>
      </c>
      <c r="C2" s="50" cm="1">
        <f t="array" ref="C2">SUM(E2:E8/B2)</f>
        <v>12.055837563451776</v>
      </c>
      <c r="D2" s="10" t="s">
        <v>94</v>
      </c>
      <c r="E2" s="10">
        <v>250</v>
      </c>
    </row>
    <row r="3" spans="1:5" ht="14.25" customHeight="1" x14ac:dyDescent="0.3">
      <c r="A3" s="11"/>
      <c r="B3" s="11"/>
      <c r="C3" s="11"/>
      <c r="D3" s="10" t="s">
        <v>97</v>
      </c>
      <c r="E3" s="10">
        <v>600</v>
      </c>
    </row>
    <row r="4" spans="1:5" ht="14.25" customHeight="1" x14ac:dyDescent="0.3">
      <c r="A4" s="11"/>
      <c r="B4" s="11"/>
      <c r="C4" s="11"/>
      <c r="D4" s="10" t="s">
        <v>98</v>
      </c>
      <c r="E4" s="10">
        <v>1075</v>
      </c>
    </row>
    <row r="5" spans="1:5" ht="14.25" customHeight="1" x14ac:dyDescent="0.3">
      <c r="A5" s="11"/>
      <c r="B5" s="11"/>
      <c r="C5" s="11"/>
      <c r="D5" s="10" t="s">
        <v>9</v>
      </c>
      <c r="E5" s="10">
        <v>450</v>
      </c>
    </row>
    <row r="6" spans="1:5" ht="14.25" customHeight="1" x14ac:dyDescent="0.3">
      <c r="A6" s="39"/>
      <c r="B6" s="39"/>
      <c r="C6" s="39"/>
      <c r="D6" s="46"/>
      <c r="E6" s="46"/>
    </row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>
      <c r="A15" s="3"/>
      <c r="B15" s="3"/>
      <c r="C15" s="3"/>
      <c r="D15" s="30"/>
      <c r="E15" s="30"/>
    </row>
    <row r="16" spans="1:5" ht="14.25" customHeight="1" x14ac:dyDescent="0.3">
      <c r="A16" s="3"/>
      <c r="B16" s="3"/>
      <c r="C16" s="3"/>
      <c r="D16" s="30"/>
      <c r="E16" s="30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82C8-02F6-45D3-88BE-2F611EC1D3E8}">
  <dimension ref="A1:K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2" bestFit="1" customWidth="1"/>
    <col min="4" max="4" width="22" style="22" bestFit="1" customWidth="1"/>
    <col min="5" max="5" width="8.6640625" style="22" bestFit="1" customWidth="1"/>
    <col min="6" max="11" width="10" customWidth="1"/>
  </cols>
  <sheetData>
    <row r="1" spans="1:11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1" ht="14.25" customHeight="1" x14ac:dyDescent="0.3">
      <c r="A2" s="48" t="s">
        <v>99</v>
      </c>
      <c r="B2" s="49">
        <v>155</v>
      </c>
      <c r="C2" s="50">
        <f>SUM(E2:E10)/B2</f>
        <v>24.806451612903224</v>
      </c>
      <c r="D2" s="12" t="s">
        <v>73</v>
      </c>
      <c r="E2" s="10">
        <v>450</v>
      </c>
    </row>
    <row r="3" spans="1:11" ht="14.25" customHeight="1" x14ac:dyDescent="0.3">
      <c r="A3" s="11"/>
      <c r="B3" s="11"/>
      <c r="C3" s="11"/>
      <c r="D3" s="12" t="s">
        <v>29</v>
      </c>
      <c r="E3" s="10">
        <v>1000</v>
      </c>
    </row>
    <row r="4" spans="1:11" ht="14.25" customHeight="1" x14ac:dyDescent="0.3">
      <c r="A4" s="11"/>
      <c r="B4" s="11"/>
      <c r="C4" s="11"/>
      <c r="D4" s="12" t="s">
        <v>76</v>
      </c>
      <c r="E4" s="10">
        <v>5</v>
      </c>
    </row>
    <row r="5" spans="1:11" ht="14.25" customHeight="1" x14ac:dyDescent="0.3">
      <c r="A5" s="11"/>
      <c r="B5" s="11"/>
      <c r="C5" s="11"/>
      <c r="D5" s="12" t="s">
        <v>100</v>
      </c>
      <c r="E5" s="10">
        <v>25</v>
      </c>
    </row>
    <row r="6" spans="1:11" ht="14.25" customHeight="1" x14ac:dyDescent="0.3">
      <c r="A6" s="11"/>
      <c r="B6" s="11"/>
      <c r="C6" s="11"/>
      <c r="D6" s="12" t="s">
        <v>30</v>
      </c>
      <c r="E6" s="10">
        <f>1375/2</f>
        <v>687.5</v>
      </c>
      <c r="J6" t="s">
        <v>104</v>
      </c>
    </row>
    <row r="7" spans="1:11" ht="14.25" customHeight="1" x14ac:dyDescent="0.3">
      <c r="A7" s="11"/>
      <c r="B7" s="11"/>
      <c r="C7" s="11"/>
      <c r="D7" s="12" t="s">
        <v>32</v>
      </c>
      <c r="E7" s="10">
        <v>500</v>
      </c>
    </row>
    <row r="8" spans="1:11" ht="14.25" customHeight="1" x14ac:dyDescent="0.3">
      <c r="A8" s="11"/>
      <c r="B8" s="11"/>
      <c r="C8" s="11"/>
      <c r="D8" s="12" t="s">
        <v>101</v>
      </c>
      <c r="E8" s="10">
        <v>50</v>
      </c>
    </row>
    <row r="9" spans="1:11" ht="14.25" customHeight="1" x14ac:dyDescent="0.3">
      <c r="A9" s="11"/>
      <c r="B9" s="11"/>
      <c r="C9" s="11"/>
      <c r="D9" s="12" t="s">
        <v>102</v>
      </c>
      <c r="E9" s="10">
        <v>2.5</v>
      </c>
    </row>
    <row r="10" spans="1:11" ht="14.25" customHeight="1" x14ac:dyDescent="0.3">
      <c r="A10" s="11"/>
      <c r="B10" s="11"/>
      <c r="C10" s="11"/>
      <c r="D10" s="12" t="s">
        <v>103</v>
      </c>
      <c r="E10" s="10">
        <v>1125</v>
      </c>
    </row>
    <row r="11" spans="1:11" ht="14.25" customHeight="1" x14ac:dyDescent="0.3">
      <c r="A11" s="39"/>
      <c r="B11" s="39"/>
      <c r="C11" s="39"/>
      <c r="D11" s="46"/>
      <c r="E11" s="46"/>
    </row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>
      <c r="A16" s="3"/>
      <c r="B16" s="3"/>
      <c r="C16" s="3"/>
      <c r="D16" s="30"/>
      <c r="E16" s="30"/>
      <c r="F16" s="3"/>
      <c r="G16" s="3"/>
      <c r="H16" s="3"/>
      <c r="I16" s="3"/>
      <c r="J16" s="3"/>
      <c r="K16" s="3"/>
    </row>
    <row r="17" spans="1:11" ht="14.25" customHeight="1" x14ac:dyDescent="0.3">
      <c r="A17" s="3"/>
      <c r="B17" s="3"/>
      <c r="C17" s="3"/>
      <c r="D17" s="30"/>
      <c r="E17" s="30"/>
      <c r="F17" s="3"/>
      <c r="G17" s="3"/>
      <c r="H17" s="3"/>
      <c r="I17" s="3"/>
      <c r="J17" s="3"/>
      <c r="K17" s="3"/>
    </row>
    <row r="18" spans="1:11" ht="14.25" customHeight="1" x14ac:dyDescent="0.3"/>
    <row r="19" spans="1:11" ht="14.25" customHeight="1" x14ac:dyDescent="0.3"/>
    <row r="20" spans="1:11" ht="14.25" customHeight="1" x14ac:dyDescent="0.3"/>
    <row r="21" spans="1:11" ht="14.25" customHeight="1" x14ac:dyDescent="0.3"/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4B86-0510-45D8-B797-A685B8195EEE}">
  <dimension ref="A1:E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23.33203125" style="22" bestFit="1" customWidth="1"/>
    <col min="5" max="5" width="8.6640625" style="22" bestFit="1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48" t="s">
        <v>105</v>
      </c>
      <c r="B2" s="49">
        <v>145</v>
      </c>
      <c r="C2" s="50">
        <f>SUM(E2:E10)/B2</f>
        <v>12.068965517241379</v>
      </c>
      <c r="D2" s="10" t="s">
        <v>89</v>
      </c>
      <c r="E2" s="10">
        <v>100</v>
      </c>
    </row>
    <row r="3" spans="1:5" ht="14.25" customHeight="1" x14ac:dyDescent="0.3">
      <c r="A3" s="11"/>
      <c r="B3" s="11"/>
      <c r="C3" s="11"/>
      <c r="D3" s="10" t="s">
        <v>2</v>
      </c>
      <c r="E3" s="10">
        <v>300</v>
      </c>
    </row>
    <row r="4" spans="1:5" ht="14.25" customHeight="1" x14ac:dyDescent="0.3">
      <c r="A4" s="11"/>
      <c r="B4" s="11"/>
      <c r="C4" s="11"/>
      <c r="D4" s="10" t="s">
        <v>106</v>
      </c>
      <c r="E4" s="10">
        <v>300</v>
      </c>
    </row>
    <row r="5" spans="1:5" ht="14.25" customHeight="1" x14ac:dyDescent="0.3">
      <c r="A5" s="11"/>
      <c r="B5" s="11"/>
      <c r="C5" s="11"/>
      <c r="D5" s="10" t="s">
        <v>7</v>
      </c>
      <c r="E5" s="10">
        <v>600</v>
      </c>
    </row>
    <row r="6" spans="1:5" ht="14.25" customHeight="1" x14ac:dyDescent="0.3">
      <c r="A6" s="11"/>
      <c r="B6" s="11"/>
      <c r="C6" s="11"/>
      <c r="D6" s="10" t="s">
        <v>9</v>
      </c>
      <c r="E6" s="10">
        <v>450</v>
      </c>
    </row>
    <row r="7" spans="1:5" ht="14.25" customHeight="1" x14ac:dyDescent="0.3">
      <c r="A7" s="39"/>
      <c r="B7" s="39"/>
      <c r="C7" s="39"/>
      <c r="D7" s="46"/>
      <c r="E7" s="46"/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>
      <c r="A12" s="3"/>
      <c r="B12" s="3"/>
      <c r="C12" s="3"/>
      <c r="D12" s="30"/>
      <c r="E12" s="30"/>
    </row>
    <row r="13" spans="1:5" ht="14.25" customHeight="1" x14ac:dyDescent="0.3">
      <c r="A13" s="3"/>
      <c r="B13" s="3"/>
      <c r="C13" s="3"/>
      <c r="D13" s="30"/>
      <c r="E13" s="30"/>
    </row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09E8-1E60-4B4A-984C-277880B37E2A}">
  <dimension ref="A1:M997"/>
  <sheetViews>
    <sheetView workbookViewId="0">
      <selection activeCell="I19" sqref="I19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3.88671875" bestFit="1" customWidth="1"/>
    <col min="5" max="5" width="8.6640625" bestFit="1" customWidth="1"/>
    <col min="6" max="13" width="10" customWidth="1"/>
  </cols>
  <sheetData>
    <row r="1" spans="1:13" ht="14.25" customHeight="1" x14ac:dyDescent="0.3">
      <c r="A1" s="37" t="s">
        <v>58</v>
      </c>
      <c r="B1" s="37" t="s">
        <v>60</v>
      </c>
      <c r="C1" s="38" t="s">
        <v>59</v>
      </c>
      <c r="D1" s="40" t="s">
        <v>26</v>
      </c>
      <c r="E1" s="40" t="s">
        <v>27</v>
      </c>
    </row>
    <row r="2" spans="1:13" ht="14.25" customHeight="1" x14ac:dyDescent="0.3">
      <c r="A2" s="48" t="s">
        <v>109</v>
      </c>
      <c r="B2" s="49">
        <v>160</v>
      </c>
      <c r="C2" s="50">
        <f>SUM(E2:E10)/B2</f>
        <v>12.1875</v>
      </c>
      <c r="D2" s="7" t="s">
        <v>110</v>
      </c>
      <c r="E2" s="7">
        <v>600</v>
      </c>
    </row>
    <row r="3" spans="1:13" ht="14.25" customHeight="1" x14ac:dyDescent="0.3">
      <c r="A3" s="11"/>
      <c r="B3" s="11"/>
      <c r="C3" s="11"/>
      <c r="D3" s="7" t="s">
        <v>7</v>
      </c>
      <c r="E3" s="7">
        <v>600</v>
      </c>
    </row>
    <row r="4" spans="1:13" ht="14.25" customHeight="1" x14ac:dyDescent="0.3">
      <c r="A4" s="11"/>
      <c r="B4" s="11"/>
      <c r="C4" s="11"/>
      <c r="D4" s="7" t="s">
        <v>6</v>
      </c>
      <c r="E4" s="7">
        <v>300</v>
      </c>
    </row>
    <row r="5" spans="1:13" ht="14.25" customHeight="1" x14ac:dyDescent="0.3">
      <c r="A5" s="11"/>
      <c r="B5" s="11"/>
      <c r="C5" s="11"/>
      <c r="D5" s="7" t="s">
        <v>9</v>
      </c>
      <c r="E5" s="7">
        <v>450</v>
      </c>
    </row>
    <row r="6" spans="1:13" ht="14.25" customHeight="1" x14ac:dyDescent="0.3">
      <c r="A6" s="39"/>
      <c r="B6" s="39"/>
      <c r="C6" s="39"/>
      <c r="D6" s="39"/>
      <c r="E6" s="39"/>
    </row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.2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5904-BB08-4439-A2F7-ED39BEC3F757}">
  <dimension ref="A1:L996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4.33203125" style="22" bestFit="1" customWidth="1"/>
    <col min="5" max="5" width="8.6640625" style="22" bestFit="1" customWidth="1"/>
    <col min="6" max="12" width="10" customWidth="1"/>
  </cols>
  <sheetData>
    <row r="1" spans="1:12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2" ht="14.25" customHeight="1" x14ac:dyDescent="0.3">
      <c r="A2" s="48" t="s">
        <v>111</v>
      </c>
      <c r="B2" s="49">
        <v>150</v>
      </c>
      <c r="C2" s="50" cm="1">
        <f t="array" ref="C2">SUM(E2:E5/B2)</f>
        <v>11.666666666666668</v>
      </c>
      <c r="D2" s="10" t="s">
        <v>2</v>
      </c>
      <c r="E2" s="10">
        <v>500</v>
      </c>
    </row>
    <row r="3" spans="1:12" ht="14.25" customHeight="1" x14ac:dyDescent="0.3">
      <c r="A3" s="11"/>
      <c r="B3" s="11"/>
      <c r="C3" s="11"/>
      <c r="D3" s="10" t="s">
        <v>17</v>
      </c>
      <c r="E3" s="10">
        <v>200</v>
      </c>
    </row>
    <row r="4" spans="1:12" ht="14.25" customHeight="1" x14ac:dyDescent="0.3">
      <c r="A4" s="11"/>
      <c r="B4" s="11"/>
      <c r="C4" s="11"/>
      <c r="D4" s="10" t="s">
        <v>7</v>
      </c>
      <c r="E4" s="10">
        <v>600</v>
      </c>
    </row>
    <row r="5" spans="1:12" ht="14.25" customHeight="1" x14ac:dyDescent="0.3">
      <c r="A5" s="11"/>
      <c r="B5" s="11"/>
      <c r="C5" s="11"/>
      <c r="D5" s="10" t="s">
        <v>9</v>
      </c>
      <c r="E5" s="10">
        <v>450</v>
      </c>
    </row>
    <row r="6" spans="1:12" ht="14.25" customHeight="1" x14ac:dyDescent="0.3">
      <c r="A6" s="39"/>
      <c r="B6" s="39"/>
      <c r="C6" s="39"/>
      <c r="D6" s="46"/>
      <c r="E6" s="46"/>
    </row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>
      <c r="A10" s="3"/>
      <c r="B10" s="3"/>
      <c r="C10" s="3"/>
      <c r="D10" s="30"/>
      <c r="E10" s="30"/>
      <c r="F10" s="3"/>
      <c r="G10" s="3"/>
      <c r="H10" s="3"/>
      <c r="I10" s="3"/>
      <c r="J10" s="3"/>
      <c r="K10" s="3"/>
      <c r="L10" s="3"/>
    </row>
    <row r="11" spans="1:12" ht="14.25" customHeight="1" x14ac:dyDescent="0.3">
      <c r="A11" s="3"/>
      <c r="B11" s="3"/>
      <c r="C11" s="3"/>
      <c r="D11" s="30"/>
      <c r="E11" s="30"/>
      <c r="F11" s="3"/>
      <c r="G11" s="3"/>
      <c r="H11" s="3"/>
      <c r="I11" s="3"/>
      <c r="J11" s="3"/>
      <c r="K11" s="3"/>
      <c r="L11" s="3"/>
    </row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EB37-62FE-4EA8-84E1-185590B27FF1}">
  <dimension ref="A1:L997"/>
  <sheetViews>
    <sheetView workbookViewId="0">
      <selection sqref="A1:E8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6.5546875" style="22" bestFit="1" customWidth="1"/>
    <col min="5" max="5" width="8.6640625" style="22" bestFit="1" customWidth="1"/>
    <col min="6" max="12" width="10" customWidth="1"/>
  </cols>
  <sheetData>
    <row r="1" spans="1:12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2" ht="14.25" customHeight="1" x14ac:dyDescent="0.3">
      <c r="A2" s="48" t="s">
        <v>112</v>
      </c>
      <c r="B2" s="49">
        <v>1450</v>
      </c>
      <c r="C2" s="50" cm="1">
        <f t="array" ref="C2">SUM(E2:E8/B2)</f>
        <v>4.7158620689655173</v>
      </c>
      <c r="D2" s="10" t="s">
        <v>45</v>
      </c>
      <c r="E2" s="10">
        <v>200</v>
      </c>
    </row>
    <row r="3" spans="1:12" ht="14.25" customHeight="1" x14ac:dyDescent="0.3">
      <c r="A3" s="11"/>
      <c r="B3" s="11"/>
      <c r="C3" s="11"/>
      <c r="D3" s="10" t="s">
        <v>29</v>
      </c>
      <c r="E3" s="10">
        <v>1200</v>
      </c>
    </row>
    <row r="4" spans="1:12" ht="14.25" customHeight="1" x14ac:dyDescent="0.3">
      <c r="A4" s="11"/>
      <c r="B4" s="11"/>
      <c r="C4" s="11"/>
      <c r="D4" s="10" t="s">
        <v>32</v>
      </c>
      <c r="E4" s="10">
        <f>720-144</f>
        <v>576</v>
      </c>
    </row>
    <row r="5" spans="1:12" ht="14.25" customHeight="1" x14ac:dyDescent="0.3">
      <c r="A5" s="11"/>
      <c r="B5" s="11"/>
      <c r="C5" s="11"/>
      <c r="D5" s="10" t="s">
        <v>35</v>
      </c>
      <c r="E5" s="10">
        <v>400</v>
      </c>
    </row>
    <row r="6" spans="1:12" ht="14.25" customHeight="1" x14ac:dyDescent="0.3">
      <c r="A6" s="11"/>
      <c r="B6" s="11"/>
      <c r="C6" s="11"/>
      <c r="D6" s="10" t="s">
        <v>113</v>
      </c>
      <c r="E6" s="10">
        <v>4000</v>
      </c>
    </row>
    <row r="7" spans="1:12" ht="14.25" customHeight="1" x14ac:dyDescent="0.3">
      <c r="A7" s="11"/>
      <c r="B7" s="11"/>
      <c r="C7" s="11"/>
      <c r="D7" s="10" t="s">
        <v>33</v>
      </c>
      <c r="E7" s="10">
        <v>14</v>
      </c>
    </row>
    <row r="8" spans="1:12" ht="14.25" customHeight="1" x14ac:dyDescent="0.3">
      <c r="A8" s="11"/>
      <c r="B8" s="11"/>
      <c r="C8" s="11"/>
      <c r="D8" s="10" t="s">
        <v>46</v>
      </c>
      <c r="E8" s="10">
        <v>448</v>
      </c>
    </row>
    <row r="9" spans="1:12" ht="14.25" customHeight="1" x14ac:dyDescent="0.3">
      <c r="A9" s="39"/>
      <c r="B9" s="39"/>
      <c r="C9" s="39"/>
      <c r="D9" s="46"/>
      <c r="E9" s="46"/>
    </row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>
      <c r="A14" s="3"/>
      <c r="B14" s="3"/>
      <c r="C14" s="3"/>
      <c r="D14" s="30"/>
      <c r="E14" s="30"/>
      <c r="F14" s="3"/>
      <c r="G14" s="3"/>
      <c r="H14" s="3"/>
      <c r="I14" s="3"/>
      <c r="J14" s="3"/>
      <c r="K14" s="3"/>
      <c r="L14" s="3"/>
    </row>
    <row r="15" spans="1:12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</row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F4DB-AD9F-4344-BFA1-D64ADCE40F35}">
  <dimension ref="A1:E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9.109375" style="22" bestFit="1" customWidth="1"/>
    <col min="5" max="5" width="10" style="22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48" t="s">
        <v>114</v>
      </c>
      <c r="B2" s="49">
        <v>110</v>
      </c>
      <c r="C2" s="50" cm="1">
        <f t="array" ref="C2">SUM(E2:E8/B2)</f>
        <v>27.640909090909094</v>
      </c>
      <c r="D2" s="12" t="s">
        <v>115</v>
      </c>
      <c r="E2" s="10">
        <v>0</v>
      </c>
    </row>
    <row r="3" spans="1:5" ht="14.25" customHeight="1" x14ac:dyDescent="0.3">
      <c r="A3" s="11"/>
      <c r="B3" s="11"/>
      <c r="C3" s="11"/>
      <c r="D3" s="12" t="s">
        <v>116</v>
      </c>
      <c r="E3" s="10">
        <v>1000</v>
      </c>
    </row>
    <row r="4" spans="1:5" ht="14.25" customHeight="1" x14ac:dyDescent="0.3">
      <c r="A4" s="11"/>
      <c r="B4" s="11"/>
      <c r="C4" s="11"/>
      <c r="D4" s="10" t="s">
        <v>29</v>
      </c>
      <c r="E4" s="10">
        <v>400</v>
      </c>
    </row>
    <row r="5" spans="1:5" ht="14.25" customHeight="1" x14ac:dyDescent="0.3">
      <c r="A5" s="11"/>
      <c r="B5" s="11"/>
      <c r="C5" s="11"/>
      <c r="D5" s="10" t="s">
        <v>41</v>
      </c>
      <c r="E5" s="10">
        <v>1000</v>
      </c>
    </row>
    <row r="6" spans="1:5" ht="14.25" customHeight="1" x14ac:dyDescent="0.3">
      <c r="A6" s="11"/>
      <c r="B6" s="11"/>
      <c r="C6" s="11"/>
      <c r="D6" s="10" t="s">
        <v>42</v>
      </c>
      <c r="E6" s="10">
        <v>48</v>
      </c>
    </row>
    <row r="7" spans="1:5" ht="14.25" customHeight="1" x14ac:dyDescent="0.3">
      <c r="A7" s="11"/>
      <c r="B7" s="11"/>
      <c r="C7" s="11"/>
      <c r="D7" s="12" t="s">
        <v>117</v>
      </c>
      <c r="E7" s="10">
        <v>275</v>
      </c>
    </row>
    <row r="8" spans="1:5" ht="14.25" customHeight="1" x14ac:dyDescent="0.3">
      <c r="A8" s="11"/>
      <c r="B8" s="11"/>
      <c r="C8" s="11"/>
      <c r="D8" s="10" t="s">
        <v>95</v>
      </c>
      <c r="E8" s="10">
        <v>317.5</v>
      </c>
    </row>
    <row r="9" spans="1:5" ht="14.25" customHeight="1" x14ac:dyDescent="0.3">
      <c r="A9" s="39"/>
      <c r="B9" s="39"/>
      <c r="C9" s="39"/>
      <c r="D9" s="46"/>
      <c r="E9" s="46"/>
    </row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>
      <c r="A14" s="3"/>
      <c r="B14" s="3"/>
      <c r="C14" s="3"/>
      <c r="D14" s="30"/>
      <c r="E14" s="30"/>
    </row>
    <row r="15" spans="1:5" ht="14.25" customHeight="1" x14ac:dyDescent="0.3">
      <c r="A15" s="3"/>
      <c r="B15" s="3"/>
      <c r="C15" s="3"/>
      <c r="D15" s="30"/>
      <c r="E15" s="30"/>
    </row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DA14-30D4-4225-AF53-6F3D3211DD25}">
  <dimension ref="A1:J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6.21875" bestFit="1" customWidth="1"/>
    <col min="2" max="3" width="10" customWidth="1"/>
    <col min="4" max="4" width="21.6640625" style="22" bestFit="1" customWidth="1"/>
    <col min="5" max="5" width="10" style="22" customWidth="1"/>
    <col min="6" max="10" width="10" customWidth="1"/>
  </cols>
  <sheetData>
    <row r="1" spans="1:10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0" ht="14.25" customHeight="1" x14ac:dyDescent="0.3">
      <c r="A2" s="48" t="s">
        <v>118</v>
      </c>
      <c r="B2" s="49">
        <v>120</v>
      </c>
      <c r="C2" s="50" cm="1">
        <f t="array" ref="C2">SUM(E2:E8/B2)</f>
        <v>25.345833333333335</v>
      </c>
      <c r="D2" s="12" t="s">
        <v>89</v>
      </c>
      <c r="E2" s="10">
        <v>600</v>
      </c>
    </row>
    <row r="3" spans="1:10" ht="14.25" customHeight="1" x14ac:dyDescent="0.3">
      <c r="A3" s="11"/>
      <c r="B3" s="11"/>
      <c r="C3" s="11"/>
      <c r="D3" s="12" t="s">
        <v>119</v>
      </c>
      <c r="E3" s="10">
        <v>150</v>
      </c>
    </row>
    <row r="4" spans="1:10" ht="14.25" customHeight="1" x14ac:dyDescent="0.3">
      <c r="A4" s="11"/>
      <c r="B4" s="11"/>
      <c r="C4" s="11"/>
      <c r="D4" s="10" t="s">
        <v>80</v>
      </c>
      <c r="E4" s="10">
        <v>317.5</v>
      </c>
    </row>
    <row r="5" spans="1:10" ht="14.25" customHeight="1" x14ac:dyDescent="0.3">
      <c r="A5" s="11"/>
      <c r="B5" s="11"/>
      <c r="C5" s="11"/>
      <c r="D5" s="10" t="s">
        <v>41</v>
      </c>
      <c r="E5" s="10">
        <v>1200</v>
      </c>
    </row>
    <row r="6" spans="1:10" ht="14.25" customHeight="1" x14ac:dyDescent="0.3">
      <c r="A6" s="11"/>
      <c r="B6" s="11"/>
      <c r="C6" s="11"/>
      <c r="D6" s="10" t="s">
        <v>42</v>
      </c>
      <c r="E6" s="10">
        <v>24</v>
      </c>
    </row>
    <row r="7" spans="1:10" ht="14.25" customHeight="1" x14ac:dyDescent="0.3">
      <c r="A7" s="11"/>
      <c r="B7" s="11"/>
      <c r="C7" s="11"/>
      <c r="D7" s="12" t="s">
        <v>9</v>
      </c>
      <c r="E7" s="10">
        <v>300</v>
      </c>
    </row>
    <row r="8" spans="1:10" ht="14.25" customHeight="1" x14ac:dyDescent="0.3">
      <c r="A8" s="11"/>
      <c r="B8" s="11"/>
      <c r="C8" s="11"/>
      <c r="D8" s="10" t="s">
        <v>83</v>
      </c>
      <c r="E8" s="10">
        <v>450</v>
      </c>
    </row>
    <row r="9" spans="1:10" ht="14.25" customHeight="1" x14ac:dyDescent="0.3">
      <c r="A9" s="39"/>
      <c r="B9" s="39"/>
      <c r="C9" s="39"/>
      <c r="D9" s="46"/>
      <c r="E9" s="46"/>
    </row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>
      <c r="A14" s="3"/>
      <c r="B14" s="3"/>
      <c r="C14" s="3"/>
      <c r="D14" s="30"/>
      <c r="E14" s="30"/>
      <c r="F14" s="3"/>
      <c r="G14" s="3"/>
      <c r="H14" s="3"/>
      <c r="I14" s="3"/>
      <c r="J14" s="3"/>
    </row>
    <row r="15" spans="1:10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</row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6162-FB7D-4B34-A3E8-67EB9B5F0544}">
  <dimension ref="A1:F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6.21875" bestFit="1" customWidth="1"/>
    <col min="2" max="3" width="10" customWidth="1"/>
    <col min="4" max="4" width="16.33203125" bestFit="1" customWidth="1"/>
    <col min="5" max="6" width="10" customWidth="1"/>
  </cols>
  <sheetData>
    <row r="1" spans="1:6" ht="14.25" customHeight="1" x14ac:dyDescent="0.3">
      <c r="A1" s="37" t="s">
        <v>58</v>
      </c>
      <c r="B1" s="37" t="s">
        <v>60</v>
      </c>
      <c r="C1" s="38" t="s">
        <v>59</v>
      </c>
      <c r="D1" s="40" t="s">
        <v>26</v>
      </c>
      <c r="E1" s="40" t="s">
        <v>27</v>
      </c>
    </row>
    <row r="2" spans="1:6" ht="14.25" customHeight="1" x14ac:dyDescent="0.3">
      <c r="A2" s="48" t="s">
        <v>122</v>
      </c>
      <c r="B2" s="49">
        <v>175</v>
      </c>
      <c r="C2" s="54" cm="1">
        <f t="array" ref="C2">SUM(E2:E8/B2)</f>
        <v>1.0285714285714285</v>
      </c>
      <c r="D2" s="41" t="s">
        <v>81</v>
      </c>
      <c r="E2" s="42">
        <v>40</v>
      </c>
    </row>
    <row r="3" spans="1:6" ht="14.25" customHeight="1" x14ac:dyDescent="0.3">
      <c r="A3" s="11"/>
      <c r="B3" s="11"/>
      <c r="C3" s="11"/>
      <c r="D3" s="7" t="s">
        <v>120</v>
      </c>
      <c r="E3" s="42">
        <v>40</v>
      </c>
    </row>
    <row r="4" spans="1:6" ht="14.25" customHeight="1" x14ac:dyDescent="0.3">
      <c r="A4" s="11"/>
      <c r="B4" s="11"/>
      <c r="C4" s="11"/>
      <c r="D4" s="41" t="s">
        <v>7</v>
      </c>
      <c r="E4" s="42">
        <v>50</v>
      </c>
    </row>
    <row r="5" spans="1:6" ht="14.25" customHeight="1" x14ac:dyDescent="0.3">
      <c r="A5" s="11"/>
      <c r="B5" s="11"/>
      <c r="C5" s="11"/>
      <c r="D5" s="41" t="s">
        <v>121</v>
      </c>
      <c r="E5" s="42">
        <v>5</v>
      </c>
    </row>
    <row r="6" spans="1:6" ht="14.25" customHeight="1" x14ac:dyDescent="0.3">
      <c r="A6" s="11"/>
      <c r="B6" s="11"/>
      <c r="C6" s="11"/>
      <c r="D6" s="41" t="s">
        <v>6</v>
      </c>
      <c r="E6" s="42">
        <v>35</v>
      </c>
    </row>
    <row r="7" spans="1:6" ht="14.25" customHeight="1" x14ac:dyDescent="0.3">
      <c r="A7" s="11"/>
      <c r="B7" s="11"/>
      <c r="C7" s="11"/>
      <c r="D7" s="41" t="s">
        <v>22</v>
      </c>
      <c r="E7" s="42">
        <v>5</v>
      </c>
    </row>
    <row r="8" spans="1:6" ht="14.25" customHeight="1" x14ac:dyDescent="0.3">
      <c r="A8" s="11"/>
      <c r="B8" s="11"/>
      <c r="C8" s="11"/>
      <c r="D8" s="41" t="s">
        <v>16</v>
      </c>
      <c r="E8" s="42">
        <v>5</v>
      </c>
    </row>
    <row r="9" spans="1:6" ht="14.25" customHeight="1" x14ac:dyDescent="0.3">
      <c r="A9" s="39"/>
      <c r="B9" s="39"/>
      <c r="C9" s="39"/>
      <c r="D9" s="39"/>
      <c r="E9" s="39"/>
    </row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>
      <c r="A14" s="3"/>
      <c r="B14" s="3"/>
      <c r="C14" s="3"/>
      <c r="D14" s="3"/>
      <c r="E14" s="3"/>
      <c r="F14" s="3"/>
    </row>
    <row r="15" spans="1:6" ht="14.25" customHeight="1" x14ac:dyDescent="0.3">
      <c r="A15" s="3"/>
      <c r="B15" s="3"/>
      <c r="C15" s="3"/>
      <c r="D15" s="3"/>
      <c r="E15" s="3"/>
      <c r="F15" s="3"/>
    </row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5A7E-E15A-4721-8832-03ADB48BE0E8}">
  <dimension ref="A1:L99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3.33203125" style="22" bestFit="1" customWidth="1"/>
    <col min="5" max="5" width="8.6640625" style="22" bestFit="1" customWidth="1"/>
    <col min="6" max="12" width="10" customWidth="1"/>
  </cols>
  <sheetData>
    <row r="1" spans="1:12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2" ht="14.25" customHeight="1" x14ac:dyDescent="0.3">
      <c r="A2" s="48" t="s">
        <v>123</v>
      </c>
      <c r="B2" s="49">
        <v>350</v>
      </c>
      <c r="C2" s="54" cm="1">
        <f t="array" ref="C2">SUM(E2:E8/B2)</f>
        <v>14.217142857142857</v>
      </c>
      <c r="D2" s="10" t="s">
        <v>124</v>
      </c>
      <c r="E2" s="10">
        <f>680*4</f>
        <v>2720</v>
      </c>
    </row>
    <row r="3" spans="1:12" ht="14.25" customHeight="1" x14ac:dyDescent="0.3">
      <c r="A3" s="11"/>
      <c r="B3" s="11"/>
      <c r="C3" s="11"/>
      <c r="D3" s="10" t="s">
        <v>125</v>
      </c>
      <c r="E3" s="10">
        <f>485*4</f>
        <v>1940</v>
      </c>
    </row>
    <row r="4" spans="1:12" ht="14.25" customHeight="1" x14ac:dyDescent="0.3">
      <c r="A4" s="11"/>
      <c r="B4" s="11"/>
      <c r="C4" s="11"/>
      <c r="D4" s="10" t="s">
        <v>107</v>
      </c>
      <c r="E4" s="10">
        <f>9*4</f>
        <v>36</v>
      </c>
    </row>
    <row r="5" spans="1:12" ht="14.25" customHeight="1" x14ac:dyDescent="0.3">
      <c r="A5" s="11"/>
      <c r="B5" s="11"/>
      <c r="C5" s="11"/>
      <c r="D5" s="10" t="s">
        <v>13</v>
      </c>
      <c r="E5" s="10">
        <f>30*4</f>
        <v>120</v>
      </c>
    </row>
    <row r="6" spans="1:12" ht="14.25" customHeight="1" x14ac:dyDescent="0.3">
      <c r="A6" s="11"/>
      <c r="B6" s="11"/>
      <c r="C6" s="11"/>
      <c r="D6" s="10" t="s">
        <v>126</v>
      </c>
      <c r="E6" s="10">
        <f>25*4</f>
        <v>100</v>
      </c>
    </row>
    <row r="7" spans="1:12" ht="14.25" customHeight="1" x14ac:dyDescent="0.3">
      <c r="A7" s="11"/>
      <c r="B7" s="11"/>
      <c r="C7" s="11"/>
      <c r="D7" s="10" t="s">
        <v>23</v>
      </c>
      <c r="E7" s="10">
        <f>15*4</f>
        <v>60</v>
      </c>
    </row>
    <row r="8" spans="1:12" ht="14.25" customHeight="1" x14ac:dyDescent="0.3">
      <c r="A8" s="39"/>
      <c r="B8" s="39"/>
      <c r="C8" s="39"/>
      <c r="D8" s="46"/>
      <c r="E8" s="46"/>
    </row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>
      <c r="A13" s="3"/>
      <c r="B13" s="3"/>
      <c r="C13" s="3"/>
      <c r="D13" s="30"/>
      <c r="E13" s="30"/>
      <c r="F13" s="3"/>
      <c r="G13" s="3"/>
      <c r="H13" s="3"/>
      <c r="I13" s="3"/>
      <c r="J13" s="3"/>
      <c r="K13" s="3"/>
      <c r="L13" s="3"/>
    </row>
    <row r="14" spans="1:12" ht="14.25" customHeight="1" x14ac:dyDescent="0.3">
      <c r="A14" s="3"/>
      <c r="B14" s="3"/>
      <c r="C14" s="3"/>
      <c r="D14" s="30"/>
      <c r="E14" s="30"/>
      <c r="F14" s="3"/>
      <c r="G14" s="3"/>
      <c r="H14" s="3"/>
      <c r="I14" s="3"/>
      <c r="J14" s="3"/>
      <c r="K14" s="3"/>
      <c r="L14" s="3"/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0A3A-18D2-4F33-9C6C-4F2A312116BC}">
  <dimension ref="A1:G997"/>
  <sheetViews>
    <sheetView workbookViewId="0">
      <selection activeCell="F15" sqref="F15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2.88671875" style="22" bestFit="1" customWidth="1"/>
    <col min="5" max="5" width="10" style="22" customWidth="1"/>
    <col min="6" max="7" width="10" customWidth="1"/>
  </cols>
  <sheetData>
    <row r="1" spans="1:7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7" ht="14.25" customHeight="1" x14ac:dyDescent="0.3">
      <c r="A2" s="48" t="s">
        <v>127</v>
      </c>
      <c r="B2" s="49">
        <f>SUM(E2:E7)</f>
        <v>1691</v>
      </c>
      <c r="C2" s="54">
        <v>1</v>
      </c>
      <c r="D2" s="10" t="s">
        <v>128</v>
      </c>
      <c r="E2" s="10">
        <v>1600</v>
      </c>
    </row>
    <row r="3" spans="1:7" ht="14.25" customHeight="1" x14ac:dyDescent="0.3">
      <c r="A3" s="11"/>
      <c r="B3" s="11"/>
      <c r="C3" s="11"/>
      <c r="D3" s="10" t="s">
        <v>126</v>
      </c>
      <c r="E3" s="10">
        <v>60</v>
      </c>
    </row>
    <row r="4" spans="1:7" ht="14.25" customHeight="1" x14ac:dyDescent="0.3">
      <c r="A4" s="11"/>
      <c r="B4" s="11"/>
      <c r="C4" s="11"/>
      <c r="D4" s="10" t="s">
        <v>23</v>
      </c>
      <c r="E4" s="10">
        <v>20</v>
      </c>
    </row>
    <row r="5" spans="1:7" ht="14.25" customHeight="1" x14ac:dyDescent="0.3">
      <c r="A5" s="11"/>
      <c r="B5" s="11"/>
      <c r="C5" s="11"/>
      <c r="D5" s="10" t="s">
        <v>13</v>
      </c>
      <c r="E5" s="10">
        <v>3</v>
      </c>
    </row>
    <row r="6" spans="1:7" ht="14.25" customHeight="1" x14ac:dyDescent="0.3">
      <c r="A6" s="11"/>
      <c r="B6" s="11"/>
      <c r="C6" s="11"/>
      <c r="D6" s="10" t="s">
        <v>129</v>
      </c>
      <c r="E6" s="10">
        <v>5</v>
      </c>
    </row>
    <row r="7" spans="1:7" ht="14.25" customHeight="1" x14ac:dyDescent="0.3">
      <c r="A7" s="11"/>
      <c r="B7" s="11"/>
      <c r="C7" s="11"/>
      <c r="D7" s="10" t="s">
        <v>20</v>
      </c>
      <c r="E7" s="10">
        <v>3</v>
      </c>
    </row>
    <row r="8" spans="1:7" ht="14.25" customHeight="1" x14ac:dyDescent="0.3">
      <c r="A8" s="39"/>
      <c r="B8" s="39"/>
      <c r="C8" s="39"/>
      <c r="D8" s="46"/>
      <c r="E8" s="46"/>
    </row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>
      <c r="A13" s="3"/>
      <c r="B13" s="3"/>
      <c r="C13" s="3"/>
      <c r="D13" s="30"/>
      <c r="E13" s="30"/>
      <c r="F13" s="3"/>
      <c r="G13" s="3"/>
    </row>
    <row r="14" spans="1:7" ht="14.25" customHeight="1" x14ac:dyDescent="0.3">
      <c r="A14" s="3"/>
      <c r="B14" s="3"/>
      <c r="C14" s="3"/>
      <c r="D14" s="30"/>
      <c r="E14" s="30"/>
      <c r="F14" s="3"/>
      <c r="G14" s="3"/>
    </row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F42E-C467-4ED9-943E-C8F9DE0DD4E5}">
  <dimension ref="A1:L999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2.88671875" style="22" bestFit="1" customWidth="1"/>
    <col min="5" max="5" width="8.6640625" style="22" bestFit="1" customWidth="1"/>
    <col min="6" max="12" width="10" customWidth="1"/>
  </cols>
  <sheetData>
    <row r="1" spans="1:12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2" ht="14.25" customHeight="1" x14ac:dyDescent="0.3">
      <c r="A2" s="48" t="s">
        <v>133</v>
      </c>
      <c r="B2" s="49">
        <f>SUM(E2:E10)</f>
        <v>3438</v>
      </c>
      <c r="C2" s="54">
        <v>1</v>
      </c>
      <c r="D2" s="10" t="s">
        <v>128</v>
      </c>
      <c r="E2" s="10">
        <v>2080</v>
      </c>
    </row>
    <row r="3" spans="1:12" ht="14.25" customHeight="1" x14ac:dyDescent="0.3">
      <c r="A3" s="11"/>
      <c r="B3" s="11"/>
      <c r="C3" s="11"/>
      <c r="D3" s="10" t="s">
        <v>126</v>
      </c>
      <c r="E3" s="10">
        <v>60</v>
      </c>
    </row>
    <row r="4" spans="1:12" ht="14.25" customHeight="1" x14ac:dyDescent="0.3">
      <c r="A4" s="11"/>
      <c r="B4" s="11"/>
      <c r="C4" s="11"/>
      <c r="D4" s="10" t="s">
        <v>23</v>
      </c>
      <c r="E4" s="10">
        <v>20</v>
      </c>
    </row>
    <row r="5" spans="1:12" ht="14.25" customHeight="1" x14ac:dyDescent="0.3">
      <c r="A5" s="11"/>
      <c r="B5" s="11"/>
      <c r="C5" s="11"/>
      <c r="D5" s="10" t="s">
        <v>131</v>
      </c>
      <c r="E5" s="10">
        <v>15</v>
      </c>
    </row>
    <row r="6" spans="1:12" ht="14.25" customHeight="1" x14ac:dyDescent="0.3">
      <c r="A6" s="11"/>
      <c r="B6" s="11"/>
      <c r="C6" s="11"/>
      <c r="D6" s="10" t="s">
        <v>129</v>
      </c>
      <c r="E6" s="10">
        <v>10</v>
      </c>
    </row>
    <row r="7" spans="1:12" ht="14.25" customHeight="1" x14ac:dyDescent="0.3">
      <c r="A7" s="11"/>
      <c r="B7" s="11"/>
      <c r="C7" s="11"/>
      <c r="D7" s="10" t="s">
        <v>20</v>
      </c>
      <c r="E7" s="10">
        <v>3</v>
      </c>
    </row>
    <row r="8" spans="1:12" ht="14.25" customHeight="1" x14ac:dyDescent="0.3">
      <c r="A8" s="11"/>
      <c r="B8" s="11"/>
      <c r="C8" s="11"/>
      <c r="D8" s="10" t="s">
        <v>14</v>
      </c>
      <c r="E8" s="10">
        <v>1000</v>
      </c>
    </row>
    <row r="9" spans="1:12" ht="14.25" customHeight="1" x14ac:dyDescent="0.3">
      <c r="A9" s="11"/>
      <c r="B9" s="11"/>
      <c r="C9" s="11"/>
      <c r="D9" s="10" t="s">
        <v>15</v>
      </c>
      <c r="E9" s="10">
        <v>150</v>
      </c>
    </row>
    <row r="10" spans="1:12" ht="14.25" customHeight="1" x14ac:dyDescent="0.3">
      <c r="A10" s="11"/>
      <c r="B10" s="11"/>
      <c r="C10" s="11"/>
      <c r="D10" s="10" t="s">
        <v>132</v>
      </c>
      <c r="E10" s="10">
        <v>100</v>
      </c>
    </row>
    <row r="11" spans="1:12" ht="14.25" customHeight="1" x14ac:dyDescent="0.3">
      <c r="A11" s="39"/>
      <c r="B11" s="39"/>
      <c r="C11" s="39"/>
      <c r="D11" s="46"/>
      <c r="E11" s="46"/>
    </row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</row>
    <row r="16" spans="1:12" ht="14.25" customHeight="1" x14ac:dyDescent="0.3">
      <c r="A16" s="3"/>
      <c r="B16" s="3"/>
      <c r="C16" s="3"/>
      <c r="D16" s="30"/>
      <c r="E16" s="30"/>
      <c r="F16" s="3"/>
      <c r="G16" s="3"/>
      <c r="H16" s="3"/>
      <c r="I16" s="3"/>
      <c r="J16" s="3"/>
      <c r="K16" s="3"/>
      <c r="L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CE17-2CF3-4CBD-BF1A-9C39A65A1874}">
  <dimension ref="A1:M999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15.5546875" style="22" bestFit="1" customWidth="1"/>
    <col min="5" max="5" width="10" style="22" customWidth="1"/>
    <col min="6" max="13" width="10" customWidth="1"/>
  </cols>
  <sheetData>
    <row r="1" spans="1:13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3" ht="14.25" customHeight="1" x14ac:dyDescent="0.3">
      <c r="A2" s="48" t="s">
        <v>134</v>
      </c>
      <c r="B2" s="49">
        <f>SUM(E2:E10)</f>
        <v>530</v>
      </c>
      <c r="C2" s="54">
        <v>1</v>
      </c>
      <c r="D2" s="10" t="s">
        <v>135</v>
      </c>
      <c r="E2" s="10">
        <v>80</v>
      </c>
    </row>
    <row r="3" spans="1:13" ht="14.25" customHeight="1" x14ac:dyDescent="0.3">
      <c r="A3" s="11"/>
      <c r="B3" s="11"/>
      <c r="C3" s="11"/>
      <c r="D3" s="10" t="s">
        <v>130</v>
      </c>
      <c r="E3" s="10">
        <v>200</v>
      </c>
    </row>
    <row r="4" spans="1:13" ht="14.25" customHeight="1" x14ac:dyDescent="0.3">
      <c r="A4" s="11"/>
      <c r="B4" s="11"/>
      <c r="C4" s="11"/>
      <c r="D4" s="10" t="s">
        <v>136</v>
      </c>
      <c r="E4" s="10">
        <v>150</v>
      </c>
    </row>
    <row r="5" spans="1:13" ht="14.25" customHeight="1" x14ac:dyDescent="0.3">
      <c r="A5" s="11"/>
      <c r="B5" s="11"/>
      <c r="C5" s="11"/>
      <c r="D5" s="10" t="s">
        <v>137</v>
      </c>
      <c r="E5" s="10">
        <v>100</v>
      </c>
    </row>
    <row r="6" spans="1:13" ht="14.25" customHeight="1" x14ac:dyDescent="0.3">
      <c r="A6" s="39"/>
      <c r="B6" s="39"/>
      <c r="C6" s="39"/>
      <c r="D6" s="46"/>
      <c r="E6" s="46"/>
    </row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  <c r="M15" s="3"/>
    </row>
    <row r="16" spans="1:13" ht="14.25" customHeight="1" x14ac:dyDescent="0.3">
      <c r="A16" s="3"/>
      <c r="B16" s="3"/>
      <c r="C16" s="3"/>
      <c r="D16" s="30"/>
      <c r="E16" s="30"/>
      <c r="F16" s="3"/>
      <c r="G16" s="3"/>
      <c r="H16" s="3"/>
      <c r="I16" s="3"/>
      <c r="J16" s="3"/>
      <c r="K16" s="3"/>
      <c r="L16" s="3"/>
      <c r="M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27D8-D5EE-4233-B103-AB2029FDE9CD}">
  <dimension ref="A1:L998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3" width="10" customWidth="1"/>
    <col min="4" max="4" width="24.77734375" style="22" bestFit="1" customWidth="1"/>
    <col min="5" max="5" width="10" style="22" customWidth="1"/>
    <col min="6" max="12" width="10" customWidth="1"/>
  </cols>
  <sheetData>
    <row r="1" spans="1:12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2" ht="14.25" customHeight="1" x14ac:dyDescent="0.3">
      <c r="A2" s="48" t="s">
        <v>140</v>
      </c>
      <c r="B2" s="49">
        <v>240</v>
      </c>
      <c r="C2" s="54" cm="1">
        <f t="array" ref="C2">SUM(E2:E8/B2)</f>
        <v>5.0625</v>
      </c>
      <c r="D2" s="10" t="s">
        <v>141</v>
      </c>
      <c r="E2" s="10">
        <v>500</v>
      </c>
    </row>
    <row r="3" spans="1:12" ht="14.25" customHeight="1" x14ac:dyDescent="0.3">
      <c r="A3" s="11"/>
      <c r="B3" s="11"/>
      <c r="C3" s="11"/>
      <c r="D3" s="10" t="s">
        <v>125</v>
      </c>
      <c r="E3" s="10">
        <v>500</v>
      </c>
    </row>
    <row r="4" spans="1:12" ht="14.25" customHeight="1" x14ac:dyDescent="0.3">
      <c r="A4" s="11"/>
      <c r="B4" s="11"/>
      <c r="C4" s="11"/>
      <c r="D4" s="10" t="s">
        <v>136</v>
      </c>
      <c r="E4" s="10">
        <v>50</v>
      </c>
    </row>
    <row r="5" spans="1:12" ht="14.25" customHeight="1" x14ac:dyDescent="0.3">
      <c r="A5" s="11"/>
      <c r="B5" s="11"/>
      <c r="C5" s="11"/>
      <c r="D5" s="10" t="s">
        <v>15</v>
      </c>
      <c r="E5" s="10">
        <v>50</v>
      </c>
    </row>
    <row r="6" spans="1:12" ht="14.25" customHeight="1" x14ac:dyDescent="0.3">
      <c r="A6" s="11"/>
      <c r="B6" s="11"/>
      <c r="C6" s="11"/>
      <c r="D6" s="10" t="s">
        <v>132</v>
      </c>
      <c r="E6" s="10">
        <v>10</v>
      </c>
    </row>
    <row r="7" spans="1:12" ht="14.25" customHeight="1" x14ac:dyDescent="0.3">
      <c r="A7" s="11"/>
      <c r="B7" s="11"/>
      <c r="C7" s="11"/>
      <c r="D7" s="10" t="s">
        <v>142</v>
      </c>
      <c r="E7" s="10">
        <v>100</v>
      </c>
    </row>
    <row r="8" spans="1:12" ht="14.25" customHeight="1" x14ac:dyDescent="0.3">
      <c r="A8" s="11"/>
      <c r="B8" s="11"/>
      <c r="C8" s="11"/>
      <c r="D8" s="10" t="s">
        <v>23</v>
      </c>
      <c r="E8" s="10">
        <v>5</v>
      </c>
    </row>
    <row r="9" spans="1:12" ht="14.25" customHeight="1" x14ac:dyDescent="0.3">
      <c r="A9" s="39"/>
      <c r="B9" s="39"/>
      <c r="C9" s="39"/>
      <c r="D9" s="46"/>
      <c r="E9" s="46"/>
    </row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>
      <c r="A14" s="3"/>
      <c r="B14" s="3"/>
      <c r="C14" s="3"/>
      <c r="D14" s="30"/>
      <c r="E14" s="30"/>
      <c r="F14" s="3"/>
      <c r="G14" s="3"/>
      <c r="H14" s="3"/>
      <c r="I14" s="3"/>
      <c r="J14" s="3"/>
      <c r="K14" s="3"/>
      <c r="L14" s="3"/>
    </row>
    <row r="15" spans="1:12" ht="14.25" customHeight="1" x14ac:dyDescent="0.3">
      <c r="A15" s="3"/>
      <c r="B15" s="3"/>
      <c r="C15" s="3"/>
      <c r="D15" s="30"/>
      <c r="E15" s="30"/>
      <c r="F15" s="3"/>
      <c r="G15" s="3"/>
      <c r="H15" s="3"/>
      <c r="I15" s="3"/>
      <c r="J15" s="3"/>
      <c r="K15" s="3"/>
      <c r="L15" s="3"/>
    </row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E3B1-00AD-4A38-9FD2-9247632CDD39}">
  <dimension ref="A1:N1003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8.21875" bestFit="1" customWidth="1"/>
    <col min="4" max="4" width="13.109375" style="22" bestFit="1" customWidth="1"/>
    <col min="5" max="5" width="10" style="22" customWidth="1"/>
    <col min="6" max="14" width="10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48" t="s">
        <v>143</v>
      </c>
      <c r="B2" s="49">
        <v>240</v>
      </c>
      <c r="C2" s="54" cm="1">
        <f t="array" ref="C2">SUM(E2:E13/B2)</f>
        <v>4.9791666666666661</v>
      </c>
      <c r="D2" s="10" t="s">
        <v>144</v>
      </c>
      <c r="E2" s="10">
        <v>20</v>
      </c>
    </row>
    <row r="3" spans="1:5" ht="14.25" customHeight="1" x14ac:dyDescent="0.3">
      <c r="A3" s="11"/>
      <c r="B3" s="11"/>
      <c r="C3" s="11"/>
      <c r="D3" s="10" t="s">
        <v>15</v>
      </c>
      <c r="E3" s="10">
        <v>150</v>
      </c>
    </row>
    <row r="4" spans="1:5" ht="14.25" customHeight="1" x14ac:dyDescent="0.3">
      <c r="A4" s="11"/>
      <c r="B4" s="11"/>
      <c r="C4" s="11"/>
      <c r="D4" s="10" t="s">
        <v>145</v>
      </c>
      <c r="E4" s="10">
        <v>150</v>
      </c>
    </row>
    <row r="5" spans="1:5" ht="14.25" customHeight="1" x14ac:dyDescent="0.3">
      <c r="A5" s="11"/>
      <c r="B5" s="11"/>
      <c r="C5" s="11"/>
      <c r="D5" s="10" t="s">
        <v>146</v>
      </c>
      <c r="E5" s="10">
        <v>100</v>
      </c>
    </row>
    <row r="6" spans="1:5" ht="14.25" customHeight="1" x14ac:dyDescent="0.3">
      <c r="A6" s="11"/>
      <c r="B6" s="11"/>
      <c r="C6" s="11"/>
      <c r="D6" s="10" t="s">
        <v>132</v>
      </c>
      <c r="E6" s="10">
        <v>10</v>
      </c>
    </row>
    <row r="7" spans="1:5" ht="14.25" customHeight="1" x14ac:dyDescent="0.3">
      <c r="A7" s="11"/>
      <c r="B7" s="11"/>
      <c r="C7" s="11"/>
      <c r="D7" s="10" t="s">
        <v>147</v>
      </c>
      <c r="E7" s="10">
        <v>250</v>
      </c>
    </row>
    <row r="8" spans="1:5" ht="14.25" customHeight="1" x14ac:dyDescent="0.3">
      <c r="A8" s="11"/>
      <c r="B8" s="11"/>
      <c r="C8" s="11"/>
      <c r="D8" s="10" t="s">
        <v>148</v>
      </c>
      <c r="E8" s="10">
        <v>220</v>
      </c>
    </row>
    <row r="9" spans="1:5" ht="14.25" customHeight="1" x14ac:dyDescent="0.3">
      <c r="A9" s="11"/>
      <c r="B9" s="11"/>
      <c r="C9" s="11"/>
      <c r="D9" s="10" t="s">
        <v>149</v>
      </c>
      <c r="E9" s="10">
        <v>150</v>
      </c>
    </row>
    <row r="10" spans="1:5" ht="14.25" customHeight="1" x14ac:dyDescent="0.3">
      <c r="A10" s="11"/>
      <c r="B10" s="11"/>
      <c r="C10" s="11"/>
      <c r="D10" s="10" t="s">
        <v>150</v>
      </c>
      <c r="E10" s="10">
        <v>130</v>
      </c>
    </row>
    <row r="11" spans="1:5" ht="14.25" customHeight="1" x14ac:dyDescent="0.3">
      <c r="A11" s="11"/>
      <c r="B11" s="11"/>
      <c r="C11" s="11"/>
      <c r="D11" s="10" t="s">
        <v>23</v>
      </c>
      <c r="E11" s="10">
        <v>5</v>
      </c>
    </row>
    <row r="12" spans="1:5" ht="14.25" customHeight="1" x14ac:dyDescent="0.3">
      <c r="A12" s="11"/>
      <c r="B12" s="11"/>
      <c r="C12" s="11"/>
      <c r="D12" s="10" t="s">
        <v>20</v>
      </c>
      <c r="E12" s="10">
        <v>5</v>
      </c>
    </row>
    <row r="13" spans="1:5" ht="14.25" customHeight="1" x14ac:dyDescent="0.3">
      <c r="A13" s="11"/>
      <c r="B13" s="11"/>
      <c r="C13" s="11"/>
      <c r="D13" s="10" t="s">
        <v>129</v>
      </c>
      <c r="E13" s="10">
        <v>5</v>
      </c>
    </row>
    <row r="14" spans="1:5" ht="14.25" customHeight="1" x14ac:dyDescent="0.3">
      <c r="A14" s="39"/>
      <c r="B14" s="39"/>
      <c r="C14" s="39"/>
      <c r="D14" s="46"/>
      <c r="E14" s="46"/>
    </row>
    <row r="15" spans="1:5" ht="14.25" customHeight="1" x14ac:dyDescent="0.3"/>
    <row r="16" spans="1:5" ht="14.25" customHeight="1" x14ac:dyDescent="0.3"/>
    <row r="17" spans="1:14" ht="14.25" customHeight="1" x14ac:dyDescent="0.3"/>
    <row r="18" spans="1:14" ht="14.25" customHeight="1" x14ac:dyDescent="0.3"/>
    <row r="19" spans="1:14" ht="14.25" customHeight="1" x14ac:dyDescent="0.3">
      <c r="A19" s="3"/>
      <c r="B19" s="3"/>
      <c r="C19" s="3"/>
      <c r="D19" s="30"/>
      <c r="E19" s="30"/>
      <c r="F19" s="3"/>
      <c r="G19" s="3"/>
      <c r="H19" s="3"/>
      <c r="I19" s="3"/>
      <c r="J19" s="3"/>
      <c r="K19" s="3"/>
      <c r="L19" s="3"/>
      <c r="M19" s="3"/>
      <c r="N19" s="3"/>
    </row>
    <row r="20" spans="1:14" ht="14.25" customHeight="1" x14ac:dyDescent="0.3">
      <c r="A20" s="3"/>
      <c r="B20" s="3"/>
      <c r="C20" s="3"/>
      <c r="D20" s="30"/>
      <c r="E20" s="30"/>
      <c r="F20" s="3"/>
      <c r="G20" s="3"/>
      <c r="H20" s="3"/>
      <c r="I20" s="3"/>
      <c r="J20" s="3"/>
      <c r="K20" s="3"/>
      <c r="L20" s="3"/>
      <c r="M20" s="3"/>
      <c r="N20" s="3"/>
    </row>
    <row r="21" spans="1:14" ht="14.25" customHeight="1" x14ac:dyDescent="0.3"/>
    <row r="22" spans="1:14" ht="14.25" customHeight="1" x14ac:dyDescent="0.3"/>
    <row r="23" spans="1:14" ht="14.25" customHeight="1" x14ac:dyDescent="0.3"/>
    <row r="24" spans="1:14" ht="14.25" customHeight="1" x14ac:dyDescent="0.3"/>
    <row r="25" spans="1:14" ht="14.25" customHeight="1" x14ac:dyDescent="0.3"/>
    <row r="26" spans="1:14" ht="14.25" customHeight="1" x14ac:dyDescent="0.3"/>
    <row r="27" spans="1:14" ht="14.25" customHeight="1" x14ac:dyDescent="0.3"/>
    <row r="28" spans="1:14" ht="14.25" customHeight="1" x14ac:dyDescent="0.3"/>
    <row r="29" spans="1:14" ht="14.25" customHeight="1" x14ac:dyDescent="0.3"/>
    <row r="30" spans="1:14" ht="14.25" customHeight="1" x14ac:dyDescent="0.3"/>
    <row r="31" spans="1:14" ht="14.25" customHeight="1" x14ac:dyDescent="0.3"/>
    <row r="32" spans="1:1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393F-BA19-4D94-AAB4-E25B295942C5}">
  <dimension ref="A1:R999"/>
  <sheetViews>
    <sheetView workbookViewId="0">
      <selection activeCell="G5" sqref="G5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8.5546875" customWidth="1"/>
    <col min="4" max="4" width="15.77734375" style="22" bestFit="1" customWidth="1"/>
    <col min="5" max="5" width="10" style="22" customWidth="1"/>
    <col min="6" max="18" width="10" customWidth="1"/>
  </cols>
  <sheetData>
    <row r="1" spans="1:18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8" ht="14.25" customHeight="1" x14ac:dyDescent="0.3">
      <c r="A2" s="48" t="s">
        <v>151</v>
      </c>
      <c r="B2" s="49">
        <v>240</v>
      </c>
      <c r="C2" s="54" cm="1">
        <f t="array" ref="C2">SUM(E2:E10/B2)</f>
        <v>7.0416666666666652</v>
      </c>
      <c r="D2" s="10" t="s">
        <v>15</v>
      </c>
      <c r="E2" s="10">
        <v>530</v>
      </c>
    </row>
    <row r="3" spans="1:18" ht="14.25" customHeight="1" x14ac:dyDescent="0.3">
      <c r="A3" s="8"/>
      <c r="B3" s="42"/>
      <c r="C3" s="8"/>
      <c r="D3" s="10" t="s">
        <v>152</v>
      </c>
      <c r="E3" s="10">
        <v>40</v>
      </c>
    </row>
    <row r="4" spans="1:18" ht="14.25" customHeight="1" x14ac:dyDescent="0.3">
      <c r="A4" s="8"/>
      <c r="B4" s="42"/>
      <c r="C4" s="8"/>
      <c r="D4" s="10" t="s">
        <v>132</v>
      </c>
      <c r="E4" s="10">
        <v>5</v>
      </c>
    </row>
    <row r="5" spans="1:18" ht="14.25" customHeight="1" x14ac:dyDescent="0.3">
      <c r="A5" s="8"/>
      <c r="B5" s="42"/>
      <c r="C5" s="8"/>
      <c r="D5" s="10" t="s">
        <v>125</v>
      </c>
      <c r="E5" s="10">
        <v>1000</v>
      </c>
    </row>
    <row r="6" spans="1:18" ht="14.25" customHeight="1" x14ac:dyDescent="0.3">
      <c r="A6" s="8"/>
      <c r="B6" s="42"/>
      <c r="C6" s="8"/>
      <c r="D6" s="10" t="s">
        <v>153</v>
      </c>
      <c r="E6" s="10">
        <v>20</v>
      </c>
    </row>
    <row r="7" spans="1:18" ht="14.25" customHeight="1" x14ac:dyDescent="0.3">
      <c r="A7" s="8"/>
      <c r="B7" s="42"/>
      <c r="C7" s="8"/>
      <c r="D7" s="10" t="s">
        <v>154</v>
      </c>
      <c r="E7" s="10">
        <v>80</v>
      </c>
    </row>
    <row r="8" spans="1:18" ht="14.25" customHeight="1" x14ac:dyDescent="0.3">
      <c r="A8" s="8"/>
      <c r="B8" s="42"/>
      <c r="C8" s="8"/>
      <c r="D8" s="10" t="s">
        <v>23</v>
      </c>
      <c r="E8" s="10">
        <v>5</v>
      </c>
    </row>
    <row r="9" spans="1:18" ht="14.25" customHeight="1" x14ac:dyDescent="0.3">
      <c r="A9" s="8"/>
      <c r="B9" s="42"/>
      <c r="C9" s="8"/>
      <c r="D9" s="10" t="s">
        <v>20</v>
      </c>
      <c r="E9" s="10">
        <v>5</v>
      </c>
    </row>
    <row r="10" spans="1:18" ht="14.25" customHeight="1" x14ac:dyDescent="0.3">
      <c r="A10" s="8"/>
      <c r="B10" s="42"/>
      <c r="C10" s="8"/>
      <c r="D10" s="10" t="s">
        <v>129</v>
      </c>
      <c r="E10" s="10">
        <v>5</v>
      </c>
    </row>
    <row r="11" spans="1:18" ht="14.25" customHeight="1" x14ac:dyDescent="0.3">
      <c r="A11" s="39"/>
      <c r="B11" s="56"/>
      <c r="C11" s="39"/>
      <c r="D11" s="46"/>
      <c r="E11" s="46"/>
    </row>
    <row r="12" spans="1:18" ht="14.25" customHeight="1" x14ac:dyDescent="0.3">
      <c r="B12" s="2"/>
    </row>
    <row r="13" spans="1:18" ht="14.25" customHeight="1" x14ac:dyDescent="0.3">
      <c r="B13" s="2"/>
    </row>
    <row r="14" spans="1:18" ht="14.25" customHeight="1" x14ac:dyDescent="0.3">
      <c r="B14" s="2"/>
    </row>
    <row r="15" spans="1:18" ht="14.25" customHeight="1" x14ac:dyDescent="0.3">
      <c r="A15" s="3"/>
      <c r="B15" s="2"/>
      <c r="C15" s="3"/>
      <c r="D15" s="30"/>
      <c r="E15" s="3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4.25" customHeight="1" x14ac:dyDescent="0.3">
      <c r="A16" s="4"/>
      <c r="B16" s="53"/>
      <c r="C16" s="4"/>
      <c r="D16" s="57"/>
      <c r="E16" s="3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4" ht="14.25" customHeight="1" x14ac:dyDescent="0.3">
      <c r="A17" s="4"/>
      <c r="B17" s="53"/>
      <c r="C17" s="4"/>
      <c r="D17" s="57"/>
    </row>
    <row r="18" spans="1:4" ht="14.25" customHeight="1" x14ac:dyDescent="0.3">
      <c r="A18" s="4"/>
      <c r="B18" s="53"/>
      <c r="C18" s="4"/>
      <c r="D18" s="57"/>
    </row>
    <row r="19" spans="1:4" ht="14.25" customHeight="1" x14ac:dyDescent="0.3">
      <c r="A19" s="55"/>
      <c r="B19" s="53"/>
      <c r="C19" s="4"/>
      <c r="D19" s="57"/>
    </row>
    <row r="20" spans="1:4" ht="14.25" customHeight="1" x14ac:dyDescent="0.3">
      <c r="A20" s="4"/>
      <c r="B20" s="53"/>
      <c r="C20" s="4"/>
      <c r="D20" s="57"/>
    </row>
    <row r="21" spans="1:4" ht="14.25" customHeight="1" x14ac:dyDescent="0.3">
      <c r="A21" s="55"/>
      <c r="B21" s="53"/>
      <c r="C21" s="4"/>
      <c r="D21" s="57"/>
    </row>
    <row r="22" spans="1:4" ht="14.25" customHeight="1" x14ac:dyDescent="0.3">
      <c r="A22" s="4"/>
      <c r="B22" s="53"/>
      <c r="C22" s="4"/>
      <c r="D22" s="57"/>
    </row>
    <row r="23" spans="1:4" ht="14.25" customHeight="1" x14ac:dyDescent="0.3">
      <c r="A23" s="4"/>
      <c r="B23" s="53"/>
      <c r="C23" s="4"/>
      <c r="D23" s="57"/>
    </row>
    <row r="24" spans="1:4" ht="14.25" customHeight="1" x14ac:dyDescent="0.3">
      <c r="A24" s="4"/>
      <c r="B24" s="53"/>
      <c r="C24" s="4"/>
      <c r="D24" s="57"/>
    </row>
    <row r="25" spans="1:4" ht="14.25" customHeight="1" x14ac:dyDescent="0.3">
      <c r="A25" s="4"/>
      <c r="B25" s="53"/>
      <c r="C25" s="4"/>
      <c r="D25" s="57"/>
    </row>
    <row r="26" spans="1:4" ht="14.25" customHeight="1" x14ac:dyDescent="0.3">
      <c r="A26" s="4"/>
      <c r="B26" s="53"/>
      <c r="C26" s="4"/>
      <c r="D26" s="57"/>
    </row>
    <row r="27" spans="1:4" ht="14.25" customHeight="1" x14ac:dyDescent="0.3">
      <c r="A27" s="4"/>
      <c r="B27" s="53"/>
      <c r="C27" s="4"/>
      <c r="D27" s="57"/>
    </row>
    <row r="28" spans="1:4" ht="14.25" customHeight="1" x14ac:dyDescent="0.3">
      <c r="A28" s="4"/>
      <c r="B28" s="53"/>
      <c r="C28" s="4"/>
      <c r="D28" s="57"/>
    </row>
    <row r="29" spans="1:4" ht="14.25" customHeight="1" x14ac:dyDescent="0.3">
      <c r="A29" s="4"/>
      <c r="B29" s="53"/>
      <c r="C29" s="4"/>
      <c r="D29" s="57"/>
    </row>
    <row r="30" spans="1:4" ht="14.25" customHeight="1" x14ac:dyDescent="0.3">
      <c r="A30" s="4"/>
      <c r="B30" s="53"/>
      <c r="C30" s="4"/>
      <c r="D30" s="57"/>
    </row>
    <row r="31" spans="1:4" ht="14.25" customHeight="1" x14ac:dyDescent="0.3">
      <c r="A31" s="4"/>
      <c r="B31" s="53"/>
      <c r="C31" s="4"/>
      <c r="D31" s="57"/>
    </row>
    <row r="32" spans="1:4" ht="14.25" customHeight="1" x14ac:dyDescent="0.3">
      <c r="A32" s="4"/>
      <c r="B32" s="53"/>
      <c r="C32" s="4"/>
      <c r="D32" s="57"/>
    </row>
    <row r="33" spans="1:4" ht="14.25" customHeight="1" x14ac:dyDescent="0.3">
      <c r="A33" s="4"/>
      <c r="B33" s="53"/>
      <c r="C33" s="4"/>
      <c r="D33" s="57"/>
    </row>
    <row r="34" spans="1:4" ht="14.25" customHeight="1" x14ac:dyDescent="0.3">
      <c r="B34" s="2"/>
    </row>
    <row r="35" spans="1:4" ht="14.25" customHeight="1" x14ac:dyDescent="0.3">
      <c r="B35" s="2"/>
    </row>
    <row r="36" spans="1:4" ht="14.25" customHeight="1" x14ac:dyDescent="0.3">
      <c r="B36" s="2"/>
    </row>
    <row r="37" spans="1:4" ht="14.25" customHeight="1" x14ac:dyDescent="0.3">
      <c r="B37" s="2"/>
    </row>
    <row r="38" spans="1:4" ht="14.25" customHeight="1" x14ac:dyDescent="0.3">
      <c r="B38" s="2"/>
    </row>
    <row r="39" spans="1:4" ht="14.25" customHeight="1" x14ac:dyDescent="0.3">
      <c r="B39" s="2"/>
    </row>
    <row r="40" spans="1:4" ht="14.25" customHeight="1" x14ac:dyDescent="0.3">
      <c r="B40" s="2"/>
    </row>
    <row r="41" spans="1:4" ht="14.25" customHeight="1" x14ac:dyDescent="0.3">
      <c r="B41" s="2"/>
    </row>
    <row r="42" spans="1:4" ht="14.25" customHeight="1" x14ac:dyDescent="0.3">
      <c r="B42" s="2"/>
    </row>
    <row r="43" spans="1:4" ht="14.25" customHeight="1" x14ac:dyDescent="0.3">
      <c r="B43" s="2"/>
    </row>
    <row r="44" spans="1:4" ht="14.25" customHeight="1" x14ac:dyDescent="0.3">
      <c r="B44" s="2"/>
    </row>
    <row r="45" spans="1:4" ht="14.25" customHeight="1" x14ac:dyDescent="0.3">
      <c r="B45" s="2"/>
    </row>
    <row r="46" spans="1:4" ht="14.25" customHeight="1" x14ac:dyDescent="0.3">
      <c r="B46" s="2"/>
    </row>
    <row r="47" spans="1:4" ht="14.25" customHeight="1" x14ac:dyDescent="0.3">
      <c r="B47" s="2"/>
    </row>
    <row r="48" spans="1:4" ht="14.25" customHeight="1" x14ac:dyDescent="0.3">
      <c r="B48" s="2"/>
    </row>
    <row r="49" spans="2:2" ht="14.25" customHeight="1" x14ac:dyDescent="0.3">
      <c r="B49" s="2"/>
    </row>
    <row r="50" spans="2:2" ht="14.25" customHeight="1" x14ac:dyDescent="0.3">
      <c r="B50" s="2"/>
    </row>
    <row r="51" spans="2:2" ht="14.25" customHeight="1" x14ac:dyDescent="0.3">
      <c r="B51" s="2"/>
    </row>
    <row r="52" spans="2:2" ht="14.25" customHeight="1" x14ac:dyDescent="0.3">
      <c r="B52" s="2"/>
    </row>
    <row r="53" spans="2:2" ht="14.25" customHeight="1" x14ac:dyDescent="0.3">
      <c r="B53" s="2"/>
    </row>
    <row r="54" spans="2:2" ht="14.25" customHeight="1" x14ac:dyDescent="0.3">
      <c r="B54" s="2"/>
    </row>
    <row r="55" spans="2:2" ht="14.25" customHeight="1" x14ac:dyDescent="0.3">
      <c r="B55" s="2"/>
    </row>
    <row r="56" spans="2:2" ht="14.25" customHeight="1" x14ac:dyDescent="0.3">
      <c r="B56" s="2"/>
    </row>
    <row r="57" spans="2:2" ht="14.25" customHeight="1" x14ac:dyDescent="0.3">
      <c r="B57" s="2"/>
    </row>
    <row r="58" spans="2:2" ht="14.25" customHeight="1" x14ac:dyDescent="0.3">
      <c r="B58" s="2"/>
    </row>
    <row r="59" spans="2:2" ht="14.25" customHeight="1" x14ac:dyDescent="0.3">
      <c r="B59" s="2"/>
    </row>
    <row r="60" spans="2:2" ht="14.25" customHeight="1" x14ac:dyDescent="0.3">
      <c r="B60" s="2"/>
    </row>
    <row r="61" spans="2:2" ht="14.25" customHeight="1" x14ac:dyDescent="0.3">
      <c r="B61" s="2"/>
    </row>
    <row r="62" spans="2:2" ht="14.25" customHeight="1" x14ac:dyDescent="0.3">
      <c r="B62" s="2"/>
    </row>
    <row r="63" spans="2:2" ht="14.25" customHeight="1" x14ac:dyDescent="0.3">
      <c r="B63" s="2"/>
    </row>
    <row r="64" spans="2:2" ht="14.25" customHeight="1" x14ac:dyDescent="0.3">
      <c r="B64" s="2"/>
    </row>
    <row r="65" spans="2:2" ht="14.25" customHeight="1" x14ac:dyDescent="0.3">
      <c r="B65" s="2"/>
    </row>
    <row r="66" spans="2:2" ht="14.25" customHeight="1" x14ac:dyDescent="0.3">
      <c r="B66" s="2"/>
    </row>
    <row r="67" spans="2:2" ht="14.25" customHeight="1" x14ac:dyDescent="0.3">
      <c r="B67" s="2"/>
    </row>
    <row r="68" spans="2:2" ht="14.25" customHeight="1" x14ac:dyDescent="0.3">
      <c r="B68" s="2"/>
    </row>
    <row r="69" spans="2:2" ht="14.25" customHeight="1" x14ac:dyDescent="0.3">
      <c r="B69" s="2"/>
    </row>
    <row r="70" spans="2:2" ht="14.25" customHeight="1" x14ac:dyDescent="0.3">
      <c r="B70" s="2"/>
    </row>
    <row r="71" spans="2:2" ht="14.25" customHeight="1" x14ac:dyDescent="0.3">
      <c r="B71" s="2"/>
    </row>
    <row r="72" spans="2:2" ht="14.25" customHeight="1" x14ac:dyDescent="0.3">
      <c r="B72" s="2"/>
    </row>
    <row r="73" spans="2:2" ht="14.25" customHeight="1" x14ac:dyDescent="0.3">
      <c r="B73" s="2"/>
    </row>
    <row r="74" spans="2:2" ht="14.25" customHeight="1" x14ac:dyDescent="0.3">
      <c r="B74" s="2"/>
    </row>
    <row r="75" spans="2:2" ht="14.25" customHeight="1" x14ac:dyDescent="0.3">
      <c r="B75" s="2"/>
    </row>
    <row r="76" spans="2:2" ht="14.25" customHeight="1" x14ac:dyDescent="0.3">
      <c r="B76" s="2"/>
    </row>
    <row r="77" spans="2:2" ht="14.25" customHeight="1" x14ac:dyDescent="0.3">
      <c r="B77" s="2"/>
    </row>
    <row r="78" spans="2:2" ht="14.25" customHeight="1" x14ac:dyDescent="0.3">
      <c r="B78" s="2"/>
    </row>
    <row r="79" spans="2:2" ht="14.25" customHeight="1" x14ac:dyDescent="0.3">
      <c r="B79" s="2"/>
    </row>
    <row r="80" spans="2:2" ht="14.25" customHeight="1" x14ac:dyDescent="0.3">
      <c r="B80" s="2"/>
    </row>
    <row r="81" spans="2:2" ht="14.25" customHeight="1" x14ac:dyDescent="0.3">
      <c r="B81" s="2"/>
    </row>
    <row r="82" spans="2:2" ht="14.25" customHeight="1" x14ac:dyDescent="0.3">
      <c r="B82" s="2"/>
    </row>
    <row r="83" spans="2:2" ht="14.25" customHeight="1" x14ac:dyDescent="0.3">
      <c r="B83" s="2"/>
    </row>
    <row r="84" spans="2:2" ht="14.25" customHeight="1" x14ac:dyDescent="0.3">
      <c r="B84" s="2"/>
    </row>
    <row r="85" spans="2:2" ht="14.25" customHeight="1" x14ac:dyDescent="0.3">
      <c r="B85" s="2"/>
    </row>
    <row r="86" spans="2:2" ht="14.25" customHeight="1" x14ac:dyDescent="0.3">
      <c r="B86" s="2"/>
    </row>
    <row r="87" spans="2:2" ht="14.25" customHeight="1" x14ac:dyDescent="0.3">
      <c r="B87" s="2"/>
    </row>
    <row r="88" spans="2:2" ht="14.25" customHeight="1" x14ac:dyDescent="0.3">
      <c r="B88" s="2"/>
    </row>
    <row r="89" spans="2:2" ht="14.25" customHeight="1" x14ac:dyDescent="0.3">
      <c r="B89" s="2"/>
    </row>
    <row r="90" spans="2:2" ht="14.25" customHeight="1" x14ac:dyDescent="0.3">
      <c r="B90" s="2"/>
    </row>
    <row r="91" spans="2:2" ht="14.25" customHeight="1" x14ac:dyDescent="0.3">
      <c r="B91" s="2"/>
    </row>
    <row r="92" spans="2:2" ht="14.25" customHeight="1" x14ac:dyDescent="0.3">
      <c r="B92" s="2"/>
    </row>
    <row r="93" spans="2:2" ht="14.25" customHeight="1" x14ac:dyDescent="0.3">
      <c r="B93" s="2"/>
    </row>
    <row r="94" spans="2:2" ht="14.25" customHeight="1" x14ac:dyDescent="0.3">
      <c r="B94" s="2"/>
    </row>
    <row r="95" spans="2:2" ht="14.25" customHeight="1" x14ac:dyDescent="0.3">
      <c r="B95" s="2"/>
    </row>
    <row r="96" spans="2:2" ht="14.25" customHeight="1" x14ac:dyDescent="0.3">
      <c r="B96" s="2"/>
    </row>
    <row r="97" spans="2:2" ht="14.25" customHeight="1" x14ac:dyDescent="0.3">
      <c r="B97" s="2"/>
    </row>
    <row r="98" spans="2:2" ht="14.25" customHeight="1" x14ac:dyDescent="0.3">
      <c r="B98" s="2"/>
    </row>
    <row r="99" spans="2:2" ht="14.25" customHeight="1" x14ac:dyDescent="0.3">
      <c r="B99" s="2"/>
    </row>
    <row r="100" spans="2:2" ht="14.25" customHeight="1" x14ac:dyDescent="0.3">
      <c r="B100" s="2"/>
    </row>
    <row r="101" spans="2:2" ht="14.25" customHeight="1" x14ac:dyDescent="0.3">
      <c r="B101" s="2"/>
    </row>
    <row r="102" spans="2:2" ht="14.25" customHeight="1" x14ac:dyDescent="0.3">
      <c r="B102" s="2"/>
    </row>
    <row r="103" spans="2:2" ht="14.25" customHeight="1" x14ac:dyDescent="0.3">
      <c r="B103" s="2"/>
    </row>
    <row r="104" spans="2:2" ht="14.25" customHeight="1" x14ac:dyDescent="0.3">
      <c r="B104" s="2"/>
    </row>
    <row r="105" spans="2:2" ht="14.25" customHeight="1" x14ac:dyDescent="0.3">
      <c r="B105" s="2"/>
    </row>
    <row r="106" spans="2:2" ht="14.25" customHeight="1" x14ac:dyDescent="0.3">
      <c r="B106" s="2"/>
    </row>
    <row r="107" spans="2:2" ht="14.25" customHeight="1" x14ac:dyDescent="0.3">
      <c r="B107" s="2"/>
    </row>
    <row r="108" spans="2:2" ht="14.25" customHeight="1" x14ac:dyDescent="0.3">
      <c r="B108" s="2"/>
    </row>
    <row r="109" spans="2:2" ht="14.25" customHeight="1" x14ac:dyDescent="0.3">
      <c r="B109" s="2"/>
    </row>
    <row r="110" spans="2:2" ht="14.25" customHeight="1" x14ac:dyDescent="0.3">
      <c r="B110" s="2"/>
    </row>
    <row r="111" spans="2:2" ht="14.25" customHeight="1" x14ac:dyDescent="0.3">
      <c r="B111" s="2"/>
    </row>
    <row r="112" spans="2:2" ht="14.25" customHeight="1" x14ac:dyDescent="0.3">
      <c r="B112" s="2"/>
    </row>
    <row r="113" spans="2:2" ht="14.25" customHeight="1" x14ac:dyDescent="0.3">
      <c r="B113" s="2"/>
    </row>
    <row r="114" spans="2:2" ht="14.25" customHeight="1" x14ac:dyDescent="0.3">
      <c r="B114" s="2"/>
    </row>
    <row r="115" spans="2:2" ht="14.25" customHeight="1" x14ac:dyDescent="0.3">
      <c r="B115" s="2"/>
    </row>
    <row r="116" spans="2:2" ht="14.25" customHeight="1" x14ac:dyDescent="0.3">
      <c r="B116" s="2"/>
    </row>
    <row r="117" spans="2:2" ht="14.25" customHeight="1" x14ac:dyDescent="0.3">
      <c r="B117" s="2"/>
    </row>
    <row r="118" spans="2:2" ht="14.25" customHeight="1" x14ac:dyDescent="0.3">
      <c r="B118" s="2"/>
    </row>
    <row r="119" spans="2:2" ht="14.25" customHeight="1" x14ac:dyDescent="0.3">
      <c r="B119" s="2"/>
    </row>
    <row r="120" spans="2:2" ht="14.25" customHeight="1" x14ac:dyDescent="0.3">
      <c r="B120" s="2"/>
    </row>
    <row r="121" spans="2:2" ht="14.25" customHeight="1" x14ac:dyDescent="0.3">
      <c r="B121" s="2"/>
    </row>
    <row r="122" spans="2:2" ht="14.25" customHeight="1" x14ac:dyDescent="0.3">
      <c r="B122" s="2"/>
    </row>
    <row r="123" spans="2:2" ht="14.25" customHeight="1" x14ac:dyDescent="0.3">
      <c r="B123" s="2"/>
    </row>
    <row r="124" spans="2:2" ht="14.25" customHeight="1" x14ac:dyDescent="0.3">
      <c r="B124" s="2"/>
    </row>
    <row r="125" spans="2:2" ht="14.25" customHeight="1" x14ac:dyDescent="0.3">
      <c r="B125" s="2"/>
    </row>
    <row r="126" spans="2:2" ht="14.25" customHeight="1" x14ac:dyDescent="0.3">
      <c r="B126" s="2"/>
    </row>
    <row r="127" spans="2:2" ht="14.25" customHeight="1" x14ac:dyDescent="0.3">
      <c r="B127" s="2"/>
    </row>
    <row r="128" spans="2:2" ht="14.25" customHeight="1" x14ac:dyDescent="0.3">
      <c r="B128" s="2"/>
    </row>
    <row r="129" spans="2:2" ht="14.25" customHeight="1" x14ac:dyDescent="0.3">
      <c r="B129" s="2"/>
    </row>
    <row r="130" spans="2:2" ht="14.25" customHeight="1" x14ac:dyDescent="0.3">
      <c r="B130" s="2"/>
    </row>
    <row r="131" spans="2:2" ht="14.25" customHeight="1" x14ac:dyDescent="0.3">
      <c r="B131" s="2"/>
    </row>
    <row r="132" spans="2:2" ht="14.25" customHeight="1" x14ac:dyDescent="0.3">
      <c r="B132" s="2"/>
    </row>
    <row r="133" spans="2:2" ht="14.25" customHeight="1" x14ac:dyDescent="0.3">
      <c r="B133" s="2"/>
    </row>
    <row r="134" spans="2:2" ht="14.25" customHeight="1" x14ac:dyDescent="0.3">
      <c r="B134" s="2"/>
    </row>
    <row r="135" spans="2:2" ht="14.25" customHeight="1" x14ac:dyDescent="0.3">
      <c r="B135" s="2"/>
    </row>
    <row r="136" spans="2:2" ht="14.25" customHeight="1" x14ac:dyDescent="0.3">
      <c r="B136" s="2"/>
    </row>
    <row r="137" spans="2:2" ht="14.25" customHeight="1" x14ac:dyDescent="0.3">
      <c r="B137" s="2"/>
    </row>
    <row r="138" spans="2:2" ht="14.25" customHeight="1" x14ac:dyDescent="0.3">
      <c r="B138" s="2"/>
    </row>
    <row r="139" spans="2:2" ht="14.25" customHeight="1" x14ac:dyDescent="0.3">
      <c r="B139" s="2"/>
    </row>
    <row r="140" spans="2:2" ht="14.25" customHeight="1" x14ac:dyDescent="0.3">
      <c r="B140" s="2"/>
    </row>
    <row r="141" spans="2:2" ht="14.25" customHeight="1" x14ac:dyDescent="0.3">
      <c r="B141" s="2"/>
    </row>
    <row r="142" spans="2:2" ht="14.25" customHeight="1" x14ac:dyDescent="0.3">
      <c r="B142" s="2"/>
    </row>
    <row r="143" spans="2:2" ht="14.25" customHeight="1" x14ac:dyDescent="0.3">
      <c r="B143" s="2"/>
    </row>
    <row r="144" spans="2:2" ht="14.25" customHeight="1" x14ac:dyDescent="0.3">
      <c r="B144" s="2"/>
    </row>
    <row r="145" spans="2:2" ht="14.25" customHeight="1" x14ac:dyDescent="0.3">
      <c r="B145" s="2"/>
    </row>
    <row r="146" spans="2:2" ht="14.25" customHeight="1" x14ac:dyDescent="0.3">
      <c r="B146" s="2"/>
    </row>
    <row r="147" spans="2:2" ht="14.25" customHeight="1" x14ac:dyDescent="0.3">
      <c r="B147" s="2"/>
    </row>
    <row r="148" spans="2:2" ht="14.25" customHeight="1" x14ac:dyDescent="0.3">
      <c r="B148" s="2"/>
    </row>
    <row r="149" spans="2:2" ht="14.25" customHeight="1" x14ac:dyDescent="0.3">
      <c r="B149" s="2"/>
    </row>
    <row r="150" spans="2:2" ht="14.25" customHeight="1" x14ac:dyDescent="0.3">
      <c r="B150" s="2"/>
    </row>
    <row r="151" spans="2:2" ht="14.25" customHeight="1" x14ac:dyDescent="0.3">
      <c r="B151" s="2"/>
    </row>
    <row r="152" spans="2:2" ht="14.25" customHeight="1" x14ac:dyDescent="0.3">
      <c r="B152" s="2"/>
    </row>
    <row r="153" spans="2:2" ht="14.25" customHeight="1" x14ac:dyDescent="0.3">
      <c r="B153" s="2"/>
    </row>
    <row r="154" spans="2:2" ht="14.25" customHeight="1" x14ac:dyDescent="0.3">
      <c r="B154" s="2"/>
    </row>
    <row r="155" spans="2:2" ht="14.25" customHeight="1" x14ac:dyDescent="0.3">
      <c r="B155" s="2"/>
    </row>
    <row r="156" spans="2:2" ht="14.25" customHeight="1" x14ac:dyDescent="0.3">
      <c r="B156" s="2"/>
    </row>
    <row r="157" spans="2:2" ht="14.25" customHeight="1" x14ac:dyDescent="0.3">
      <c r="B157" s="2"/>
    </row>
    <row r="158" spans="2:2" ht="14.25" customHeight="1" x14ac:dyDescent="0.3">
      <c r="B158" s="2"/>
    </row>
    <row r="159" spans="2:2" ht="14.25" customHeight="1" x14ac:dyDescent="0.3">
      <c r="B159" s="2"/>
    </row>
    <row r="160" spans="2:2" ht="14.25" customHeight="1" x14ac:dyDescent="0.3">
      <c r="B160" s="2"/>
    </row>
    <row r="161" spans="2:2" ht="14.25" customHeight="1" x14ac:dyDescent="0.3">
      <c r="B161" s="2"/>
    </row>
    <row r="162" spans="2:2" ht="14.25" customHeight="1" x14ac:dyDescent="0.3">
      <c r="B162" s="2"/>
    </row>
    <row r="163" spans="2:2" ht="14.25" customHeight="1" x14ac:dyDescent="0.3">
      <c r="B163" s="2"/>
    </row>
    <row r="164" spans="2:2" ht="14.25" customHeight="1" x14ac:dyDescent="0.3">
      <c r="B164" s="2"/>
    </row>
    <row r="165" spans="2:2" ht="14.25" customHeight="1" x14ac:dyDescent="0.3">
      <c r="B165" s="2"/>
    </row>
    <row r="166" spans="2:2" ht="14.25" customHeight="1" x14ac:dyDescent="0.3">
      <c r="B166" s="2"/>
    </row>
    <row r="167" spans="2:2" ht="14.25" customHeight="1" x14ac:dyDescent="0.3">
      <c r="B167" s="2"/>
    </row>
    <row r="168" spans="2:2" ht="14.25" customHeight="1" x14ac:dyDescent="0.3">
      <c r="B168" s="2"/>
    </row>
    <row r="169" spans="2:2" ht="14.25" customHeight="1" x14ac:dyDescent="0.3">
      <c r="B169" s="2"/>
    </row>
    <row r="170" spans="2:2" ht="14.25" customHeight="1" x14ac:dyDescent="0.3">
      <c r="B170" s="2"/>
    </row>
    <row r="171" spans="2:2" ht="14.25" customHeight="1" x14ac:dyDescent="0.3">
      <c r="B171" s="2"/>
    </row>
    <row r="172" spans="2:2" ht="14.25" customHeight="1" x14ac:dyDescent="0.3">
      <c r="B172" s="2"/>
    </row>
    <row r="173" spans="2:2" ht="14.25" customHeight="1" x14ac:dyDescent="0.3">
      <c r="B173" s="2"/>
    </row>
    <row r="174" spans="2:2" ht="14.25" customHeight="1" x14ac:dyDescent="0.3">
      <c r="B174" s="2"/>
    </row>
    <row r="175" spans="2:2" ht="14.25" customHeight="1" x14ac:dyDescent="0.3">
      <c r="B175" s="2"/>
    </row>
    <row r="176" spans="2:2" ht="14.25" customHeight="1" x14ac:dyDescent="0.3">
      <c r="B176" s="2"/>
    </row>
    <row r="177" spans="2:2" ht="14.25" customHeight="1" x14ac:dyDescent="0.3">
      <c r="B177" s="2"/>
    </row>
    <row r="178" spans="2:2" ht="14.25" customHeight="1" x14ac:dyDescent="0.3">
      <c r="B178" s="2"/>
    </row>
    <row r="179" spans="2:2" ht="14.25" customHeight="1" x14ac:dyDescent="0.3">
      <c r="B179" s="2"/>
    </row>
    <row r="180" spans="2:2" ht="14.25" customHeight="1" x14ac:dyDescent="0.3">
      <c r="B180" s="2"/>
    </row>
    <row r="181" spans="2:2" ht="14.25" customHeight="1" x14ac:dyDescent="0.3">
      <c r="B181" s="2"/>
    </row>
    <row r="182" spans="2:2" ht="14.25" customHeight="1" x14ac:dyDescent="0.3">
      <c r="B182" s="2"/>
    </row>
    <row r="183" spans="2:2" ht="14.25" customHeight="1" x14ac:dyDescent="0.3">
      <c r="B183" s="2"/>
    </row>
    <row r="184" spans="2:2" ht="14.25" customHeight="1" x14ac:dyDescent="0.3">
      <c r="B184" s="2"/>
    </row>
    <row r="185" spans="2:2" ht="14.25" customHeight="1" x14ac:dyDescent="0.3">
      <c r="B185" s="2"/>
    </row>
    <row r="186" spans="2:2" ht="14.25" customHeight="1" x14ac:dyDescent="0.3">
      <c r="B186" s="2"/>
    </row>
    <row r="187" spans="2:2" ht="14.25" customHeight="1" x14ac:dyDescent="0.3">
      <c r="B187" s="2"/>
    </row>
    <row r="188" spans="2:2" ht="14.25" customHeight="1" x14ac:dyDescent="0.3">
      <c r="B188" s="2"/>
    </row>
    <row r="189" spans="2:2" ht="14.25" customHeight="1" x14ac:dyDescent="0.3">
      <c r="B189" s="2"/>
    </row>
    <row r="190" spans="2:2" ht="14.25" customHeight="1" x14ac:dyDescent="0.3">
      <c r="B190" s="2"/>
    </row>
    <row r="191" spans="2:2" ht="14.25" customHeight="1" x14ac:dyDescent="0.3">
      <c r="B191" s="2"/>
    </row>
    <row r="192" spans="2:2" ht="14.25" customHeight="1" x14ac:dyDescent="0.3">
      <c r="B192" s="2"/>
    </row>
    <row r="193" spans="2:2" ht="14.25" customHeight="1" x14ac:dyDescent="0.3">
      <c r="B193" s="2"/>
    </row>
    <row r="194" spans="2:2" ht="14.25" customHeight="1" x14ac:dyDescent="0.3">
      <c r="B194" s="2"/>
    </row>
    <row r="195" spans="2:2" ht="14.25" customHeight="1" x14ac:dyDescent="0.3">
      <c r="B195" s="2"/>
    </row>
    <row r="196" spans="2:2" ht="14.25" customHeight="1" x14ac:dyDescent="0.3">
      <c r="B196" s="2"/>
    </row>
    <row r="197" spans="2:2" ht="14.25" customHeight="1" x14ac:dyDescent="0.3">
      <c r="B197" s="2"/>
    </row>
    <row r="198" spans="2:2" ht="14.25" customHeight="1" x14ac:dyDescent="0.3">
      <c r="B198" s="2"/>
    </row>
    <row r="199" spans="2:2" ht="14.25" customHeight="1" x14ac:dyDescent="0.3">
      <c r="B199" s="2"/>
    </row>
    <row r="200" spans="2:2" ht="14.25" customHeight="1" x14ac:dyDescent="0.3">
      <c r="B200" s="2"/>
    </row>
    <row r="201" spans="2:2" ht="14.25" customHeight="1" x14ac:dyDescent="0.3">
      <c r="B201" s="2"/>
    </row>
    <row r="202" spans="2:2" ht="14.25" customHeight="1" x14ac:dyDescent="0.3">
      <c r="B202" s="2"/>
    </row>
    <row r="203" spans="2:2" ht="14.25" customHeight="1" x14ac:dyDescent="0.3">
      <c r="B203" s="2"/>
    </row>
    <row r="204" spans="2:2" ht="14.25" customHeight="1" x14ac:dyDescent="0.3">
      <c r="B204" s="2"/>
    </row>
    <row r="205" spans="2:2" ht="14.25" customHeight="1" x14ac:dyDescent="0.3">
      <c r="B205" s="2"/>
    </row>
    <row r="206" spans="2:2" ht="14.25" customHeight="1" x14ac:dyDescent="0.3">
      <c r="B206" s="2"/>
    </row>
    <row r="207" spans="2:2" ht="14.25" customHeight="1" x14ac:dyDescent="0.3">
      <c r="B207" s="2"/>
    </row>
    <row r="208" spans="2:2" ht="14.25" customHeight="1" x14ac:dyDescent="0.3">
      <c r="B208" s="2"/>
    </row>
    <row r="209" spans="2:2" ht="14.25" customHeight="1" x14ac:dyDescent="0.3">
      <c r="B209" s="2"/>
    </row>
    <row r="210" spans="2:2" ht="14.25" customHeight="1" x14ac:dyDescent="0.3">
      <c r="B210" s="2"/>
    </row>
    <row r="211" spans="2:2" ht="14.25" customHeight="1" x14ac:dyDescent="0.3">
      <c r="B211" s="2"/>
    </row>
    <row r="212" spans="2:2" ht="14.25" customHeight="1" x14ac:dyDescent="0.3">
      <c r="B212" s="2"/>
    </row>
    <row r="213" spans="2:2" ht="14.25" customHeight="1" x14ac:dyDescent="0.3">
      <c r="B213" s="2"/>
    </row>
    <row r="214" spans="2:2" ht="14.25" customHeight="1" x14ac:dyDescent="0.3">
      <c r="B214" s="2"/>
    </row>
    <row r="215" spans="2:2" ht="14.25" customHeight="1" x14ac:dyDescent="0.3">
      <c r="B215" s="2"/>
    </row>
    <row r="216" spans="2:2" ht="14.25" customHeight="1" x14ac:dyDescent="0.3">
      <c r="B216" s="2"/>
    </row>
    <row r="217" spans="2:2" ht="14.25" customHeight="1" x14ac:dyDescent="0.3">
      <c r="B217" s="2"/>
    </row>
    <row r="218" spans="2:2" ht="14.25" customHeight="1" x14ac:dyDescent="0.3">
      <c r="B218" s="2"/>
    </row>
    <row r="219" spans="2:2" ht="14.25" customHeight="1" x14ac:dyDescent="0.3">
      <c r="B219" s="2"/>
    </row>
    <row r="220" spans="2:2" ht="14.25" customHeight="1" x14ac:dyDescent="0.3">
      <c r="B220" s="2"/>
    </row>
    <row r="221" spans="2:2" ht="14.25" customHeight="1" x14ac:dyDescent="0.3">
      <c r="B221" s="2"/>
    </row>
    <row r="222" spans="2:2" ht="14.25" customHeight="1" x14ac:dyDescent="0.3">
      <c r="B222" s="2"/>
    </row>
    <row r="223" spans="2:2" ht="14.25" customHeight="1" x14ac:dyDescent="0.3">
      <c r="B223" s="2"/>
    </row>
    <row r="224" spans="2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8630-7EA3-4813-989F-46ED70EBD681}">
  <dimension ref="A1:P1004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3.109375" style="22" bestFit="1" customWidth="1"/>
    <col min="5" max="5" width="8.6640625" style="22" bestFit="1" customWidth="1"/>
    <col min="6" max="16" width="10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48" t="s">
        <v>157</v>
      </c>
      <c r="B2" s="49">
        <v>240</v>
      </c>
      <c r="C2" s="54" cm="1">
        <f t="array" ref="C2">SUM(E2:E14/B2)</f>
        <v>10.97916666666667</v>
      </c>
      <c r="D2" s="10" t="s">
        <v>149</v>
      </c>
      <c r="E2" s="10">
        <v>280</v>
      </c>
    </row>
    <row r="3" spans="1:5" ht="14.25" customHeight="1" x14ac:dyDescent="0.3">
      <c r="A3" s="8"/>
      <c r="B3" s="11"/>
      <c r="C3" s="11"/>
      <c r="D3" s="10" t="s">
        <v>15</v>
      </c>
      <c r="E3" s="10">
        <v>150</v>
      </c>
    </row>
    <row r="4" spans="1:5" ht="14.25" customHeight="1" x14ac:dyDescent="0.3">
      <c r="A4" s="8"/>
      <c r="B4" s="11"/>
      <c r="C4" s="11"/>
      <c r="D4" s="10" t="s">
        <v>145</v>
      </c>
      <c r="E4" s="10">
        <v>150</v>
      </c>
    </row>
    <row r="5" spans="1:5" ht="14.25" customHeight="1" x14ac:dyDescent="0.3">
      <c r="A5" s="8"/>
      <c r="B5" s="11"/>
      <c r="C5" s="11"/>
      <c r="D5" s="10" t="s">
        <v>146</v>
      </c>
      <c r="E5" s="10">
        <v>100</v>
      </c>
    </row>
    <row r="6" spans="1:5" ht="14.25" customHeight="1" x14ac:dyDescent="0.3">
      <c r="A6" s="8"/>
      <c r="B6" s="11"/>
      <c r="C6" s="11"/>
      <c r="D6" s="10" t="s">
        <v>132</v>
      </c>
      <c r="E6" s="10">
        <v>10</v>
      </c>
    </row>
    <row r="7" spans="1:5" ht="14.25" customHeight="1" x14ac:dyDescent="0.3">
      <c r="A7" s="8"/>
      <c r="B7" s="11"/>
      <c r="C7" s="11"/>
      <c r="D7" s="10" t="s">
        <v>147</v>
      </c>
      <c r="E7" s="10">
        <v>200</v>
      </c>
    </row>
    <row r="8" spans="1:5" ht="14.25" customHeight="1" x14ac:dyDescent="0.3">
      <c r="A8" s="8"/>
      <c r="B8" s="11"/>
      <c r="C8" s="11"/>
      <c r="D8" s="10" t="s">
        <v>155</v>
      </c>
      <c r="E8" s="10">
        <v>100</v>
      </c>
    </row>
    <row r="9" spans="1:5" ht="14.25" customHeight="1" x14ac:dyDescent="0.3">
      <c r="A9" s="8"/>
      <c r="B9" s="11"/>
      <c r="C9" s="11"/>
      <c r="D9" s="10" t="s">
        <v>156</v>
      </c>
      <c r="E9" s="10">
        <v>100</v>
      </c>
    </row>
    <row r="10" spans="1:5" ht="14.25" customHeight="1" x14ac:dyDescent="0.3">
      <c r="A10" s="8"/>
      <c r="B10" s="11"/>
      <c r="C10" s="11"/>
      <c r="D10" s="10" t="s">
        <v>125</v>
      </c>
      <c r="E10" s="10">
        <v>1500</v>
      </c>
    </row>
    <row r="11" spans="1:5" ht="14.25" customHeight="1" x14ac:dyDescent="0.3">
      <c r="A11" s="8"/>
      <c r="B11" s="11"/>
      <c r="C11" s="11"/>
      <c r="D11" s="10" t="s">
        <v>144</v>
      </c>
      <c r="E11" s="10">
        <v>30</v>
      </c>
    </row>
    <row r="12" spans="1:5" ht="14.25" customHeight="1" x14ac:dyDescent="0.3">
      <c r="A12" s="8"/>
      <c r="B12" s="11"/>
      <c r="C12" s="11"/>
      <c r="D12" s="10" t="s">
        <v>23</v>
      </c>
      <c r="E12" s="10">
        <v>5</v>
      </c>
    </row>
    <row r="13" spans="1:5" ht="14.25" customHeight="1" x14ac:dyDescent="0.3">
      <c r="A13" s="11"/>
      <c r="B13" s="11"/>
      <c r="C13" s="11"/>
      <c r="D13" s="10" t="s">
        <v>20</v>
      </c>
      <c r="E13" s="10">
        <v>5</v>
      </c>
    </row>
    <row r="14" spans="1:5" ht="14.25" customHeight="1" x14ac:dyDescent="0.3">
      <c r="A14" s="11"/>
      <c r="B14" s="11"/>
      <c r="C14" s="11"/>
      <c r="D14" s="10" t="s">
        <v>129</v>
      </c>
      <c r="E14" s="10">
        <v>5</v>
      </c>
    </row>
    <row r="15" spans="1:5" ht="14.25" customHeight="1" x14ac:dyDescent="0.3">
      <c r="A15" s="39"/>
      <c r="B15" s="39"/>
      <c r="C15" s="39"/>
      <c r="D15" s="46"/>
      <c r="E15" s="46"/>
    </row>
    <row r="16" spans="1:5" ht="14.25" customHeight="1" x14ac:dyDescent="0.3"/>
    <row r="17" spans="1:16" ht="14.25" customHeight="1" x14ac:dyDescent="0.3"/>
    <row r="18" spans="1:16" ht="14.25" customHeight="1" x14ac:dyDescent="0.3"/>
    <row r="19" spans="1:16" ht="14.25" customHeight="1" x14ac:dyDescent="0.3"/>
    <row r="20" spans="1:16" ht="14.25" customHeight="1" x14ac:dyDescent="0.3">
      <c r="A20" s="3"/>
      <c r="B20" s="3"/>
      <c r="C20" s="3"/>
      <c r="D20" s="30"/>
      <c r="E20" s="3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4.25" customHeight="1" x14ac:dyDescent="0.3">
      <c r="A21" s="4"/>
      <c r="B21" s="4"/>
      <c r="C21" s="3"/>
      <c r="D21" s="30"/>
      <c r="E21" s="3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4.25" customHeight="1" x14ac:dyDescent="0.3">
      <c r="A22" s="4"/>
      <c r="B22" s="4"/>
    </row>
    <row r="23" spans="1:16" ht="14.25" customHeight="1" x14ac:dyDescent="0.3">
      <c r="A23" s="4"/>
      <c r="B23" s="4"/>
    </row>
    <row r="24" spans="1:16" ht="14.25" customHeight="1" x14ac:dyDescent="0.3">
      <c r="A24" s="4"/>
      <c r="B24" s="4"/>
    </row>
    <row r="25" spans="1:16" ht="14.25" customHeight="1" x14ac:dyDescent="0.3">
      <c r="A25" s="4"/>
      <c r="B25" s="4"/>
    </row>
    <row r="26" spans="1:16" ht="14.25" customHeight="1" x14ac:dyDescent="0.3">
      <c r="A26" s="4"/>
      <c r="B26" s="4"/>
    </row>
    <row r="27" spans="1:16" ht="14.25" customHeight="1" x14ac:dyDescent="0.3">
      <c r="A27" s="4"/>
      <c r="B27" s="4"/>
    </row>
    <row r="28" spans="1:16" ht="14.25" customHeight="1" x14ac:dyDescent="0.3">
      <c r="A28" s="4"/>
      <c r="B28" s="4"/>
    </row>
    <row r="29" spans="1:16" ht="14.25" customHeight="1" x14ac:dyDescent="0.3">
      <c r="A29" s="4"/>
      <c r="B29" s="4"/>
    </row>
    <row r="30" spans="1:16" ht="14.25" customHeight="1" x14ac:dyDescent="0.3">
      <c r="A30" s="4"/>
      <c r="B30" s="4"/>
    </row>
    <row r="31" spans="1:16" ht="14.25" customHeight="1" x14ac:dyDescent="0.3">
      <c r="A31" s="4"/>
      <c r="B31" s="4"/>
    </row>
    <row r="32" spans="1:16" ht="14.25" customHeight="1" x14ac:dyDescent="0.3">
      <c r="A32" s="4"/>
      <c r="B32" s="4"/>
    </row>
    <row r="33" spans="1:2" ht="14.25" customHeight="1" x14ac:dyDescent="0.3">
      <c r="A33" s="4"/>
      <c r="B33" s="4"/>
    </row>
    <row r="34" spans="1:2" ht="14.25" customHeight="1" x14ac:dyDescent="0.3">
      <c r="A34" s="4"/>
      <c r="B34" s="4"/>
    </row>
    <row r="35" spans="1:2" ht="14.25" customHeight="1" x14ac:dyDescent="0.3">
      <c r="A35" s="4"/>
      <c r="B35" s="4"/>
    </row>
    <row r="36" spans="1:2" ht="14.25" customHeight="1" x14ac:dyDescent="0.3">
      <c r="A36" s="4"/>
      <c r="B36" s="4"/>
    </row>
    <row r="37" spans="1:2" ht="14.25" customHeight="1" x14ac:dyDescent="0.3">
      <c r="A37" s="4"/>
      <c r="B37" s="4"/>
    </row>
    <row r="38" spans="1:2" ht="14.25" customHeight="1" x14ac:dyDescent="0.3">
      <c r="A38" s="4"/>
      <c r="B38" s="4"/>
    </row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2A79-92F1-47CA-A256-154FCFACAC02}">
  <dimension ref="A1:R1004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8.21875" bestFit="1" customWidth="1"/>
    <col min="4" max="4" width="24.33203125" style="22" bestFit="1" customWidth="1"/>
    <col min="5" max="5" width="10" style="22" customWidth="1"/>
    <col min="6" max="18" width="10" customWidth="1"/>
  </cols>
  <sheetData>
    <row r="1" spans="1: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5" ht="14.25" customHeight="1" x14ac:dyDescent="0.3">
      <c r="A2" s="48" t="s">
        <v>163</v>
      </c>
      <c r="B2" s="49">
        <v>240</v>
      </c>
      <c r="C2" s="54" cm="1">
        <f t="array" ref="C2">SUM(E2:E13/B2)</f>
        <v>4.9791666666666652</v>
      </c>
      <c r="D2" s="10" t="s">
        <v>158</v>
      </c>
      <c r="E2" s="10">
        <v>350</v>
      </c>
    </row>
    <row r="3" spans="1:5" ht="14.25" customHeight="1" x14ac:dyDescent="0.3">
      <c r="A3" s="8"/>
      <c r="B3" s="42"/>
      <c r="C3" s="8"/>
      <c r="D3" s="10" t="s">
        <v>15</v>
      </c>
      <c r="E3" s="10">
        <v>160</v>
      </c>
    </row>
    <row r="4" spans="1:5" ht="14.25" customHeight="1" x14ac:dyDescent="0.3">
      <c r="A4" s="8"/>
      <c r="B4" s="42"/>
      <c r="C4" s="8"/>
      <c r="D4" s="10" t="s">
        <v>152</v>
      </c>
      <c r="E4" s="10">
        <v>30</v>
      </c>
    </row>
    <row r="5" spans="1:5" ht="14.25" customHeight="1" x14ac:dyDescent="0.3">
      <c r="A5" s="8"/>
      <c r="B5" s="42"/>
      <c r="C5" s="8"/>
      <c r="D5" s="10" t="s">
        <v>153</v>
      </c>
      <c r="E5" s="10">
        <v>100</v>
      </c>
    </row>
    <row r="6" spans="1:5" ht="14.25" customHeight="1" x14ac:dyDescent="0.3">
      <c r="A6" s="8"/>
      <c r="B6" s="42"/>
      <c r="C6" s="8"/>
      <c r="D6" s="10" t="s">
        <v>132</v>
      </c>
      <c r="E6" s="10">
        <v>10</v>
      </c>
    </row>
    <row r="7" spans="1:5" ht="14.25" customHeight="1" x14ac:dyDescent="0.3">
      <c r="A7" s="8"/>
      <c r="B7" s="42"/>
      <c r="C7" s="8"/>
      <c r="D7" s="10" t="s">
        <v>159</v>
      </c>
      <c r="E7" s="10">
        <v>200</v>
      </c>
    </row>
    <row r="8" spans="1:5" ht="14.25" customHeight="1" x14ac:dyDescent="0.3">
      <c r="A8" s="8"/>
      <c r="B8" s="42"/>
      <c r="C8" s="8"/>
      <c r="D8" s="10" t="s">
        <v>160</v>
      </c>
      <c r="E8" s="10">
        <v>110</v>
      </c>
    </row>
    <row r="9" spans="1:5" ht="14.25" customHeight="1" x14ac:dyDescent="0.3">
      <c r="A9" s="8"/>
      <c r="B9" s="42"/>
      <c r="C9" s="8"/>
      <c r="D9" s="10" t="s">
        <v>161</v>
      </c>
      <c r="E9" s="10">
        <v>200</v>
      </c>
    </row>
    <row r="10" spans="1:5" ht="14.25" customHeight="1" x14ac:dyDescent="0.3">
      <c r="A10" s="8"/>
      <c r="B10" s="42"/>
      <c r="C10" s="8"/>
      <c r="D10" s="10" t="s">
        <v>162</v>
      </c>
      <c r="E10" s="10">
        <v>20</v>
      </c>
    </row>
    <row r="11" spans="1:5" ht="14.25" customHeight="1" x14ac:dyDescent="0.3">
      <c r="A11" s="8"/>
      <c r="B11" s="42"/>
      <c r="C11" s="8"/>
      <c r="D11" s="10" t="s">
        <v>23</v>
      </c>
      <c r="E11" s="10">
        <v>5</v>
      </c>
    </row>
    <row r="12" spans="1:5" ht="14.25" customHeight="1" x14ac:dyDescent="0.3">
      <c r="A12" s="8"/>
      <c r="B12" s="42"/>
      <c r="C12" s="8"/>
      <c r="D12" s="10" t="s">
        <v>20</v>
      </c>
      <c r="E12" s="10">
        <v>5</v>
      </c>
    </row>
    <row r="13" spans="1:5" ht="14.25" customHeight="1" x14ac:dyDescent="0.3">
      <c r="A13" s="58"/>
      <c r="B13" s="42"/>
      <c r="C13" s="11"/>
      <c r="D13" s="10" t="s">
        <v>129</v>
      </c>
      <c r="E13" s="10">
        <v>5</v>
      </c>
    </row>
    <row r="14" spans="1:5" ht="14.25" customHeight="1" x14ac:dyDescent="0.3">
      <c r="A14" s="39"/>
      <c r="B14" s="56"/>
      <c r="C14" s="39"/>
      <c r="D14" s="46"/>
      <c r="E14" s="46"/>
    </row>
    <row r="15" spans="1:5" ht="14.25" customHeight="1" x14ac:dyDescent="0.3">
      <c r="B15" s="2"/>
    </row>
    <row r="16" spans="1:5" ht="14.25" customHeight="1" x14ac:dyDescent="0.3">
      <c r="B16" s="2"/>
    </row>
    <row r="17" spans="1:18" ht="14.25" customHeight="1" x14ac:dyDescent="0.3">
      <c r="B17" s="2"/>
    </row>
    <row r="18" spans="1:18" ht="14.25" customHeight="1" x14ac:dyDescent="0.3">
      <c r="B18" s="2"/>
    </row>
    <row r="19" spans="1:18" ht="14.25" customHeight="1" x14ac:dyDescent="0.3">
      <c r="B19" s="2"/>
    </row>
    <row r="20" spans="1:18" ht="14.25" customHeight="1" x14ac:dyDescent="0.3">
      <c r="A20" s="3"/>
      <c r="B20" s="2"/>
      <c r="C20" s="3"/>
      <c r="D20" s="30"/>
      <c r="E20" s="3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25" customHeight="1" x14ac:dyDescent="0.3">
      <c r="A21" s="4"/>
      <c r="B21" s="53"/>
      <c r="C21" s="4"/>
      <c r="D21" s="57"/>
      <c r="E21" s="3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25" customHeight="1" x14ac:dyDescent="0.3">
      <c r="A22" s="4"/>
      <c r="B22" s="53"/>
      <c r="C22" s="4"/>
      <c r="D22" s="57"/>
    </row>
    <row r="23" spans="1:18" ht="14.25" customHeight="1" x14ac:dyDescent="0.3">
      <c r="A23" s="4"/>
      <c r="B23" s="53"/>
      <c r="C23" s="4"/>
      <c r="D23" s="57"/>
    </row>
    <row r="24" spans="1:18" ht="14.25" customHeight="1" x14ac:dyDescent="0.3">
      <c r="A24" s="55"/>
      <c r="B24" s="53"/>
      <c r="C24" s="4"/>
      <c r="D24" s="57"/>
    </row>
    <row r="25" spans="1:18" ht="14.25" customHeight="1" x14ac:dyDescent="0.3">
      <c r="A25" s="4"/>
      <c r="B25" s="53"/>
      <c r="C25" s="4"/>
      <c r="D25" s="57"/>
    </row>
    <row r="26" spans="1:18" ht="14.25" customHeight="1" x14ac:dyDescent="0.3">
      <c r="A26" s="55"/>
      <c r="B26" s="53"/>
      <c r="C26" s="4"/>
      <c r="D26" s="57"/>
    </row>
    <row r="27" spans="1:18" ht="14.25" customHeight="1" x14ac:dyDescent="0.3">
      <c r="A27" s="4"/>
      <c r="B27" s="53"/>
      <c r="C27" s="4"/>
      <c r="D27" s="57"/>
    </row>
    <row r="28" spans="1:18" ht="14.25" customHeight="1" x14ac:dyDescent="0.3">
      <c r="A28" s="4"/>
      <c r="B28" s="53"/>
      <c r="C28" s="4"/>
      <c r="D28" s="57"/>
    </row>
    <row r="29" spans="1:18" ht="14.25" customHeight="1" x14ac:dyDescent="0.3">
      <c r="A29" s="4"/>
      <c r="B29" s="53"/>
      <c r="C29" s="4"/>
      <c r="D29" s="57"/>
    </row>
    <row r="30" spans="1:18" ht="14.25" customHeight="1" x14ac:dyDescent="0.3">
      <c r="A30" s="4"/>
      <c r="B30" s="53"/>
      <c r="C30" s="4"/>
      <c r="D30" s="57"/>
    </row>
    <row r="31" spans="1:18" ht="14.25" customHeight="1" x14ac:dyDescent="0.3">
      <c r="A31" s="4"/>
      <c r="B31" s="53"/>
      <c r="C31" s="4"/>
      <c r="D31" s="57"/>
    </row>
    <row r="32" spans="1:18" ht="14.25" customHeight="1" x14ac:dyDescent="0.3">
      <c r="A32" s="4"/>
      <c r="B32" s="53"/>
      <c r="C32" s="4"/>
      <c r="D32" s="57"/>
    </row>
    <row r="33" spans="1:4" ht="14.25" customHeight="1" x14ac:dyDescent="0.3">
      <c r="A33" s="4"/>
      <c r="B33" s="53"/>
      <c r="C33" s="4"/>
      <c r="D33" s="57"/>
    </row>
    <row r="34" spans="1:4" ht="14.25" customHeight="1" x14ac:dyDescent="0.3">
      <c r="A34" s="4"/>
      <c r="B34" s="53"/>
      <c r="C34" s="4"/>
      <c r="D34" s="57"/>
    </row>
    <row r="35" spans="1:4" ht="14.25" customHeight="1" x14ac:dyDescent="0.3">
      <c r="A35" s="4"/>
      <c r="B35" s="53"/>
      <c r="C35" s="4"/>
      <c r="D35" s="57"/>
    </row>
    <row r="36" spans="1:4" ht="14.25" customHeight="1" x14ac:dyDescent="0.3">
      <c r="A36" s="4"/>
      <c r="B36" s="53"/>
      <c r="C36" s="4"/>
      <c r="D36" s="57"/>
    </row>
    <row r="37" spans="1:4" ht="14.25" customHeight="1" x14ac:dyDescent="0.3">
      <c r="A37" s="4"/>
      <c r="B37" s="53"/>
      <c r="C37" s="4"/>
      <c r="D37" s="57"/>
    </row>
    <row r="38" spans="1:4" ht="14.25" customHeight="1" x14ac:dyDescent="0.3">
      <c r="A38" s="4"/>
      <c r="B38" s="53"/>
      <c r="C38" s="4"/>
      <c r="D38" s="57"/>
    </row>
    <row r="39" spans="1:4" ht="14.25" customHeight="1" x14ac:dyDescent="0.3">
      <c r="B39" s="2"/>
    </row>
    <row r="40" spans="1:4" ht="14.25" customHeight="1" x14ac:dyDescent="0.3">
      <c r="B40" s="2"/>
    </row>
    <row r="41" spans="1:4" ht="14.25" customHeight="1" x14ac:dyDescent="0.3">
      <c r="B41" s="2"/>
    </row>
    <row r="42" spans="1:4" ht="14.25" customHeight="1" x14ac:dyDescent="0.3">
      <c r="B42" s="2"/>
    </row>
    <row r="43" spans="1:4" ht="14.25" customHeight="1" x14ac:dyDescent="0.3">
      <c r="B43" s="2"/>
    </row>
    <row r="44" spans="1:4" ht="14.25" customHeight="1" x14ac:dyDescent="0.3">
      <c r="B44" s="2"/>
    </row>
    <row r="45" spans="1:4" ht="14.25" customHeight="1" x14ac:dyDescent="0.3">
      <c r="B45" s="2"/>
    </row>
    <row r="46" spans="1:4" ht="14.25" customHeight="1" x14ac:dyDescent="0.3">
      <c r="B46" s="2"/>
    </row>
    <row r="47" spans="1:4" ht="14.25" customHeight="1" x14ac:dyDescent="0.3">
      <c r="B47" s="2"/>
    </row>
    <row r="48" spans="1:4" ht="14.25" customHeight="1" x14ac:dyDescent="0.3">
      <c r="B48" s="2"/>
    </row>
    <row r="49" spans="2:2" ht="14.25" customHeight="1" x14ac:dyDescent="0.3">
      <c r="B49" s="2"/>
    </row>
    <row r="50" spans="2:2" ht="14.25" customHeight="1" x14ac:dyDescent="0.3">
      <c r="B50" s="2"/>
    </row>
    <row r="51" spans="2:2" ht="14.25" customHeight="1" x14ac:dyDescent="0.3">
      <c r="B51" s="2"/>
    </row>
    <row r="52" spans="2:2" ht="14.25" customHeight="1" x14ac:dyDescent="0.3">
      <c r="B52" s="2"/>
    </row>
    <row r="53" spans="2:2" ht="14.25" customHeight="1" x14ac:dyDescent="0.3">
      <c r="B53" s="2"/>
    </row>
    <row r="54" spans="2:2" ht="14.25" customHeight="1" x14ac:dyDescent="0.3">
      <c r="B54" s="2"/>
    </row>
    <row r="55" spans="2:2" ht="14.25" customHeight="1" x14ac:dyDescent="0.3">
      <c r="B55" s="2"/>
    </row>
    <row r="56" spans="2:2" ht="14.25" customHeight="1" x14ac:dyDescent="0.3">
      <c r="B56" s="2"/>
    </row>
    <row r="57" spans="2:2" ht="14.25" customHeight="1" x14ac:dyDescent="0.3">
      <c r="B57" s="2"/>
    </row>
    <row r="58" spans="2:2" ht="14.25" customHeight="1" x14ac:dyDescent="0.3">
      <c r="B58" s="2"/>
    </row>
    <row r="59" spans="2:2" ht="14.25" customHeight="1" x14ac:dyDescent="0.3">
      <c r="B59" s="2"/>
    </row>
    <row r="60" spans="2:2" ht="14.25" customHeight="1" x14ac:dyDescent="0.3">
      <c r="B60" s="2"/>
    </row>
    <row r="61" spans="2:2" ht="14.25" customHeight="1" x14ac:dyDescent="0.3">
      <c r="B61" s="2"/>
    </row>
    <row r="62" spans="2:2" ht="14.25" customHeight="1" x14ac:dyDescent="0.3">
      <c r="B62" s="2"/>
    </row>
    <row r="63" spans="2:2" ht="14.25" customHeight="1" x14ac:dyDescent="0.3">
      <c r="B63" s="2"/>
    </row>
    <row r="64" spans="2:2" ht="14.25" customHeight="1" x14ac:dyDescent="0.3">
      <c r="B64" s="2"/>
    </row>
    <row r="65" spans="2:2" ht="14.25" customHeight="1" x14ac:dyDescent="0.3">
      <c r="B65" s="2"/>
    </row>
    <row r="66" spans="2:2" ht="14.25" customHeight="1" x14ac:dyDescent="0.3">
      <c r="B66" s="2"/>
    </row>
    <row r="67" spans="2:2" ht="14.25" customHeight="1" x14ac:dyDescent="0.3">
      <c r="B67" s="2"/>
    </row>
    <row r="68" spans="2:2" ht="14.25" customHeight="1" x14ac:dyDescent="0.3">
      <c r="B68" s="2"/>
    </row>
    <row r="69" spans="2:2" ht="14.25" customHeight="1" x14ac:dyDescent="0.3">
      <c r="B69" s="2"/>
    </row>
    <row r="70" spans="2:2" ht="14.25" customHeight="1" x14ac:dyDescent="0.3">
      <c r="B70" s="2"/>
    </row>
    <row r="71" spans="2:2" ht="14.25" customHeight="1" x14ac:dyDescent="0.3">
      <c r="B71" s="2"/>
    </row>
    <row r="72" spans="2:2" ht="14.25" customHeight="1" x14ac:dyDescent="0.3">
      <c r="B72" s="2"/>
    </row>
    <row r="73" spans="2:2" ht="14.25" customHeight="1" x14ac:dyDescent="0.3">
      <c r="B73" s="2"/>
    </row>
    <row r="74" spans="2:2" ht="14.25" customHeight="1" x14ac:dyDescent="0.3">
      <c r="B74" s="2"/>
    </row>
    <row r="75" spans="2:2" ht="14.25" customHeight="1" x14ac:dyDescent="0.3">
      <c r="B75" s="2"/>
    </row>
    <row r="76" spans="2:2" ht="14.25" customHeight="1" x14ac:dyDescent="0.3">
      <c r="B76" s="2"/>
    </row>
    <row r="77" spans="2:2" ht="14.25" customHeight="1" x14ac:dyDescent="0.3">
      <c r="B77" s="2"/>
    </row>
    <row r="78" spans="2:2" ht="14.25" customHeight="1" x14ac:dyDescent="0.3">
      <c r="B78" s="2"/>
    </row>
    <row r="79" spans="2:2" ht="14.25" customHeight="1" x14ac:dyDescent="0.3">
      <c r="B79" s="2"/>
    </row>
    <row r="80" spans="2:2" ht="14.25" customHeight="1" x14ac:dyDescent="0.3">
      <c r="B80" s="2"/>
    </row>
    <row r="81" spans="2:2" ht="14.25" customHeight="1" x14ac:dyDescent="0.3">
      <c r="B81" s="2"/>
    </row>
    <row r="82" spans="2:2" ht="14.25" customHeight="1" x14ac:dyDescent="0.3">
      <c r="B82" s="2"/>
    </row>
    <row r="83" spans="2:2" ht="14.25" customHeight="1" x14ac:dyDescent="0.3">
      <c r="B83" s="2"/>
    </row>
    <row r="84" spans="2:2" ht="14.25" customHeight="1" x14ac:dyDescent="0.3">
      <c r="B84" s="2"/>
    </row>
    <row r="85" spans="2:2" ht="14.25" customHeight="1" x14ac:dyDescent="0.3">
      <c r="B85" s="2"/>
    </row>
    <row r="86" spans="2:2" ht="14.25" customHeight="1" x14ac:dyDescent="0.3">
      <c r="B86" s="2"/>
    </row>
    <row r="87" spans="2:2" ht="14.25" customHeight="1" x14ac:dyDescent="0.3">
      <c r="B87" s="2"/>
    </row>
    <row r="88" spans="2:2" ht="14.25" customHeight="1" x14ac:dyDescent="0.3">
      <c r="B88" s="2"/>
    </row>
    <row r="89" spans="2:2" ht="14.25" customHeight="1" x14ac:dyDescent="0.3">
      <c r="B89" s="2"/>
    </row>
    <row r="90" spans="2:2" ht="14.25" customHeight="1" x14ac:dyDescent="0.3">
      <c r="B90" s="2"/>
    </row>
    <row r="91" spans="2:2" ht="14.25" customHeight="1" x14ac:dyDescent="0.3">
      <c r="B91" s="2"/>
    </row>
    <row r="92" spans="2:2" ht="14.25" customHeight="1" x14ac:dyDescent="0.3">
      <c r="B92" s="2"/>
    </row>
    <row r="93" spans="2:2" ht="14.25" customHeight="1" x14ac:dyDescent="0.3">
      <c r="B93" s="2"/>
    </row>
    <row r="94" spans="2:2" ht="14.25" customHeight="1" x14ac:dyDescent="0.3">
      <c r="B94" s="2"/>
    </row>
    <row r="95" spans="2:2" ht="14.25" customHeight="1" x14ac:dyDescent="0.3">
      <c r="B95" s="2"/>
    </row>
    <row r="96" spans="2:2" ht="14.25" customHeight="1" x14ac:dyDescent="0.3">
      <c r="B96" s="2"/>
    </row>
    <row r="97" spans="2:2" ht="14.25" customHeight="1" x14ac:dyDescent="0.3">
      <c r="B97" s="2"/>
    </row>
    <row r="98" spans="2:2" ht="14.25" customHeight="1" x14ac:dyDescent="0.3">
      <c r="B98" s="2"/>
    </row>
    <row r="99" spans="2:2" ht="14.25" customHeight="1" x14ac:dyDescent="0.3">
      <c r="B99" s="2"/>
    </row>
    <row r="100" spans="2:2" ht="14.25" customHeight="1" x14ac:dyDescent="0.3">
      <c r="B100" s="2"/>
    </row>
    <row r="101" spans="2:2" ht="14.25" customHeight="1" x14ac:dyDescent="0.3">
      <c r="B101" s="2"/>
    </row>
    <row r="102" spans="2:2" ht="14.25" customHeight="1" x14ac:dyDescent="0.3">
      <c r="B102" s="2"/>
    </row>
    <row r="103" spans="2:2" ht="14.25" customHeight="1" x14ac:dyDescent="0.3">
      <c r="B103" s="2"/>
    </row>
    <row r="104" spans="2:2" ht="14.25" customHeight="1" x14ac:dyDescent="0.3">
      <c r="B104" s="2"/>
    </row>
    <row r="105" spans="2:2" ht="14.25" customHeight="1" x14ac:dyDescent="0.3">
      <c r="B105" s="2"/>
    </row>
    <row r="106" spans="2:2" ht="14.25" customHeight="1" x14ac:dyDescent="0.3">
      <c r="B106" s="2"/>
    </row>
    <row r="107" spans="2:2" ht="14.25" customHeight="1" x14ac:dyDescent="0.3">
      <c r="B107" s="2"/>
    </row>
    <row r="108" spans="2:2" ht="14.25" customHeight="1" x14ac:dyDescent="0.3">
      <c r="B108" s="2"/>
    </row>
    <row r="109" spans="2:2" ht="14.25" customHeight="1" x14ac:dyDescent="0.3">
      <c r="B109" s="2"/>
    </row>
    <row r="110" spans="2:2" ht="14.25" customHeight="1" x14ac:dyDescent="0.3">
      <c r="B110" s="2"/>
    </row>
    <row r="111" spans="2:2" ht="14.25" customHeight="1" x14ac:dyDescent="0.3">
      <c r="B111" s="2"/>
    </row>
    <row r="112" spans="2:2" ht="14.25" customHeight="1" x14ac:dyDescent="0.3">
      <c r="B112" s="2"/>
    </row>
    <row r="113" spans="2:2" ht="14.25" customHeight="1" x14ac:dyDescent="0.3">
      <c r="B113" s="2"/>
    </row>
    <row r="114" spans="2:2" ht="14.25" customHeight="1" x14ac:dyDescent="0.3">
      <c r="B114" s="2"/>
    </row>
    <row r="115" spans="2:2" ht="14.25" customHeight="1" x14ac:dyDescent="0.3">
      <c r="B115" s="2"/>
    </row>
    <row r="116" spans="2:2" ht="14.25" customHeight="1" x14ac:dyDescent="0.3">
      <c r="B116" s="2"/>
    </row>
    <row r="117" spans="2:2" ht="14.25" customHeight="1" x14ac:dyDescent="0.3">
      <c r="B117" s="2"/>
    </row>
    <row r="118" spans="2:2" ht="14.25" customHeight="1" x14ac:dyDescent="0.3">
      <c r="B118" s="2"/>
    </row>
    <row r="119" spans="2:2" ht="14.25" customHeight="1" x14ac:dyDescent="0.3">
      <c r="B119" s="2"/>
    </row>
    <row r="120" spans="2:2" ht="14.25" customHeight="1" x14ac:dyDescent="0.3">
      <c r="B120" s="2"/>
    </row>
    <row r="121" spans="2:2" ht="14.25" customHeight="1" x14ac:dyDescent="0.3">
      <c r="B121" s="2"/>
    </row>
    <row r="122" spans="2:2" ht="14.25" customHeight="1" x14ac:dyDescent="0.3">
      <c r="B122" s="2"/>
    </row>
    <row r="123" spans="2:2" ht="14.25" customHeight="1" x14ac:dyDescent="0.3">
      <c r="B123" s="2"/>
    </row>
    <row r="124" spans="2:2" ht="14.25" customHeight="1" x14ac:dyDescent="0.3">
      <c r="B124" s="2"/>
    </row>
    <row r="125" spans="2:2" ht="14.25" customHeight="1" x14ac:dyDescent="0.3">
      <c r="B125" s="2"/>
    </row>
    <row r="126" spans="2:2" ht="14.25" customHeight="1" x14ac:dyDescent="0.3">
      <c r="B126" s="2"/>
    </row>
    <row r="127" spans="2:2" ht="14.25" customHeight="1" x14ac:dyDescent="0.3">
      <c r="B127" s="2"/>
    </row>
    <row r="128" spans="2:2" ht="14.25" customHeight="1" x14ac:dyDescent="0.3">
      <c r="B128" s="2"/>
    </row>
    <row r="129" spans="2:2" ht="14.25" customHeight="1" x14ac:dyDescent="0.3">
      <c r="B129" s="2"/>
    </row>
    <row r="130" spans="2:2" ht="14.25" customHeight="1" x14ac:dyDescent="0.3">
      <c r="B130" s="2"/>
    </row>
    <row r="131" spans="2:2" ht="14.25" customHeight="1" x14ac:dyDescent="0.3">
      <c r="B131" s="2"/>
    </row>
    <row r="132" spans="2:2" ht="14.25" customHeight="1" x14ac:dyDescent="0.3">
      <c r="B132" s="2"/>
    </row>
    <row r="133" spans="2:2" ht="14.25" customHeight="1" x14ac:dyDescent="0.3">
      <c r="B133" s="2"/>
    </row>
    <row r="134" spans="2:2" ht="14.25" customHeight="1" x14ac:dyDescent="0.3">
      <c r="B134" s="2"/>
    </row>
    <row r="135" spans="2:2" ht="14.25" customHeight="1" x14ac:dyDescent="0.3">
      <c r="B135" s="2"/>
    </row>
    <row r="136" spans="2:2" ht="14.25" customHeight="1" x14ac:dyDescent="0.3">
      <c r="B136" s="2"/>
    </row>
    <row r="137" spans="2:2" ht="14.25" customHeight="1" x14ac:dyDescent="0.3">
      <c r="B137" s="2"/>
    </row>
    <row r="138" spans="2:2" ht="14.25" customHeight="1" x14ac:dyDescent="0.3">
      <c r="B138" s="2"/>
    </row>
    <row r="139" spans="2:2" ht="14.25" customHeight="1" x14ac:dyDescent="0.3">
      <c r="B139" s="2"/>
    </row>
    <row r="140" spans="2:2" ht="14.25" customHeight="1" x14ac:dyDescent="0.3">
      <c r="B140" s="2"/>
    </row>
    <row r="141" spans="2:2" ht="14.25" customHeight="1" x14ac:dyDescent="0.3">
      <c r="B141" s="2"/>
    </row>
    <row r="142" spans="2:2" ht="14.25" customHeight="1" x14ac:dyDescent="0.3">
      <c r="B142" s="2"/>
    </row>
    <row r="143" spans="2:2" ht="14.25" customHeight="1" x14ac:dyDescent="0.3">
      <c r="B143" s="2"/>
    </row>
    <row r="144" spans="2:2" ht="14.25" customHeight="1" x14ac:dyDescent="0.3">
      <c r="B144" s="2"/>
    </row>
    <row r="145" spans="2:2" ht="14.25" customHeight="1" x14ac:dyDescent="0.3">
      <c r="B145" s="2"/>
    </row>
    <row r="146" spans="2:2" ht="14.25" customHeight="1" x14ac:dyDescent="0.3">
      <c r="B146" s="2"/>
    </row>
    <row r="147" spans="2:2" ht="14.25" customHeight="1" x14ac:dyDescent="0.3">
      <c r="B147" s="2"/>
    </row>
    <row r="148" spans="2:2" ht="14.25" customHeight="1" x14ac:dyDescent="0.3">
      <c r="B148" s="2"/>
    </row>
    <row r="149" spans="2:2" ht="14.25" customHeight="1" x14ac:dyDescent="0.3">
      <c r="B149" s="2"/>
    </row>
    <row r="150" spans="2:2" ht="14.25" customHeight="1" x14ac:dyDescent="0.3">
      <c r="B150" s="2"/>
    </row>
    <row r="151" spans="2:2" ht="14.25" customHeight="1" x14ac:dyDescent="0.3">
      <c r="B151" s="2"/>
    </row>
    <row r="152" spans="2:2" ht="14.25" customHeight="1" x14ac:dyDescent="0.3">
      <c r="B152" s="2"/>
    </row>
    <row r="153" spans="2:2" ht="14.25" customHeight="1" x14ac:dyDescent="0.3">
      <c r="B153" s="2"/>
    </row>
    <row r="154" spans="2:2" ht="14.25" customHeight="1" x14ac:dyDescent="0.3">
      <c r="B154" s="2"/>
    </row>
    <row r="155" spans="2:2" ht="14.25" customHeight="1" x14ac:dyDescent="0.3">
      <c r="B155" s="2"/>
    </row>
    <row r="156" spans="2:2" ht="14.25" customHeight="1" x14ac:dyDescent="0.3">
      <c r="B156" s="2"/>
    </row>
    <row r="157" spans="2:2" ht="14.25" customHeight="1" x14ac:dyDescent="0.3">
      <c r="B157" s="2"/>
    </row>
    <row r="158" spans="2:2" ht="14.25" customHeight="1" x14ac:dyDescent="0.3">
      <c r="B158" s="2"/>
    </row>
    <row r="159" spans="2:2" ht="14.25" customHeight="1" x14ac:dyDescent="0.3">
      <c r="B159" s="2"/>
    </row>
    <row r="160" spans="2:2" ht="14.25" customHeight="1" x14ac:dyDescent="0.3">
      <c r="B160" s="2"/>
    </row>
    <row r="161" spans="2:2" ht="14.25" customHeight="1" x14ac:dyDescent="0.3">
      <c r="B161" s="2"/>
    </row>
    <row r="162" spans="2:2" ht="14.25" customHeight="1" x14ac:dyDescent="0.3">
      <c r="B162" s="2"/>
    </row>
    <row r="163" spans="2:2" ht="14.25" customHeight="1" x14ac:dyDescent="0.3">
      <c r="B163" s="2"/>
    </row>
    <row r="164" spans="2:2" ht="14.25" customHeight="1" x14ac:dyDescent="0.3">
      <c r="B164" s="2"/>
    </row>
    <row r="165" spans="2:2" ht="14.25" customHeight="1" x14ac:dyDescent="0.3">
      <c r="B165" s="2"/>
    </row>
    <row r="166" spans="2:2" ht="14.25" customHeight="1" x14ac:dyDescent="0.3">
      <c r="B166" s="2"/>
    </row>
    <row r="167" spans="2:2" ht="14.25" customHeight="1" x14ac:dyDescent="0.3">
      <c r="B167" s="2"/>
    </row>
    <row r="168" spans="2:2" ht="14.25" customHeight="1" x14ac:dyDescent="0.3">
      <c r="B168" s="2"/>
    </row>
    <row r="169" spans="2:2" ht="14.25" customHeight="1" x14ac:dyDescent="0.3">
      <c r="B169" s="2"/>
    </row>
    <row r="170" spans="2:2" ht="14.25" customHeight="1" x14ac:dyDescent="0.3">
      <c r="B170" s="2"/>
    </row>
    <row r="171" spans="2:2" ht="14.25" customHeight="1" x14ac:dyDescent="0.3">
      <c r="B171" s="2"/>
    </row>
    <row r="172" spans="2:2" ht="14.25" customHeight="1" x14ac:dyDescent="0.3">
      <c r="B172" s="2"/>
    </row>
    <row r="173" spans="2:2" ht="14.25" customHeight="1" x14ac:dyDescent="0.3">
      <c r="B173" s="2"/>
    </row>
    <row r="174" spans="2:2" ht="14.25" customHeight="1" x14ac:dyDescent="0.3">
      <c r="B174" s="2"/>
    </row>
    <row r="175" spans="2:2" ht="14.25" customHeight="1" x14ac:dyDescent="0.3">
      <c r="B175" s="2"/>
    </row>
    <row r="176" spans="2:2" ht="14.25" customHeight="1" x14ac:dyDescent="0.3">
      <c r="B176" s="2"/>
    </row>
    <row r="177" spans="2:2" ht="14.25" customHeight="1" x14ac:dyDescent="0.3">
      <c r="B177" s="2"/>
    </row>
    <row r="178" spans="2:2" ht="14.25" customHeight="1" x14ac:dyDescent="0.3">
      <c r="B178" s="2"/>
    </row>
    <row r="179" spans="2:2" ht="14.25" customHeight="1" x14ac:dyDescent="0.3">
      <c r="B179" s="2"/>
    </row>
    <row r="180" spans="2:2" ht="14.25" customHeight="1" x14ac:dyDescent="0.3">
      <c r="B180" s="2"/>
    </row>
    <row r="181" spans="2:2" ht="14.25" customHeight="1" x14ac:dyDescent="0.3">
      <c r="B181" s="2"/>
    </row>
    <row r="182" spans="2:2" ht="14.25" customHeight="1" x14ac:dyDescent="0.3">
      <c r="B182" s="2"/>
    </row>
    <row r="183" spans="2:2" ht="14.25" customHeight="1" x14ac:dyDescent="0.3">
      <c r="B183" s="2"/>
    </row>
    <row r="184" spans="2:2" ht="14.25" customHeight="1" x14ac:dyDescent="0.3">
      <c r="B184" s="2"/>
    </row>
    <row r="185" spans="2:2" ht="14.25" customHeight="1" x14ac:dyDescent="0.3">
      <c r="B185" s="2"/>
    </row>
    <row r="186" spans="2:2" ht="14.25" customHeight="1" x14ac:dyDescent="0.3">
      <c r="B186" s="2"/>
    </row>
    <row r="187" spans="2:2" ht="14.25" customHeight="1" x14ac:dyDescent="0.3">
      <c r="B187" s="2"/>
    </row>
    <row r="188" spans="2:2" ht="14.25" customHeight="1" x14ac:dyDescent="0.3">
      <c r="B188" s="2"/>
    </row>
    <row r="189" spans="2:2" ht="14.25" customHeight="1" x14ac:dyDescent="0.3">
      <c r="B189" s="2"/>
    </row>
    <row r="190" spans="2:2" ht="14.25" customHeight="1" x14ac:dyDescent="0.3">
      <c r="B190" s="2"/>
    </row>
    <row r="191" spans="2:2" ht="14.25" customHeight="1" x14ac:dyDescent="0.3">
      <c r="B191" s="2"/>
    </row>
    <row r="192" spans="2:2" ht="14.25" customHeight="1" x14ac:dyDescent="0.3">
      <c r="B192" s="2"/>
    </row>
    <row r="193" spans="2:2" ht="14.25" customHeight="1" x14ac:dyDescent="0.3">
      <c r="B193" s="2"/>
    </row>
    <row r="194" spans="2:2" ht="14.25" customHeight="1" x14ac:dyDescent="0.3">
      <c r="B194" s="2"/>
    </row>
    <row r="195" spans="2:2" ht="14.25" customHeight="1" x14ac:dyDescent="0.3">
      <c r="B195" s="2"/>
    </row>
    <row r="196" spans="2:2" ht="14.25" customHeight="1" x14ac:dyDescent="0.3">
      <c r="B196" s="2"/>
    </row>
    <row r="197" spans="2:2" ht="14.25" customHeight="1" x14ac:dyDescent="0.3">
      <c r="B197" s="2"/>
    </row>
    <row r="198" spans="2:2" ht="14.25" customHeight="1" x14ac:dyDescent="0.3">
      <c r="B198" s="2"/>
    </row>
    <row r="199" spans="2:2" ht="14.25" customHeight="1" x14ac:dyDescent="0.3">
      <c r="B199" s="2"/>
    </row>
    <row r="200" spans="2:2" ht="14.25" customHeight="1" x14ac:dyDescent="0.3">
      <c r="B200" s="2"/>
    </row>
    <row r="201" spans="2:2" ht="14.25" customHeight="1" x14ac:dyDescent="0.3">
      <c r="B201" s="2"/>
    </row>
    <row r="202" spans="2:2" ht="14.25" customHeight="1" x14ac:dyDescent="0.3">
      <c r="B202" s="2"/>
    </row>
    <row r="203" spans="2:2" ht="14.25" customHeight="1" x14ac:dyDescent="0.3">
      <c r="B203" s="2"/>
    </row>
    <row r="204" spans="2:2" ht="14.25" customHeight="1" x14ac:dyDescent="0.3">
      <c r="B204" s="2"/>
    </row>
    <row r="205" spans="2:2" ht="14.25" customHeight="1" x14ac:dyDescent="0.3">
      <c r="B205" s="2"/>
    </row>
    <row r="206" spans="2:2" ht="14.25" customHeight="1" x14ac:dyDescent="0.3">
      <c r="B206" s="2"/>
    </row>
    <row r="207" spans="2:2" ht="14.25" customHeight="1" x14ac:dyDescent="0.3">
      <c r="B207" s="2"/>
    </row>
    <row r="208" spans="2:2" ht="14.25" customHeight="1" x14ac:dyDescent="0.3">
      <c r="B208" s="2"/>
    </row>
    <row r="209" spans="2:2" ht="14.25" customHeight="1" x14ac:dyDescent="0.3">
      <c r="B209" s="2"/>
    </row>
    <row r="210" spans="2:2" ht="14.25" customHeight="1" x14ac:dyDescent="0.3">
      <c r="B210" s="2"/>
    </row>
    <row r="211" spans="2:2" ht="14.25" customHeight="1" x14ac:dyDescent="0.3">
      <c r="B211" s="2"/>
    </row>
    <row r="212" spans="2:2" ht="14.25" customHeight="1" x14ac:dyDescent="0.3">
      <c r="B212" s="2"/>
    </row>
    <row r="213" spans="2:2" ht="14.25" customHeight="1" x14ac:dyDescent="0.3">
      <c r="B213" s="2"/>
    </row>
    <row r="214" spans="2:2" ht="14.25" customHeight="1" x14ac:dyDescent="0.3">
      <c r="B214" s="2"/>
    </row>
    <row r="215" spans="2:2" ht="14.25" customHeight="1" x14ac:dyDescent="0.3">
      <c r="B215" s="2"/>
    </row>
    <row r="216" spans="2:2" ht="14.25" customHeight="1" x14ac:dyDescent="0.3">
      <c r="B216" s="2"/>
    </row>
    <row r="217" spans="2:2" ht="14.25" customHeight="1" x14ac:dyDescent="0.3">
      <c r="B217" s="2"/>
    </row>
    <row r="218" spans="2:2" ht="14.25" customHeight="1" x14ac:dyDescent="0.3">
      <c r="B218" s="2"/>
    </row>
    <row r="219" spans="2:2" ht="14.25" customHeight="1" x14ac:dyDescent="0.3">
      <c r="B219" s="2"/>
    </row>
    <row r="220" spans="2:2" ht="14.25" customHeight="1" x14ac:dyDescent="0.3">
      <c r="B220" s="2"/>
    </row>
    <row r="221" spans="2:2" ht="14.25" customHeight="1" x14ac:dyDescent="0.3">
      <c r="B221" s="2"/>
    </row>
    <row r="222" spans="2:2" ht="14.25" customHeight="1" x14ac:dyDescent="0.3">
      <c r="B222" s="2"/>
    </row>
    <row r="223" spans="2:2" ht="14.25" customHeight="1" x14ac:dyDescent="0.3">
      <c r="B223" s="2"/>
    </row>
    <row r="224" spans="2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4.25" customHeight="1" x14ac:dyDescent="0.3">
      <c r="B242" s="2"/>
    </row>
    <row r="243" spans="2:2" ht="14.25" customHeight="1" x14ac:dyDescent="0.3">
      <c r="B243" s="2"/>
    </row>
    <row r="244" spans="2:2" ht="14.25" customHeight="1" x14ac:dyDescent="0.3">
      <c r="B244" s="2"/>
    </row>
    <row r="245" spans="2:2" ht="14.25" customHeight="1" x14ac:dyDescent="0.3">
      <c r="B245" s="2"/>
    </row>
    <row r="246" spans="2:2" ht="15.75" customHeight="1" x14ac:dyDescent="0.3"/>
    <row r="247" spans="2:2" ht="15.75" customHeight="1" x14ac:dyDescent="0.3"/>
    <row r="248" spans="2:2" ht="15.75" customHeight="1" x14ac:dyDescent="0.3"/>
    <row r="249" spans="2:2" ht="15.75" customHeight="1" x14ac:dyDescent="0.3"/>
    <row r="250" spans="2:2" ht="15.75" customHeight="1" x14ac:dyDescent="0.3"/>
    <row r="251" spans="2:2" ht="15.75" customHeight="1" x14ac:dyDescent="0.3"/>
    <row r="252" spans="2:2" ht="15.75" customHeight="1" x14ac:dyDescent="0.3"/>
    <row r="253" spans="2:2" ht="15.75" customHeight="1" x14ac:dyDescent="0.3"/>
    <row r="254" spans="2:2" ht="15.75" customHeight="1" x14ac:dyDescent="0.3"/>
    <row r="255" spans="2:2" ht="15.75" customHeight="1" x14ac:dyDescent="0.3"/>
    <row r="256" spans="2:2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C4C1-FB74-4C06-B70F-C7E525FE81FE}">
  <dimension ref="A1:R1000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8.21875" bestFit="1" customWidth="1"/>
    <col min="4" max="4" width="15.5546875" style="22" bestFit="1" customWidth="1"/>
    <col min="5" max="5" width="10" style="22" customWidth="1"/>
    <col min="6" max="18" width="10" customWidth="1"/>
  </cols>
  <sheetData>
    <row r="1" spans="1:18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8" ht="14.25" customHeight="1" x14ac:dyDescent="0.3">
      <c r="A2" s="48" t="s">
        <v>165</v>
      </c>
      <c r="B2" s="49">
        <f>SUM(E2:E10)</f>
        <v>290</v>
      </c>
      <c r="C2" s="54">
        <v>1</v>
      </c>
      <c r="D2" s="10" t="s">
        <v>21</v>
      </c>
      <c r="E2" s="10">
        <v>200</v>
      </c>
    </row>
    <row r="3" spans="1:18" ht="14.25" customHeight="1" x14ac:dyDescent="0.3">
      <c r="A3" s="8"/>
      <c r="B3" s="42"/>
      <c r="C3" s="8"/>
      <c r="D3" s="10" t="s">
        <v>152</v>
      </c>
      <c r="E3" s="10">
        <v>10</v>
      </c>
    </row>
    <row r="4" spans="1:18" ht="14.25" customHeight="1" x14ac:dyDescent="0.3">
      <c r="A4" s="8"/>
      <c r="B4" s="42"/>
      <c r="C4" s="8"/>
      <c r="D4" s="10" t="s">
        <v>108</v>
      </c>
      <c r="E4" s="10">
        <v>15</v>
      </c>
    </row>
    <row r="5" spans="1:18" ht="14.25" customHeight="1" x14ac:dyDescent="0.3">
      <c r="A5" s="8"/>
      <c r="B5" s="42"/>
      <c r="C5" s="8"/>
      <c r="D5" s="10" t="s">
        <v>136</v>
      </c>
      <c r="E5" s="10">
        <v>15</v>
      </c>
    </row>
    <row r="6" spans="1:18" ht="14.25" customHeight="1" x14ac:dyDescent="0.3">
      <c r="A6" s="8"/>
      <c r="B6" s="42"/>
      <c r="C6" s="8"/>
      <c r="D6" s="10" t="s">
        <v>153</v>
      </c>
      <c r="E6" s="10">
        <v>5</v>
      </c>
    </row>
    <row r="7" spans="1:18" ht="14.25" customHeight="1" x14ac:dyDescent="0.3">
      <c r="A7" s="8"/>
      <c r="B7" s="42"/>
      <c r="C7" s="8"/>
      <c r="D7" s="10" t="s">
        <v>138</v>
      </c>
      <c r="E7" s="10">
        <v>15</v>
      </c>
    </row>
    <row r="8" spans="1:18" ht="14.25" customHeight="1" x14ac:dyDescent="0.3">
      <c r="A8" s="8"/>
      <c r="B8" s="42"/>
      <c r="C8" s="8"/>
      <c r="D8" s="10" t="s">
        <v>164</v>
      </c>
      <c r="E8" s="10">
        <v>20</v>
      </c>
    </row>
    <row r="9" spans="1:18" ht="14.25" customHeight="1" x14ac:dyDescent="0.3">
      <c r="A9" s="8"/>
      <c r="B9" s="42"/>
      <c r="C9" s="8"/>
      <c r="D9" s="10" t="s">
        <v>23</v>
      </c>
      <c r="E9" s="10">
        <v>5</v>
      </c>
    </row>
    <row r="10" spans="1:18" ht="14.25" customHeight="1" x14ac:dyDescent="0.3">
      <c r="A10" s="8"/>
      <c r="B10" s="42"/>
      <c r="C10" s="8"/>
      <c r="D10" s="10" t="s">
        <v>20</v>
      </c>
      <c r="E10" s="10">
        <v>5</v>
      </c>
    </row>
    <row r="11" spans="1:18" ht="14.25" customHeight="1" x14ac:dyDescent="0.3">
      <c r="A11" s="39"/>
      <c r="B11" s="56"/>
      <c r="C11" s="59"/>
      <c r="D11" s="46"/>
      <c r="E11" s="60"/>
    </row>
    <row r="12" spans="1:18" ht="14.25" customHeight="1" x14ac:dyDescent="0.3">
      <c r="A12" s="1"/>
      <c r="B12" s="2"/>
      <c r="C12" s="1"/>
    </row>
    <row r="13" spans="1:18" ht="14.25" customHeight="1" x14ac:dyDescent="0.3">
      <c r="B13" s="2"/>
    </row>
    <row r="14" spans="1:18" ht="14.25" customHeight="1" x14ac:dyDescent="0.3">
      <c r="B14" s="2"/>
    </row>
    <row r="15" spans="1:18" ht="14.25" customHeight="1" x14ac:dyDescent="0.3">
      <c r="B15" s="2"/>
    </row>
    <row r="16" spans="1:18" ht="14.25" customHeight="1" x14ac:dyDescent="0.3">
      <c r="A16" s="3"/>
      <c r="B16" s="2"/>
      <c r="C16" s="3"/>
      <c r="D16" s="30"/>
      <c r="E16" s="3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4.25" customHeight="1" x14ac:dyDescent="0.3">
      <c r="A17" s="4"/>
      <c r="B17" s="53"/>
      <c r="C17" s="4"/>
      <c r="D17" s="57"/>
      <c r="E17" s="3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4.25" customHeight="1" x14ac:dyDescent="0.3">
      <c r="A18" s="4"/>
      <c r="B18" s="53"/>
      <c r="C18" s="4"/>
      <c r="D18" s="57"/>
    </row>
    <row r="19" spans="1:18" ht="14.25" customHeight="1" x14ac:dyDescent="0.3">
      <c r="A19" s="4"/>
      <c r="B19" s="53"/>
      <c r="C19" s="4"/>
      <c r="D19" s="57"/>
    </row>
    <row r="20" spans="1:18" ht="14.25" customHeight="1" x14ac:dyDescent="0.3">
      <c r="A20" s="55"/>
      <c r="B20" s="53"/>
      <c r="C20" s="4"/>
      <c r="D20" s="57"/>
    </row>
    <row r="21" spans="1:18" ht="14.25" customHeight="1" x14ac:dyDescent="0.3">
      <c r="A21" s="4"/>
      <c r="B21" s="53"/>
      <c r="C21" s="4"/>
      <c r="D21" s="57"/>
    </row>
    <row r="22" spans="1:18" ht="14.25" customHeight="1" x14ac:dyDescent="0.3">
      <c r="A22" s="55"/>
      <c r="B22" s="53"/>
      <c r="C22" s="4"/>
      <c r="D22" s="57"/>
    </row>
    <row r="23" spans="1:18" ht="14.25" customHeight="1" x14ac:dyDescent="0.3">
      <c r="A23" s="4"/>
      <c r="B23" s="53"/>
      <c r="C23" s="4"/>
      <c r="D23" s="57"/>
    </row>
    <row r="24" spans="1:18" ht="14.25" customHeight="1" x14ac:dyDescent="0.3">
      <c r="A24" s="4"/>
      <c r="B24" s="53"/>
      <c r="C24" s="4"/>
      <c r="D24" s="57"/>
    </row>
    <row r="25" spans="1:18" ht="14.25" customHeight="1" x14ac:dyDescent="0.3">
      <c r="A25" s="4"/>
      <c r="B25" s="53"/>
      <c r="C25" s="4"/>
      <c r="D25" s="57"/>
    </row>
    <row r="26" spans="1:18" ht="14.25" customHeight="1" x14ac:dyDescent="0.3">
      <c r="A26" s="4"/>
      <c r="B26" s="53"/>
      <c r="C26" s="4"/>
      <c r="D26" s="57"/>
    </row>
    <row r="27" spans="1:18" ht="14.25" customHeight="1" x14ac:dyDescent="0.3">
      <c r="A27" s="4"/>
      <c r="B27" s="53"/>
      <c r="C27" s="4"/>
      <c r="D27" s="57"/>
    </row>
    <row r="28" spans="1:18" ht="14.25" customHeight="1" x14ac:dyDescent="0.3">
      <c r="A28" s="4"/>
      <c r="B28" s="53"/>
      <c r="C28" s="4"/>
      <c r="D28" s="57"/>
    </row>
    <row r="29" spans="1:18" ht="14.25" customHeight="1" x14ac:dyDescent="0.3">
      <c r="A29" s="4"/>
      <c r="B29" s="53"/>
      <c r="C29" s="4"/>
      <c r="D29" s="57"/>
    </row>
    <row r="30" spans="1:18" ht="14.25" customHeight="1" x14ac:dyDescent="0.3">
      <c r="A30" s="4"/>
      <c r="B30" s="53"/>
      <c r="C30" s="4"/>
      <c r="D30" s="57"/>
    </row>
    <row r="31" spans="1:18" ht="14.25" customHeight="1" x14ac:dyDescent="0.3">
      <c r="A31" s="4"/>
      <c r="B31" s="53"/>
      <c r="C31" s="4"/>
      <c r="D31" s="57"/>
    </row>
    <row r="32" spans="1:18" ht="14.25" customHeight="1" x14ac:dyDescent="0.3">
      <c r="A32" s="4"/>
      <c r="B32" s="53"/>
      <c r="C32" s="4"/>
      <c r="D32" s="57"/>
    </row>
    <row r="33" spans="1:4" ht="14.25" customHeight="1" x14ac:dyDescent="0.3">
      <c r="A33" s="4"/>
      <c r="B33" s="53"/>
      <c r="C33" s="4"/>
      <c r="D33" s="57"/>
    </row>
    <row r="34" spans="1:4" ht="14.25" customHeight="1" x14ac:dyDescent="0.3">
      <c r="A34" s="4"/>
      <c r="B34" s="53"/>
      <c r="C34" s="4"/>
      <c r="D34" s="57"/>
    </row>
    <row r="35" spans="1:4" ht="14.25" customHeight="1" x14ac:dyDescent="0.3">
      <c r="B35" s="2"/>
    </row>
    <row r="36" spans="1:4" ht="14.25" customHeight="1" x14ac:dyDescent="0.3">
      <c r="B36" s="2"/>
    </row>
    <row r="37" spans="1:4" ht="14.25" customHeight="1" x14ac:dyDescent="0.3">
      <c r="B37" s="2"/>
    </row>
    <row r="38" spans="1:4" ht="14.25" customHeight="1" x14ac:dyDescent="0.3">
      <c r="B38" s="2"/>
    </row>
    <row r="39" spans="1:4" ht="14.25" customHeight="1" x14ac:dyDescent="0.3">
      <c r="B39" s="2"/>
    </row>
    <row r="40" spans="1:4" ht="14.25" customHeight="1" x14ac:dyDescent="0.3">
      <c r="B40" s="2"/>
    </row>
    <row r="41" spans="1:4" ht="14.25" customHeight="1" x14ac:dyDescent="0.3">
      <c r="B41" s="2"/>
    </row>
    <row r="42" spans="1:4" ht="14.25" customHeight="1" x14ac:dyDescent="0.3">
      <c r="B42" s="2"/>
    </row>
    <row r="43" spans="1:4" ht="14.25" customHeight="1" x14ac:dyDescent="0.3">
      <c r="B43" s="2"/>
    </row>
    <row r="44" spans="1:4" ht="14.25" customHeight="1" x14ac:dyDescent="0.3">
      <c r="B44" s="2"/>
    </row>
    <row r="45" spans="1:4" ht="14.25" customHeight="1" x14ac:dyDescent="0.3">
      <c r="B45" s="2"/>
    </row>
    <row r="46" spans="1:4" ht="14.25" customHeight="1" x14ac:dyDescent="0.3">
      <c r="B46" s="2"/>
    </row>
    <row r="47" spans="1:4" ht="14.25" customHeight="1" x14ac:dyDescent="0.3">
      <c r="B47" s="2"/>
    </row>
    <row r="48" spans="1:4" ht="14.25" customHeight="1" x14ac:dyDescent="0.3">
      <c r="B48" s="2"/>
    </row>
    <row r="49" spans="2:2" ht="14.25" customHeight="1" x14ac:dyDescent="0.3">
      <c r="B49" s="2"/>
    </row>
    <row r="50" spans="2:2" ht="14.25" customHeight="1" x14ac:dyDescent="0.3">
      <c r="B50" s="2"/>
    </row>
    <row r="51" spans="2:2" ht="14.25" customHeight="1" x14ac:dyDescent="0.3">
      <c r="B51" s="2"/>
    </row>
    <row r="52" spans="2:2" ht="14.25" customHeight="1" x14ac:dyDescent="0.3">
      <c r="B52" s="2"/>
    </row>
    <row r="53" spans="2:2" ht="14.25" customHeight="1" x14ac:dyDescent="0.3">
      <c r="B53" s="2"/>
    </row>
    <row r="54" spans="2:2" ht="14.25" customHeight="1" x14ac:dyDescent="0.3">
      <c r="B54" s="2"/>
    </row>
    <row r="55" spans="2:2" ht="14.25" customHeight="1" x14ac:dyDescent="0.3">
      <c r="B55" s="2"/>
    </row>
    <row r="56" spans="2:2" ht="14.25" customHeight="1" x14ac:dyDescent="0.3">
      <c r="B56" s="2"/>
    </row>
    <row r="57" spans="2:2" ht="14.25" customHeight="1" x14ac:dyDescent="0.3">
      <c r="B57" s="2"/>
    </row>
    <row r="58" spans="2:2" ht="14.25" customHeight="1" x14ac:dyDescent="0.3">
      <c r="B58" s="2"/>
    </row>
    <row r="59" spans="2:2" ht="14.25" customHeight="1" x14ac:dyDescent="0.3">
      <c r="B59" s="2"/>
    </row>
    <row r="60" spans="2:2" ht="14.25" customHeight="1" x14ac:dyDescent="0.3">
      <c r="B60" s="2"/>
    </row>
    <row r="61" spans="2:2" ht="14.25" customHeight="1" x14ac:dyDescent="0.3">
      <c r="B61" s="2"/>
    </row>
    <row r="62" spans="2:2" ht="14.25" customHeight="1" x14ac:dyDescent="0.3">
      <c r="B62" s="2"/>
    </row>
    <row r="63" spans="2:2" ht="14.25" customHeight="1" x14ac:dyDescent="0.3">
      <c r="B63" s="2"/>
    </row>
    <row r="64" spans="2:2" ht="14.25" customHeight="1" x14ac:dyDescent="0.3">
      <c r="B64" s="2"/>
    </row>
    <row r="65" spans="2:2" ht="14.25" customHeight="1" x14ac:dyDescent="0.3">
      <c r="B65" s="2"/>
    </row>
    <row r="66" spans="2:2" ht="14.25" customHeight="1" x14ac:dyDescent="0.3">
      <c r="B66" s="2"/>
    </row>
    <row r="67" spans="2:2" ht="14.25" customHeight="1" x14ac:dyDescent="0.3">
      <c r="B67" s="2"/>
    </row>
    <row r="68" spans="2:2" ht="14.25" customHeight="1" x14ac:dyDescent="0.3">
      <c r="B68" s="2"/>
    </row>
    <row r="69" spans="2:2" ht="14.25" customHeight="1" x14ac:dyDescent="0.3">
      <c r="B69" s="2"/>
    </row>
    <row r="70" spans="2:2" ht="14.25" customHeight="1" x14ac:dyDescent="0.3">
      <c r="B70" s="2"/>
    </row>
    <row r="71" spans="2:2" ht="14.25" customHeight="1" x14ac:dyDescent="0.3">
      <c r="B71" s="2"/>
    </row>
    <row r="72" spans="2:2" ht="14.25" customHeight="1" x14ac:dyDescent="0.3">
      <c r="B72" s="2"/>
    </row>
    <row r="73" spans="2:2" ht="14.25" customHeight="1" x14ac:dyDescent="0.3">
      <c r="B73" s="2"/>
    </row>
    <row r="74" spans="2:2" ht="14.25" customHeight="1" x14ac:dyDescent="0.3">
      <c r="B74" s="2"/>
    </row>
    <row r="75" spans="2:2" ht="14.25" customHeight="1" x14ac:dyDescent="0.3">
      <c r="B75" s="2"/>
    </row>
    <row r="76" spans="2:2" ht="14.25" customHeight="1" x14ac:dyDescent="0.3">
      <c r="B76" s="2"/>
    </row>
    <row r="77" spans="2:2" ht="14.25" customHeight="1" x14ac:dyDescent="0.3">
      <c r="B77" s="2"/>
    </row>
    <row r="78" spans="2:2" ht="14.25" customHeight="1" x14ac:dyDescent="0.3">
      <c r="B78" s="2"/>
    </row>
    <row r="79" spans="2:2" ht="14.25" customHeight="1" x14ac:dyDescent="0.3">
      <c r="B79" s="2"/>
    </row>
    <row r="80" spans="2:2" ht="14.25" customHeight="1" x14ac:dyDescent="0.3">
      <c r="B80" s="2"/>
    </row>
    <row r="81" spans="2:2" ht="14.25" customHeight="1" x14ac:dyDescent="0.3">
      <c r="B81" s="2"/>
    </row>
    <row r="82" spans="2:2" ht="14.25" customHeight="1" x14ac:dyDescent="0.3">
      <c r="B82" s="2"/>
    </row>
    <row r="83" spans="2:2" ht="14.25" customHeight="1" x14ac:dyDescent="0.3">
      <c r="B83" s="2"/>
    </row>
    <row r="84" spans="2:2" ht="14.25" customHeight="1" x14ac:dyDescent="0.3">
      <c r="B84" s="2"/>
    </row>
    <row r="85" spans="2:2" ht="14.25" customHeight="1" x14ac:dyDescent="0.3">
      <c r="B85" s="2"/>
    </row>
    <row r="86" spans="2:2" ht="14.25" customHeight="1" x14ac:dyDescent="0.3">
      <c r="B86" s="2"/>
    </row>
    <row r="87" spans="2:2" ht="14.25" customHeight="1" x14ac:dyDescent="0.3">
      <c r="B87" s="2"/>
    </row>
    <row r="88" spans="2:2" ht="14.25" customHeight="1" x14ac:dyDescent="0.3">
      <c r="B88" s="2"/>
    </row>
    <row r="89" spans="2:2" ht="14.25" customHeight="1" x14ac:dyDescent="0.3">
      <c r="B89" s="2"/>
    </row>
    <row r="90" spans="2:2" ht="14.25" customHeight="1" x14ac:dyDescent="0.3">
      <c r="B90" s="2"/>
    </row>
    <row r="91" spans="2:2" ht="14.25" customHeight="1" x14ac:dyDescent="0.3">
      <c r="B91" s="2"/>
    </row>
    <row r="92" spans="2:2" ht="14.25" customHeight="1" x14ac:dyDescent="0.3">
      <c r="B92" s="2"/>
    </row>
    <row r="93" spans="2:2" ht="14.25" customHeight="1" x14ac:dyDescent="0.3">
      <c r="B93" s="2"/>
    </row>
    <row r="94" spans="2:2" ht="14.25" customHeight="1" x14ac:dyDescent="0.3">
      <c r="B94" s="2"/>
    </row>
    <row r="95" spans="2:2" ht="14.25" customHeight="1" x14ac:dyDescent="0.3">
      <c r="B95" s="2"/>
    </row>
    <row r="96" spans="2:2" ht="14.25" customHeight="1" x14ac:dyDescent="0.3">
      <c r="B96" s="2"/>
    </row>
    <row r="97" spans="2:2" ht="14.25" customHeight="1" x14ac:dyDescent="0.3">
      <c r="B97" s="2"/>
    </row>
    <row r="98" spans="2:2" ht="14.25" customHeight="1" x14ac:dyDescent="0.3">
      <c r="B98" s="2"/>
    </row>
    <row r="99" spans="2:2" ht="14.25" customHeight="1" x14ac:dyDescent="0.3">
      <c r="B99" s="2"/>
    </row>
    <row r="100" spans="2:2" ht="14.25" customHeight="1" x14ac:dyDescent="0.3">
      <c r="B100" s="2"/>
    </row>
    <row r="101" spans="2:2" ht="14.25" customHeight="1" x14ac:dyDescent="0.3">
      <c r="B101" s="2"/>
    </row>
    <row r="102" spans="2:2" ht="14.25" customHeight="1" x14ac:dyDescent="0.3">
      <c r="B102" s="2"/>
    </row>
    <row r="103" spans="2:2" ht="14.25" customHeight="1" x14ac:dyDescent="0.3">
      <c r="B103" s="2"/>
    </row>
    <row r="104" spans="2:2" ht="14.25" customHeight="1" x14ac:dyDescent="0.3">
      <c r="B104" s="2"/>
    </row>
    <row r="105" spans="2:2" ht="14.25" customHeight="1" x14ac:dyDescent="0.3">
      <c r="B105" s="2"/>
    </row>
    <row r="106" spans="2:2" ht="14.25" customHeight="1" x14ac:dyDescent="0.3">
      <c r="B106" s="2"/>
    </row>
    <row r="107" spans="2:2" ht="14.25" customHeight="1" x14ac:dyDescent="0.3">
      <c r="B107" s="2"/>
    </row>
    <row r="108" spans="2:2" ht="14.25" customHeight="1" x14ac:dyDescent="0.3">
      <c r="B108" s="2"/>
    </row>
    <row r="109" spans="2:2" ht="14.25" customHeight="1" x14ac:dyDescent="0.3">
      <c r="B109" s="2"/>
    </row>
    <row r="110" spans="2:2" ht="14.25" customHeight="1" x14ac:dyDescent="0.3">
      <c r="B110" s="2"/>
    </row>
    <row r="111" spans="2:2" ht="14.25" customHeight="1" x14ac:dyDescent="0.3">
      <c r="B111" s="2"/>
    </row>
    <row r="112" spans="2:2" ht="14.25" customHeight="1" x14ac:dyDescent="0.3">
      <c r="B112" s="2"/>
    </row>
    <row r="113" spans="2:2" ht="14.25" customHeight="1" x14ac:dyDescent="0.3">
      <c r="B113" s="2"/>
    </row>
    <row r="114" spans="2:2" ht="14.25" customHeight="1" x14ac:dyDescent="0.3">
      <c r="B114" s="2"/>
    </row>
    <row r="115" spans="2:2" ht="14.25" customHeight="1" x14ac:dyDescent="0.3">
      <c r="B115" s="2"/>
    </row>
    <row r="116" spans="2:2" ht="14.25" customHeight="1" x14ac:dyDescent="0.3">
      <c r="B116" s="2"/>
    </row>
    <row r="117" spans="2:2" ht="14.25" customHeight="1" x14ac:dyDescent="0.3">
      <c r="B117" s="2"/>
    </row>
    <row r="118" spans="2:2" ht="14.25" customHeight="1" x14ac:dyDescent="0.3">
      <c r="B118" s="2"/>
    </row>
    <row r="119" spans="2:2" ht="14.25" customHeight="1" x14ac:dyDescent="0.3">
      <c r="B119" s="2"/>
    </row>
    <row r="120" spans="2:2" ht="14.25" customHeight="1" x14ac:dyDescent="0.3">
      <c r="B120" s="2"/>
    </row>
    <row r="121" spans="2:2" ht="14.25" customHeight="1" x14ac:dyDescent="0.3">
      <c r="B121" s="2"/>
    </row>
    <row r="122" spans="2:2" ht="14.25" customHeight="1" x14ac:dyDescent="0.3">
      <c r="B122" s="2"/>
    </row>
    <row r="123" spans="2:2" ht="14.25" customHeight="1" x14ac:dyDescent="0.3">
      <c r="B123" s="2"/>
    </row>
    <row r="124" spans="2:2" ht="14.25" customHeight="1" x14ac:dyDescent="0.3">
      <c r="B124" s="2"/>
    </row>
    <row r="125" spans="2:2" ht="14.25" customHeight="1" x14ac:dyDescent="0.3">
      <c r="B125" s="2"/>
    </row>
    <row r="126" spans="2:2" ht="14.25" customHeight="1" x14ac:dyDescent="0.3">
      <c r="B126" s="2"/>
    </row>
    <row r="127" spans="2:2" ht="14.25" customHeight="1" x14ac:dyDescent="0.3">
      <c r="B127" s="2"/>
    </row>
    <row r="128" spans="2:2" ht="14.25" customHeight="1" x14ac:dyDescent="0.3">
      <c r="B128" s="2"/>
    </row>
    <row r="129" spans="2:2" ht="14.25" customHeight="1" x14ac:dyDescent="0.3">
      <c r="B129" s="2"/>
    </row>
    <row r="130" spans="2:2" ht="14.25" customHeight="1" x14ac:dyDescent="0.3">
      <c r="B130" s="2"/>
    </row>
    <row r="131" spans="2:2" ht="14.25" customHeight="1" x14ac:dyDescent="0.3">
      <c r="B131" s="2"/>
    </row>
    <row r="132" spans="2:2" ht="14.25" customHeight="1" x14ac:dyDescent="0.3">
      <c r="B132" s="2"/>
    </row>
    <row r="133" spans="2:2" ht="14.25" customHeight="1" x14ac:dyDescent="0.3">
      <c r="B133" s="2"/>
    </row>
    <row r="134" spans="2:2" ht="14.25" customHeight="1" x14ac:dyDescent="0.3">
      <c r="B134" s="2"/>
    </row>
    <row r="135" spans="2:2" ht="14.25" customHeight="1" x14ac:dyDescent="0.3">
      <c r="B135" s="2"/>
    </row>
    <row r="136" spans="2:2" ht="14.25" customHeight="1" x14ac:dyDescent="0.3">
      <c r="B136" s="2"/>
    </row>
    <row r="137" spans="2:2" ht="14.25" customHeight="1" x14ac:dyDescent="0.3">
      <c r="B137" s="2"/>
    </row>
    <row r="138" spans="2:2" ht="14.25" customHeight="1" x14ac:dyDescent="0.3">
      <c r="B138" s="2"/>
    </row>
    <row r="139" spans="2:2" ht="14.25" customHeight="1" x14ac:dyDescent="0.3">
      <c r="B139" s="2"/>
    </row>
    <row r="140" spans="2:2" ht="14.25" customHeight="1" x14ac:dyDescent="0.3">
      <c r="B140" s="2"/>
    </row>
    <row r="141" spans="2:2" ht="14.25" customHeight="1" x14ac:dyDescent="0.3">
      <c r="B141" s="2"/>
    </row>
    <row r="142" spans="2:2" ht="14.25" customHeight="1" x14ac:dyDescent="0.3">
      <c r="B142" s="2"/>
    </row>
    <row r="143" spans="2:2" ht="14.25" customHeight="1" x14ac:dyDescent="0.3">
      <c r="B143" s="2"/>
    </row>
    <row r="144" spans="2:2" ht="14.25" customHeight="1" x14ac:dyDescent="0.3">
      <c r="B144" s="2"/>
    </row>
    <row r="145" spans="2:2" ht="14.25" customHeight="1" x14ac:dyDescent="0.3">
      <c r="B145" s="2"/>
    </row>
    <row r="146" spans="2:2" ht="14.25" customHeight="1" x14ac:dyDescent="0.3">
      <c r="B146" s="2"/>
    </row>
    <row r="147" spans="2:2" ht="14.25" customHeight="1" x14ac:dyDescent="0.3">
      <c r="B147" s="2"/>
    </row>
    <row r="148" spans="2:2" ht="14.25" customHeight="1" x14ac:dyDescent="0.3">
      <c r="B148" s="2"/>
    </row>
    <row r="149" spans="2:2" ht="14.25" customHeight="1" x14ac:dyDescent="0.3">
      <c r="B149" s="2"/>
    </row>
    <row r="150" spans="2:2" ht="14.25" customHeight="1" x14ac:dyDescent="0.3">
      <c r="B150" s="2"/>
    </row>
    <row r="151" spans="2:2" ht="14.25" customHeight="1" x14ac:dyDescent="0.3">
      <c r="B151" s="2"/>
    </row>
    <row r="152" spans="2:2" ht="14.25" customHeight="1" x14ac:dyDescent="0.3">
      <c r="B152" s="2"/>
    </row>
    <row r="153" spans="2:2" ht="14.25" customHeight="1" x14ac:dyDescent="0.3">
      <c r="B153" s="2"/>
    </row>
    <row r="154" spans="2:2" ht="14.25" customHeight="1" x14ac:dyDescent="0.3">
      <c r="B154" s="2"/>
    </row>
    <row r="155" spans="2:2" ht="14.25" customHeight="1" x14ac:dyDescent="0.3">
      <c r="B155" s="2"/>
    </row>
    <row r="156" spans="2:2" ht="14.25" customHeight="1" x14ac:dyDescent="0.3">
      <c r="B156" s="2"/>
    </row>
    <row r="157" spans="2:2" ht="14.25" customHeight="1" x14ac:dyDescent="0.3">
      <c r="B157" s="2"/>
    </row>
    <row r="158" spans="2:2" ht="14.25" customHeight="1" x14ac:dyDescent="0.3">
      <c r="B158" s="2"/>
    </row>
    <row r="159" spans="2:2" ht="14.25" customHeight="1" x14ac:dyDescent="0.3">
      <c r="B159" s="2"/>
    </row>
    <row r="160" spans="2:2" ht="14.25" customHeight="1" x14ac:dyDescent="0.3">
      <c r="B160" s="2"/>
    </row>
    <row r="161" spans="2:2" ht="14.25" customHeight="1" x14ac:dyDescent="0.3">
      <c r="B161" s="2"/>
    </row>
    <row r="162" spans="2:2" ht="14.25" customHeight="1" x14ac:dyDescent="0.3">
      <c r="B162" s="2"/>
    </row>
    <row r="163" spans="2:2" ht="14.25" customHeight="1" x14ac:dyDescent="0.3">
      <c r="B163" s="2"/>
    </row>
    <row r="164" spans="2:2" ht="14.25" customHeight="1" x14ac:dyDescent="0.3">
      <c r="B164" s="2"/>
    </row>
    <row r="165" spans="2:2" ht="14.25" customHeight="1" x14ac:dyDescent="0.3">
      <c r="B165" s="2"/>
    </row>
    <row r="166" spans="2:2" ht="14.25" customHeight="1" x14ac:dyDescent="0.3">
      <c r="B166" s="2"/>
    </row>
    <row r="167" spans="2:2" ht="14.25" customHeight="1" x14ac:dyDescent="0.3">
      <c r="B167" s="2"/>
    </row>
    <row r="168" spans="2:2" ht="14.25" customHeight="1" x14ac:dyDescent="0.3">
      <c r="B168" s="2"/>
    </row>
    <row r="169" spans="2:2" ht="14.25" customHeight="1" x14ac:dyDescent="0.3">
      <c r="B169" s="2"/>
    </row>
    <row r="170" spans="2:2" ht="14.25" customHeight="1" x14ac:dyDescent="0.3">
      <c r="B170" s="2"/>
    </row>
    <row r="171" spans="2:2" ht="14.25" customHeight="1" x14ac:dyDescent="0.3">
      <c r="B171" s="2"/>
    </row>
    <row r="172" spans="2:2" ht="14.25" customHeight="1" x14ac:dyDescent="0.3">
      <c r="B172" s="2"/>
    </row>
    <row r="173" spans="2:2" ht="14.25" customHeight="1" x14ac:dyDescent="0.3">
      <c r="B173" s="2"/>
    </row>
    <row r="174" spans="2:2" ht="14.25" customHeight="1" x14ac:dyDescent="0.3">
      <c r="B174" s="2"/>
    </row>
    <row r="175" spans="2:2" ht="14.25" customHeight="1" x14ac:dyDescent="0.3">
      <c r="B175" s="2"/>
    </row>
    <row r="176" spans="2:2" ht="14.25" customHeight="1" x14ac:dyDescent="0.3">
      <c r="B176" s="2"/>
    </row>
    <row r="177" spans="2:2" ht="14.25" customHeight="1" x14ac:dyDescent="0.3">
      <c r="B177" s="2"/>
    </row>
    <row r="178" spans="2:2" ht="14.25" customHeight="1" x14ac:dyDescent="0.3">
      <c r="B178" s="2"/>
    </row>
    <row r="179" spans="2:2" ht="14.25" customHeight="1" x14ac:dyDescent="0.3">
      <c r="B179" s="2"/>
    </row>
    <row r="180" spans="2:2" ht="14.25" customHeight="1" x14ac:dyDescent="0.3">
      <c r="B180" s="2"/>
    </row>
    <row r="181" spans="2:2" ht="14.25" customHeight="1" x14ac:dyDescent="0.3">
      <c r="B181" s="2"/>
    </row>
    <row r="182" spans="2:2" ht="14.25" customHeight="1" x14ac:dyDescent="0.3">
      <c r="B182" s="2"/>
    </row>
    <row r="183" spans="2:2" ht="14.25" customHeight="1" x14ac:dyDescent="0.3">
      <c r="B183" s="2"/>
    </row>
    <row r="184" spans="2:2" ht="14.25" customHeight="1" x14ac:dyDescent="0.3">
      <c r="B184" s="2"/>
    </row>
    <row r="185" spans="2:2" ht="14.25" customHeight="1" x14ac:dyDescent="0.3">
      <c r="B185" s="2"/>
    </row>
    <row r="186" spans="2:2" ht="14.25" customHeight="1" x14ac:dyDescent="0.3">
      <c r="B186" s="2"/>
    </row>
    <row r="187" spans="2:2" ht="14.25" customHeight="1" x14ac:dyDescent="0.3">
      <c r="B187" s="2"/>
    </row>
    <row r="188" spans="2:2" ht="14.25" customHeight="1" x14ac:dyDescent="0.3">
      <c r="B188" s="2"/>
    </row>
    <row r="189" spans="2:2" ht="14.25" customHeight="1" x14ac:dyDescent="0.3">
      <c r="B189" s="2"/>
    </row>
    <row r="190" spans="2:2" ht="14.25" customHeight="1" x14ac:dyDescent="0.3">
      <c r="B190" s="2"/>
    </row>
    <row r="191" spans="2:2" ht="14.25" customHeight="1" x14ac:dyDescent="0.3">
      <c r="B191" s="2"/>
    </row>
    <row r="192" spans="2:2" ht="14.25" customHeight="1" x14ac:dyDescent="0.3">
      <c r="B192" s="2"/>
    </row>
    <row r="193" spans="2:2" ht="14.25" customHeight="1" x14ac:dyDescent="0.3">
      <c r="B193" s="2"/>
    </row>
    <row r="194" spans="2:2" ht="14.25" customHeight="1" x14ac:dyDescent="0.3">
      <c r="B194" s="2"/>
    </row>
    <row r="195" spans="2:2" ht="14.25" customHeight="1" x14ac:dyDescent="0.3">
      <c r="B195" s="2"/>
    </row>
    <row r="196" spans="2:2" ht="14.25" customHeight="1" x14ac:dyDescent="0.3">
      <c r="B196" s="2"/>
    </row>
    <row r="197" spans="2:2" ht="14.25" customHeight="1" x14ac:dyDescent="0.3">
      <c r="B197" s="2"/>
    </row>
    <row r="198" spans="2:2" ht="14.25" customHeight="1" x14ac:dyDescent="0.3">
      <c r="B198" s="2"/>
    </row>
    <row r="199" spans="2:2" ht="14.25" customHeight="1" x14ac:dyDescent="0.3">
      <c r="B199" s="2"/>
    </row>
    <row r="200" spans="2:2" ht="14.25" customHeight="1" x14ac:dyDescent="0.3">
      <c r="B200" s="2"/>
    </row>
    <row r="201" spans="2:2" ht="14.25" customHeight="1" x14ac:dyDescent="0.3">
      <c r="B201" s="2"/>
    </row>
    <row r="202" spans="2:2" ht="14.25" customHeight="1" x14ac:dyDescent="0.3">
      <c r="B202" s="2"/>
    </row>
    <row r="203" spans="2:2" ht="14.25" customHeight="1" x14ac:dyDescent="0.3">
      <c r="B203" s="2"/>
    </row>
    <row r="204" spans="2:2" ht="14.25" customHeight="1" x14ac:dyDescent="0.3">
      <c r="B204" s="2"/>
    </row>
    <row r="205" spans="2:2" ht="14.25" customHeight="1" x14ac:dyDescent="0.3">
      <c r="B205" s="2"/>
    </row>
    <row r="206" spans="2:2" ht="14.25" customHeight="1" x14ac:dyDescent="0.3">
      <c r="B206" s="2"/>
    </row>
    <row r="207" spans="2:2" ht="14.25" customHeight="1" x14ac:dyDescent="0.3">
      <c r="B207" s="2"/>
    </row>
    <row r="208" spans="2:2" ht="14.25" customHeight="1" x14ac:dyDescent="0.3">
      <c r="B208" s="2"/>
    </row>
    <row r="209" spans="2:2" ht="14.25" customHeight="1" x14ac:dyDescent="0.3">
      <c r="B209" s="2"/>
    </row>
    <row r="210" spans="2:2" ht="14.25" customHeight="1" x14ac:dyDescent="0.3">
      <c r="B210" s="2"/>
    </row>
    <row r="211" spans="2:2" ht="14.25" customHeight="1" x14ac:dyDescent="0.3">
      <c r="B211" s="2"/>
    </row>
    <row r="212" spans="2:2" ht="14.25" customHeight="1" x14ac:dyDescent="0.3">
      <c r="B212" s="2"/>
    </row>
    <row r="213" spans="2:2" ht="14.25" customHeight="1" x14ac:dyDescent="0.3">
      <c r="B213" s="2"/>
    </row>
    <row r="214" spans="2:2" ht="14.25" customHeight="1" x14ac:dyDescent="0.3">
      <c r="B214" s="2"/>
    </row>
    <row r="215" spans="2:2" ht="14.25" customHeight="1" x14ac:dyDescent="0.3">
      <c r="B215" s="2"/>
    </row>
    <row r="216" spans="2:2" ht="14.25" customHeight="1" x14ac:dyDescent="0.3">
      <c r="B216" s="2"/>
    </row>
    <row r="217" spans="2:2" ht="14.25" customHeight="1" x14ac:dyDescent="0.3">
      <c r="B217" s="2"/>
    </row>
    <row r="218" spans="2:2" ht="14.25" customHeight="1" x14ac:dyDescent="0.3">
      <c r="B218" s="2"/>
    </row>
    <row r="219" spans="2:2" ht="14.25" customHeight="1" x14ac:dyDescent="0.3">
      <c r="B219" s="2"/>
    </row>
    <row r="220" spans="2:2" ht="14.25" customHeight="1" x14ac:dyDescent="0.3">
      <c r="B220" s="2"/>
    </row>
    <row r="221" spans="2:2" ht="14.25" customHeight="1" x14ac:dyDescent="0.3">
      <c r="B221" s="2"/>
    </row>
    <row r="222" spans="2:2" ht="14.25" customHeight="1" x14ac:dyDescent="0.3">
      <c r="B222" s="2"/>
    </row>
    <row r="223" spans="2:2" ht="14.25" customHeight="1" x14ac:dyDescent="0.3">
      <c r="B223" s="2"/>
    </row>
    <row r="224" spans="2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5.75" customHeight="1" x14ac:dyDescent="0.3"/>
    <row r="243" spans="2:2" ht="15.75" customHeight="1" x14ac:dyDescent="0.3"/>
    <row r="244" spans="2:2" ht="15.75" customHeight="1" x14ac:dyDescent="0.3"/>
    <row r="245" spans="2:2" ht="15.75" customHeight="1" x14ac:dyDescent="0.3"/>
    <row r="246" spans="2:2" ht="15.75" customHeight="1" x14ac:dyDescent="0.3"/>
    <row r="247" spans="2:2" ht="15.75" customHeight="1" x14ac:dyDescent="0.3"/>
    <row r="248" spans="2:2" ht="15.75" customHeight="1" x14ac:dyDescent="0.3"/>
    <row r="249" spans="2:2" ht="15.75" customHeight="1" x14ac:dyDescent="0.3"/>
    <row r="250" spans="2:2" ht="15.75" customHeight="1" x14ac:dyDescent="0.3"/>
    <row r="251" spans="2:2" ht="15.75" customHeight="1" x14ac:dyDescent="0.3"/>
    <row r="252" spans="2:2" ht="15.75" customHeight="1" x14ac:dyDescent="0.3"/>
    <row r="253" spans="2:2" ht="15.75" customHeight="1" x14ac:dyDescent="0.3"/>
    <row r="254" spans="2:2" ht="15.75" customHeight="1" x14ac:dyDescent="0.3"/>
    <row r="255" spans="2:2" ht="15.75" customHeight="1" x14ac:dyDescent="0.3"/>
    <row r="256" spans="2:2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8D30-4107-4BB4-99F2-449FF8315D15}">
  <dimension ref="A1:O997"/>
  <sheetViews>
    <sheetView workbookViewId="0">
      <selection activeCell="H13" sqref="H13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10" customWidth="1"/>
    <col min="4" max="4" width="14.88671875" style="22" bestFit="1" customWidth="1"/>
    <col min="5" max="5" width="10" style="22" customWidth="1"/>
    <col min="6" max="15" width="10" customWidth="1"/>
  </cols>
  <sheetData>
    <row r="1" spans="1:15" ht="14.25" customHeight="1" x14ac:dyDescent="0.3">
      <c r="A1" s="37" t="s">
        <v>58</v>
      </c>
      <c r="B1" s="37" t="s">
        <v>60</v>
      </c>
      <c r="C1" s="38" t="s">
        <v>59</v>
      </c>
      <c r="D1" s="44" t="s">
        <v>26</v>
      </c>
      <c r="E1" s="44" t="s">
        <v>27</v>
      </c>
    </row>
    <row r="2" spans="1:15" ht="14.25" customHeight="1" x14ac:dyDescent="0.3">
      <c r="A2" s="48" t="s">
        <v>168</v>
      </c>
      <c r="B2" s="49">
        <f>SUM(E2:E8)</f>
        <v>250</v>
      </c>
      <c r="C2" s="54">
        <v>1</v>
      </c>
      <c r="D2" s="10" t="s">
        <v>166</v>
      </c>
      <c r="E2" s="10">
        <v>200</v>
      </c>
    </row>
    <row r="3" spans="1:15" ht="14.25" customHeight="1" x14ac:dyDescent="0.3">
      <c r="A3" s="11"/>
      <c r="B3" s="11"/>
      <c r="C3" s="11"/>
      <c r="D3" s="10" t="s">
        <v>152</v>
      </c>
      <c r="E3" s="10">
        <v>10</v>
      </c>
    </row>
    <row r="4" spans="1:15" ht="14.25" customHeight="1" x14ac:dyDescent="0.3">
      <c r="A4" s="11"/>
      <c r="B4" s="11"/>
      <c r="C4" s="11"/>
      <c r="D4" s="10" t="s">
        <v>167</v>
      </c>
      <c r="E4" s="10">
        <v>10</v>
      </c>
    </row>
    <row r="5" spans="1:15" ht="14.25" customHeight="1" x14ac:dyDescent="0.3">
      <c r="A5" s="11"/>
      <c r="B5" s="11"/>
      <c r="C5" s="11"/>
      <c r="D5" s="10" t="s">
        <v>15</v>
      </c>
      <c r="E5" s="10">
        <v>5</v>
      </c>
    </row>
    <row r="6" spans="1:15" ht="14.25" customHeight="1" x14ac:dyDescent="0.3">
      <c r="A6" s="11"/>
      <c r="B6" s="11"/>
      <c r="C6" s="11"/>
      <c r="D6" s="10" t="s">
        <v>155</v>
      </c>
      <c r="E6" s="10">
        <v>15</v>
      </c>
    </row>
    <row r="7" spans="1:15" ht="14.25" customHeight="1" x14ac:dyDescent="0.3">
      <c r="A7" s="11"/>
      <c r="B7" s="11"/>
      <c r="C7" s="11"/>
      <c r="D7" s="10" t="s">
        <v>23</v>
      </c>
      <c r="E7" s="10">
        <v>5</v>
      </c>
    </row>
    <row r="8" spans="1:15" ht="14.25" customHeight="1" x14ac:dyDescent="0.3">
      <c r="A8" s="11"/>
      <c r="B8" s="11"/>
      <c r="C8" s="11"/>
      <c r="D8" s="10" t="s">
        <v>20</v>
      </c>
      <c r="E8" s="10">
        <v>5</v>
      </c>
    </row>
    <row r="9" spans="1:15" ht="14.25" customHeight="1" x14ac:dyDescent="0.3">
      <c r="A9" s="39"/>
      <c r="B9" s="39"/>
      <c r="C9" s="39"/>
      <c r="D9" s="46"/>
      <c r="E9" s="46"/>
    </row>
    <row r="10" spans="1:15" ht="14.25" customHeight="1" x14ac:dyDescent="0.3"/>
    <row r="11" spans="1:15" ht="14.25" customHeight="1" x14ac:dyDescent="0.3"/>
    <row r="12" spans="1:15" ht="14.25" customHeight="1" x14ac:dyDescent="0.3"/>
    <row r="13" spans="1:15" ht="14.25" customHeight="1" x14ac:dyDescent="0.3">
      <c r="A13" s="3"/>
      <c r="B13" s="3"/>
      <c r="C13" s="3"/>
      <c r="D13" s="30"/>
      <c r="E13" s="30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25" customHeight="1" x14ac:dyDescent="0.3">
      <c r="A14" s="4"/>
      <c r="B14" s="3"/>
      <c r="C14" s="3"/>
      <c r="D14" s="30"/>
      <c r="E14" s="30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 x14ac:dyDescent="0.3">
      <c r="A15" s="4"/>
    </row>
    <row r="16" spans="1:15" ht="14.25" customHeight="1" x14ac:dyDescent="0.3">
      <c r="A16" s="4"/>
    </row>
    <row r="17" spans="1:1" ht="14.25" customHeight="1" x14ac:dyDescent="0.3">
      <c r="A17" s="4"/>
    </row>
    <row r="18" spans="1:1" ht="14.25" customHeight="1" x14ac:dyDescent="0.3">
      <c r="A18" s="4"/>
    </row>
    <row r="19" spans="1:1" ht="14.25" customHeight="1" x14ac:dyDescent="0.3">
      <c r="A19" s="4"/>
    </row>
    <row r="20" spans="1:1" ht="14.25" customHeight="1" x14ac:dyDescent="0.3">
      <c r="A20" s="4"/>
    </row>
    <row r="21" spans="1:1" ht="14.25" customHeight="1" x14ac:dyDescent="0.3">
      <c r="A21" s="4"/>
    </row>
    <row r="22" spans="1:1" ht="14.25" customHeight="1" x14ac:dyDescent="0.3">
      <c r="A22" s="4"/>
    </row>
    <row r="23" spans="1:1" ht="14.25" customHeight="1" x14ac:dyDescent="0.3">
      <c r="A23" s="4"/>
    </row>
    <row r="24" spans="1:1" ht="14.25" customHeight="1" x14ac:dyDescent="0.3">
      <c r="A24" s="4"/>
    </row>
    <row r="25" spans="1:1" ht="14.25" customHeight="1" x14ac:dyDescent="0.3">
      <c r="A25" s="4"/>
    </row>
    <row r="26" spans="1:1" ht="14.25" customHeight="1" x14ac:dyDescent="0.3">
      <c r="A26" s="4"/>
    </row>
    <row r="27" spans="1:1" ht="14.25" customHeight="1" x14ac:dyDescent="0.3">
      <c r="A27" s="4"/>
    </row>
    <row r="28" spans="1:1" ht="14.25" customHeight="1" x14ac:dyDescent="0.3">
      <c r="A28" s="4"/>
    </row>
    <row r="29" spans="1:1" ht="14.25" customHeight="1" x14ac:dyDescent="0.3">
      <c r="A29" s="4"/>
    </row>
    <row r="30" spans="1:1" ht="14.25" customHeight="1" x14ac:dyDescent="0.3">
      <c r="A30" s="4"/>
    </row>
    <row r="31" spans="1:1" ht="14.25" customHeight="1" x14ac:dyDescent="0.3">
      <c r="A31" s="4"/>
    </row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A1BA-3B98-48DE-A5AA-CA5611F415C9}">
  <dimension ref="A1:G827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7.109375" bestFit="1" customWidth="1"/>
    <col min="3" max="3" width="18.21875" style="25" bestFit="1" customWidth="1"/>
    <col min="4" max="4" width="18.88671875" customWidth="1"/>
    <col min="5" max="5" width="16.6640625" customWidth="1"/>
    <col min="6" max="6" width="11.6640625" customWidth="1"/>
    <col min="7" max="7" width="18.5546875" customWidth="1"/>
    <col min="8" max="22" width="10" customWidth="1"/>
  </cols>
  <sheetData>
    <row r="1" spans="1:7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  <c r="G1" s="1"/>
    </row>
    <row r="2" spans="1:7" ht="14.25" customHeight="1" x14ac:dyDescent="0.3">
      <c r="A2" s="8" t="s">
        <v>169</v>
      </c>
      <c r="B2" s="9">
        <v>120</v>
      </c>
      <c r="C2" s="15" cm="1">
        <f t="array" ref="C2">SUM(E2:E9/B2)</f>
        <v>6.0583333333333336</v>
      </c>
      <c r="D2" s="10" t="s">
        <v>30</v>
      </c>
      <c r="E2" s="10">
        <v>380</v>
      </c>
    </row>
    <row r="3" spans="1:7" ht="14.25" customHeight="1" x14ac:dyDescent="0.3">
      <c r="A3" s="11"/>
      <c r="B3" s="11"/>
      <c r="C3" s="24"/>
      <c r="D3" s="10" t="s">
        <v>28</v>
      </c>
      <c r="E3" s="10">
        <v>100</v>
      </c>
    </row>
    <row r="4" spans="1:7" ht="14.25" customHeight="1" x14ac:dyDescent="0.3">
      <c r="A4" s="11"/>
      <c r="B4" s="11"/>
      <c r="C4" s="24"/>
      <c r="D4" s="10" t="s">
        <v>29</v>
      </c>
      <c r="E4" s="10">
        <v>60</v>
      </c>
    </row>
    <row r="5" spans="1:7" ht="14.25" customHeight="1" x14ac:dyDescent="0.3">
      <c r="A5" s="11"/>
      <c r="B5" s="11"/>
      <c r="C5" s="24"/>
      <c r="D5" s="10" t="s">
        <v>32</v>
      </c>
      <c r="E5" s="10">
        <v>50</v>
      </c>
    </row>
    <row r="6" spans="1:7" ht="14.25" customHeight="1" x14ac:dyDescent="0.3">
      <c r="A6" s="11"/>
      <c r="B6" s="11"/>
      <c r="C6" s="24"/>
      <c r="D6" s="10" t="s">
        <v>34</v>
      </c>
      <c r="E6" s="10">
        <v>10</v>
      </c>
      <c r="G6" s="5"/>
    </row>
    <row r="7" spans="1:7" ht="14.25" customHeight="1" x14ac:dyDescent="0.3">
      <c r="A7" s="11"/>
      <c r="B7" s="11"/>
      <c r="C7" s="24"/>
      <c r="D7" s="12" t="s">
        <v>54</v>
      </c>
      <c r="E7" s="10">
        <v>80</v>
      </c>
      <c r="G7" s="5"/>
    </row>
    <row r="8" spans="1:7" ht="14.25" customHeight="1" x14ac:dyDescent="0.3">
      <c r="A8" s="11"/>
      <c r="B8" s="11"/>
      <c r="C8" s="24"/>
      <c r="D8" s="10" t="s">
        <v>36</v>
      </c>
      <c r="E8" s="10">
        <v>7</v>
      </c>
      <c r="G8" s="5"/>
    </row>
    <row r="9" spans="1:7" ht="14.25" customHeight="1" x14ac:dyDescent="0.3">
      <c r="A9" s="11"/>
      <c r="B9" s="11"/>
      <c r="C9" s="24"/>
      <c r="D9" s="10" t="s">
        <v>35</v>
      </c>
      <c r="E9" s="10">
        <v>40</v>
      </c>
      <c r="G9" s="5"/>
    </row>
    <row r="10" spans="1:7" ht="14.25" customHeight="1" x14ac:dyDescent="0.3">
      <c r="A10" s="13"/>
      <c r="B10" s="13"/>
      <c r="C10" s="23"/>
      <c r="D10" s="14"/>
      <c r="E10" s="14"/>
    </row>
    <row r="11" spans="1:7" ht="14.25" customHeight="1" x14ac:dyDescent="0.3">
      <c r="F11" s="2"/>
    </row>
    <row r="12" spans="1:7" ht="14.25" customHeight="1" x14ac:dyDescent="0.3">
      <c r="F12" s="2"/>
    </row>
    <row r="13" spans="1:7" ht="14.25" customHeight="1" x14ac:dyDescent="0.3">
      <c r="F13" s="2"/>
    </row>
    <row r="14" spans="1:7" ht="14.25" customHeight="1" x14ac:dyDescent="0.3">
      <c r="F14" s="2"/>
    </row>
    <row r="15" spans="1:7" ht="14.25" customHeight="1" x14ac:dyDescent="0.3">
      <c r="F15" s="2"/>
    </row>
    <row r="16" spans="1:7" ht="14.25" customHeight="1" x14ac:dyDescent="0.3">
      <c r="F16" s="2"/>
    </row>
    <row r="17" spans="6:6" ht="14.25" customHeight="1" x14ac:dyDescent="0.3">
      <c r="F17" s="2"/>
    </row>
    <row r="18" spans="6:6" ht="14.25" customHeight="1" x14ac:dyDescent="0.3">
      <c r="F18" s="2"/>
    </row>
    <row r="19" spans="6:6" ht="14.25" customHeight="1" x14ac:dyDescent="0.3">
      <c r="F19" s="2"/>
    </row>
    <row r="20" spans="6:6" ht="14.25" customHeight="1" x14ac:dyDescent="0.3">
      <c r="F20" s="2"/>
    </row>
    <row r="21" spans="6:6" ht="14.25" customHeight="1" x14ac:dyDescent="0.3">
      <c r="F21" s="2"/>
    </row>
    <row r="22" spans="6:6" ht="14.25" customHeight="1" x14ac:dyDescent="0.3">
      <c r="F22" s="2"/>
    </row>
    <row r="23" spans="6:6" ht="14.25" customHeight="1" x14ac:dyDescent="0.3">
      <c r="F23" s="2"/>
    </row>
    <row r="24" spans="6:6" ht="14.25" customHeight="1" x14ac:dyDescent="0.3">
      <c r="F24" s="2"/>
    </row>
    <row r="25" spans="6:6" ht="14.25" customHeight="1" x14ac:dyDescent="0.3">
      <c r="F25" s="2"/>
    </row>
    <row r="26" spans="6:6" ht="14.25" customHeight="1" x14ac:dyDescent="0.3">
      <c r="F26" s="2"/>
    </row>
    <row r="27" spans="6:6" ht="14.25" customHeight="1" x14ac:dyDescent="0.3">
      <c r="F27" s="2"/>
    </row>
    <row r="28" spans="6:6" ht="14.25" customHeight="1" x14ac:dyDescent="0.3">
      <c r="F28" s="2"/>
    </row>
    <row r="29" spans="6:6" ht="14.25" customHeight="1" x14ac:dyDescent="0.3">
      <c r="F29" s="2"/>
    </row>
    <row r="30" spans="6:6" ht="14.25" customHeight="1" x14ac:dyDescent="0.3">
      <c r="F30" s="2"/>
    </row>
    <row r="31" spans="6:6" ht="14.25" customHeight="1" x14ac:dyDescent="0.3">
      <c r="F31" s="2"/>
    </row>
    <row r="32" spans="6:6" ht="14.25" customHeight="1" x14ac:dyDescent="0.3">
      <c r="F32" s="2"/>
    </row>
    <row r="33" spans="6:6" ht="14.25" customHeight="1" x14ac:dyDescent="0.3">
      <c r="F33" s="2"/>
    </row>
    <row r="34" spans="6:6" ht="14.25" customHeight="1" x14ac:dyDescent="0.3">
      <c r="F34" s="2"/>
    </row>
    <row r="35" spans="6:6" ht="14.25" customHeight="1" x14ac:dyDescent="0.3">
      <c r="F35" s="2"/>
    </row>
    <row r="36" spans="6:6" ht="14.25" customHeight="1" x14ac:dyDescent="0.3">
      <c r="F36" s="2"/>
    </row>
    <row r="37" spans="6:6" ht="14.25" customHeight="1" x14ac:dyDescent="0.3">
      <c r="F37" s="2"/>
    </row>
    <row r="38" spans="6:6" ht="14.25" customHeight="1" x14ac:dyDescent="0.3">
      <c r="F38" s="2"/>
    </row>
    <row r="39" spans="6:6" ht="14.25" customHeight="1" x14ac:dyDescent="0.3">
      <c r="F39" s="2"/>
    </row>
    <row r="40" spans="6:6" ht="14.25" customHeight="1" x14ac:dyDescent="0.3">
      <c r="F40" s="2"/>
    </row>
    <row r="41" spans="6:6" ht="14.25" customHeight="1" x14ac:dyDescent="0.3">
      <c r="F41" s="2"/>
    </row>
    <row r="42" spans="6:6" ht="14.25" customHeight="1" x14ac:dyDescent="0.3">
      <c r="F42" s="2"/>
    </row>
    <row r="43" spans="6:6" ht="14.25" customHeight="1" x14ac:dyDescent="0.3">
      <c r="F43" s="2"/>
    </row>
    <row r="44" spans="6:6" ht="14.25" customHeight="1" x14ac:dyDescent="0.3">
      <c r="F44" s="2"/>
    </row>
    <row r="45" spans="6:6" ht="14.25" customHeight="1" x14ac:dyDescent="0.3">
      <c r="F45" s="2"/>
    </row>
    <row r="46" spans="6:6" ht="14.25" customHeight="1" x14ac:dyDescent="0.3">
      <c r="F46" s="2"/>
    </row>
    <row r="47" spans="6:6" ht="14.25" customHeight="1" x14ac:dyDescent="0.3">
      <c r="F47" s="2"/>
    </row>
    <row r="48" spans="6:6" ht="14.25" customHeight="1" x14ac:dyDescent="0.3">
      <c r="F48" s="2"/>
    </row>
    <row r="49" spans="6:6" ht="14.25" customHeight="1" x14ac:dyDescent="0.3">
      <c r="F49" s="2"/>
    </row>
    <row r="50" spans="6:6" ht="14.25" customHeight="1" x14ac:dyDescent="0.3">
      <c r="F50" s="2"/>
    </row>
    <row r="51" spans="6:6" ht="14.25" customHeight="1" x14ac:dyDescent="0.3">
      <c r="F51" s="2"/>
    </row>
    <row r="52" spans="6:6" ht="14.25" customHeight="1" x14ac:dyDescent="0.3">
      <c r="F52" s="2"/>
    </row>
    <row r="53" spans="6:6" ht="14.25" customHeight="1" x14ac:dyDescent="0.3">
      <c r="F53" s="2"/>
    </row>
    <row r="54" spans="6:6" ht="14.25" customHeight="1" x14ac:dyDescent="0.3">
      <c r="F54" s="2"/>
    </row>
    <row r="55" spans="6:6" ht="14.25" customHeight="1" x14ac:dyDescent="0.3">
      <c r="F55" s="2"/>
    </row>
    <row r="56" spans="6:6" ht="14.25" customHeight="1" x14ac:dyDescent="0.3">
      <c r="F56" s="2"/>
    </row>
    <row r="57" spans="6:6" ht="14.25" customHeight="1" x14ac:dyDescent="0.3">
      <c r="F57" s="2"/>
    </row>
    <row r="58" spans="6:6" ht="14.25" customHeight="1" x14ac:dyDescent="0.3">
      <c r="F58" s="2"/>
    </row>
    <row r="59" spans="6:6" ht="14.25" customHeight="1" x14ac:dyDescent="0.3">
      <c r="F59" s="2"/>
    </row>
    <row r="60" spans="6:6" ht="14.25" customHeight="1" x14ac:dyDescent="0.3">
      <c r="F60" s="2"/>
    </row>
    <row r="61" spans="6:6" ht="14.25" customHeight="1" x14ac:dyDescent="0.3">
      <c r="F61" s="2"/>
    </row>
    <row r="62" spans="6:6" ht="14.25" customHeight="1" x14ac:dyDescent="0.3">
      <c r="F62" s="2"/>
    </row>
    <row r="63" spans="6:6" ht="14.25" customHeight="1" x14ac:dyDescent="0.3">
      <c r="F63" s="2"/>
    </row>
    <row r="64" spans="6:6" ht="14.25" customHeight="1" x14ac:dyDescent="0.3">
      <c r="F64" s="2"/>
    </row>
    <row r="65" spans="6:6" ht="14.25" customHeight="1" x14ac:dyDescent="0.3">
      <c r="F65" s="2"/>
    </row>
    <row r="66" spans="6:6" ht="14.25" customHeight="1" x14ac:dyDescent="0.3">
      <c r="F66" s="2"/>
    </row>
    <row r="67" spans="6:6" ht="14.25" customHeight="1" x14ac:dyDescent="0.3">
      <c r="F67" s="2"/>
    </row>
    <row r="68" spans="6:6" ht="14.25" customHeight="1" x14ac:dyDescent="0.3">
      <c r="F68" s="2"/>
    </row>
    <row r="69" spans="6:6" ht="14.25" customHeight="1" x14ac:dyDescent="0.3">
      <c r="F69" s="2"/>
    </row>
    <row r="70" spans="6:6" ht="14.25" customHeight="1" x14ac:dyDescent="0.3">
      <c r="F70" s="2"/>
    </row>
    <row r="71" spans="6:6" ht="14.25" customHeight="1" x14ac:dyDescent="0.3">
      <c r="F71" s="2"/>
    </row>
    <row r="72" spans="6:6" ht="14.25" customHeight="1" x14ac:dyDescent="0.3">
      <c r="F72" s="2"/>
    </row>
    <row r="73" spans="6:6" ht="14.25" customHeight="1" x14ac:dyDescent="0.3">
      <c r="F73" s="2"/>
    </row>
    <row r="74" spans="6:6" ht="15.75" customHeight="1" x14ac:dyDescent="0.3"/>
    <row r="75" spans="6:6" ht="15.75" customHeight="1" x14ac:dyDescent="0.3"/>
    <row r="76" spans="6:6" ht="15.75" customHeight="1" x14ac:dyDescent="0.3"/>
    <row r="77" spans="6:6" ht="15.75" customHeight="1" x14ac:dyDescent="0.3"/>
    <row r="78" spans="6:6" ht="15.75" customHeight="1" x14ac:dyDescent="0.3"/>
    <row r="79" spans="6:6" ht="15.75" customHeight="1" x14ac:dyDescent="0.3"/>
    <row r="80" spans="6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</sheetData>
  <pageMargins left="0.7" right="0.7" top="0.75" bottom="0.75" header="0" footer="0"/>
  <pageSetup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1A55-0111-4B9A-9E42-E77E6142F6F8}">
  <dimension ref="A1:O997"/>
  <sheetViews>
    <sheetView workbookViewId="0">
      <selection activeCell="D12" sqref="D12"/>
    </sheetView>
  </sheetViews>
  <sheetFormatPr baseColWidth="10" defaultColWidth="14.44140625" defaultRowHeight="15" customHeight="1" x14ac:dyDescent="0.3"/>
  <cols>
    <col min="1" max="1" width="17.44140625" bestFit="1" customWidth="1"/>
    <col min="2" max="2" width="18.5546875" bestFit="1" customWidth="1"/>
    <col min="3" max="3" width="10" customWidth="1"/>
    <col min="4" max="4" width="12.88671875" style="22" bestFit="1" customWidth="1"/>
    <col min="5" max="5" width="8.6640625" style="22" bestFit="1" customWidth="1"/>
    <col min="6" max="15" width="10" customWidth="1"/>
  </cols>
  <sheetData>
    <row r="1" spans="1:15" ht="12.7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21.75" customHeight="1" x14ac:dyDescent="0.3">
      <c r="A2" s="8" t="s">
        <v>176</v>
      </c>
      <c r="B2" s="9">
        <v>140</v>
      </c>
      <c r="C2" s="15" cm="1">
        <f t="array" ref="C2">SUM(E2:E7/B2)</f>
        <v>28.214285714285719</v>
      </c>
      <c r="D2" s="10" t="s">
        <v>14</v>
      </c>
      <c r="E2" s="10">
        <v>2300</v>
      </c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21.75" customHeight="1" x14ac:dyDescent="0.3">
      <c r="A3" s="41"/>
      <c r="B3" s="41"/>
      <c r="C3" s="41"/>
      <c r="D3" s="10" t="s">
        <v>145</v>
      </c>
      <c r="E3" s="10">
        <v>500</v>
      </c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ht="21.75" customHeight="1" x14ac:dyDescent="0.3">
      <c r="A4" s="41"/>
      <c r="B4" s="41"/>
      <c r="C4" s="41"/>
      <c r="D4" s="10" t="s">
        <v>15</v>
      </c>
      <c r="E4" s="10">
        <v>500</v>
      </c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21.75" customHeight="1" x14ac:dyDescent="0.3">
      <c r="A5" s="41"/>
      <c r="B5" s="41"/>
      <c r="C5" s="41"/>
      <c r="D5" s="12" t="s">
        <v>155</v>
      </c>
      <c r="E5" s="10">
        <v>500</v>
      </c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1:15" ht="21.75" customHeight="1" x14ac:dyDescent="0.3">
      <c r="A6" s="41"/>
      <c r="B6" s="41"/>
      <c r="C6" s="41"/>
      <c r="D6" s="12" t="s">
        <v>132</v>
      </c>
      <c r="E6" s="10">
        <v>100</v>
      </c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15" ht="21.75" customHeight="1" x14ac:dyDescent="0.3">
      <c r="A7" s="41"/>
      <c r="B7" s="41"/>
      <c r="C7" s="41"/>
      <c r="D7" s="12" t="s">
        <v>170</v>
      </c>
      <c r="E7" s="10">
        <v>50</v>
      </c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ht="21.75" customHeight="1" x14ac:dyDescent="0.25">
      <c r="A8" s="61"/>
      <c r="B8" s="61"/>
      <c r="C8" s="61"/>
      <c r="D8" s="62"/>
      <c r="E8" s="62"/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1:15" ht="21.75" customHeight="1" x14ac:dyDescent="0.25">
      <c r="A9" s="36"/>
      <c r="B9" s="36"/>
      <c r="C9" s="36"/>
      <c r="D9" s="63"/>
      <c r="E9" s="63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spans="1:15" ht="21.75" customHeight="1" x14ac:dyDescent="0.25">
      <c r="A10" s="36"/>
      <c r="B10" s="36"/>
      <c r="C10" s="36"/>
      <c r="D10" s="63"/>
      <c r="E10" s="63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15" ht="21.75" customHeight="1" x14ac:dyDescent="0.25">
      <c r="A11" s="36"/>
      <c r="B11" s="36"/>
      <c r="C11" s="36"/>
      <c r="D11" s="63"/>
      <c r="E11" s="63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spans="1:15" ht="21.75" customHeight="1" x14ac:dyDescent="0.25">
      <c r="A12" s="36"/>
      <c r="B12" s="36"/>
      <c r="C12" s="36"/>
      <c r="D12" s="63"/>
      <c r="E12" s="63"/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spans="1:15" ht="21.75" customHeight="1" x14ac:dyDescent="0.25">
      <c r="A13" s="36"/>
      <c r="B13" s="36"/>
      <c r="C13" s="36"/>
      <c r="D13" s="63"/>
      <c r="E13" s="63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ht="21.75" customHeight="1" x14ac:dyDescent="0.25">
      <c r="A14" s="36"/>
      <c r="B14" s="36"/>
      <c r="C14" s="36"/>
      <c r="D14" s="63"/>
      <c r="E14" s="63"/>
      <c r="F14" s="36"/>
      <c r="G14" s="36"/>
      <c r="H14" s="36"/>
      <c r="I14" s="36"/>
      <c r="J14" s="36"/>
      <c r="K14" s="36"/>
      <c r="L14" s="36"/>
      <c r="M14" s="36"/>
      <c r="N14" s="36"/>
      <c r="O14" s="36"/>
    </row>
    <row r="15" spans="1:15" ht="21.75" customHeight="1" x14ac:dyDescent="0.25">
      <c r="A15" s="36"/>
      <c r="B15" s="36"/>
      <c r="C15" s="36"/>
      <c r="D15" s="63"/>
      <c r="E15" s="63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ht="21.75" customHeight="1" x14ac:dyDescent="0.25">
      <c r="A16" s="36"/>
      <c r="B16" s="36"/>
      <c r="C16" s="36"/>
      <c r="D16" s="63"/>
      <c r="E16" s="63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ht="21.75" customHeight="1" x14ac:dyDescent="0.25">
      <c r="A17" s="36"/>
      <c r="B17" s="36"/>
      <c r="C17" s="36"/>
      <c r="D17" s="63"/>
      <c r="E17" s="63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ht="21.75" customHeight="1" x14ac:dyDescent="0.25">
      <c r="A18" s="36"/>
      <c r="B18" s="36"/>
      <c r="C18" s="36"/>
      <c r="D18" s="63"/>
      <c r="E18" s="63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ht="21.75" customHeight="1" x14ac:dyDescent="0.25">
      <c r="A19" s="36"/>
      <c r="B19" s="36"/>
      <c r="C19" s="36"/>
      <c r="D19" s="63"/>
      <c r="E19" s="63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5" ht="21.75" customHeight="1" x14ac:dyDescent="0.25">
      <c r="A20" s="36"/>
      <c r="B20" s="36"/>
      <c r="C20" s="36"/>
      <c r="D20" s="63"/>
      <c r="E20" s="63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spans="1:15" ht="21.75" customHeight="1" x14ac:dyDescent="0.25">
      <c r="A21" s="36"/>
      <c r="B21" s="36"/>
      <c r="C21" s="36"/>
      <c r="D21" s="63"/>
      <c r="E21" s="63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5" ht="12.75" customHeight="1" x14ac:dyDescent="0.25">
      <c r="A22" s="36"/>
      <c r="B22" s="36"/>
      <c r="C22" s="36"/>
      <c r="D22" s="63"/>
      <c r="E22" s="63"/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spans="1:15" ht="12.75" customHeight="1" x14ac:dyDescent="0.25">
      <c r="A23" s="36"/>
      <c r="B23" s="36"/>
      <c r="C23" s="36"/>
      <c r="D23" s="63"/>
      <c r="E23" s="63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15" ht="12.75" customHeight="1" x14ac:dyDescent="0.25">
      <c r="A24" s="36"/>
      <c r="B24" s="36"/>
      <c r="C24" s="36"/>
      <c r="D24" s="63"/>
      <c r="E24" s="63"/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spans="1:15" ht="12.75" customHeight="1" x14ac:dyDescent="0.25">
      <c r="A25" s="36"/>
      <c r="B25" s="36"/>
      <c r="C25" s="36"/>
      <c r="D25" s="63"/>
      <c r="E25" s="63"/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spans="1:15" ht="12.75" customHeight="1" x14ac:dyDescent="0.25">
      <c r="A26" s="36"/>
      <c r="B26" s="36"/>
      <c r="C26" s="36"/>
      <c r="D26" s="63"/>
      <c r="E26" s="63"/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1:15" ht="12.75" customHeight="1" x14ac:dyDescent="0.25">
      <c r="A27" s="36"/>
      <c r="B27" s="36"/>
      <c r="C27" s="36"/>
      <c r="D27" s="63"/>
      <c r="E27" s="63"/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spans="1:15" ht="12.75" customHeight="1" x14ac:dyDescent="0.25">
      <c r="A28" s="36"/>
      <c r="B28" s="36"/>
      <c r="C28" s="36"/>
      <c r="D28" s="63"/>
      <c r="E28" s="63"/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spans="1:15" ht="12.75" customHeight="1" x14ac:dyDescent="0.25">
      <c r="A29" s="36"/>
      <c r="B29" s="36"/>
      <c r="C29" s="36"/>
      <c r="D29" s="63"/>
      <c r="E29" s="63"/>
      <c r="F29" s="36"/>
      <c r="G29" s="36"/>
      <c r="H29" s="36"/>
      <c r="I29" s="36"/>
      <c r="J29" s="36"/>
      <c r="K29" s="36"/>
      <c r="L29" s="36"/>
      <c r="M29" s="36"/>
      <c r="N29" s="36"/>
      <c r="O29" s="36"/>
    </row>
    <row r="30" spans="1:15" ht="12.75" customHeight="1" x14ac:dyDescent="0.25">
      <c r="A30" s="36"/>
      <c r="B30" s="36"/>
      <c r="C30" s="36"/>
      <c r="D30" s="63"/>
      <c r="E30" s="63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5" ht="12.75" customHeight="1" x14ac:dyDescent="0.25">
      <c r="A31" s="36"/>
      <c r="B31" s="36"/>
      <c r="C31" s="36"/>
      <c r="D31" s="63"/>
      <c r="E31" s="63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2.75" customHeight="1" x14ac:dyDescent="0.25">
      <c r="A32" s="36"/>
      <c r="B32" s="36"/>
      <c r="C32" s="36"/>
      <c r="D32" s="63"/>
      <c r="E32" s="63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2.75" customHeight="1" x14ac:dyDescent="0.25">
      <c r="A33" s="36"/>
      <c r="B33" s="36"/>
      <c r="C33" s="36"/>
      <c r="D33" s="63"/>
      <c r="E33" s="63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spans="1:15" ht="12.75" customHeight="1" x14ac:dyDescent="0.25">
      <c r="A34" s="36"/>
      <c r="B34" s="36"/>
      <c r="C34" s="36"/>
      <c r="D34" s="63"/>
      <c r="E34" s="63"/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spans="1:15" ht="12.75" customHeight="1" x14ac:dyDescent="0.25">
      <c r="A35" s="36"/>
      <c r="B35" s="36"/>
      <c r="C35" s="36"/>
      <c r="D35" s="63"/>
      <c r="E35" s="63"/>
      <c r="F35" s="36"/>
      <c r="G35" s="36"/>
      <c r="H35" s="36"/>
      <c r="I35" s="36"/>
      <c r="J35" s="36"/>
      <c r="K35" s="36"/>
      <c r="L35" s="36"/>
      <c r="M35" s="36"/>
      <c r="N35" s="36"/>
      <c r="O35" s="36"/>
    </row>
    <row r="36" spans="1:15" ht="12.75" customHeight="1" x14ac:dyDescent="0.25">
      <c r="A36" s="36"/>
      <c r="B36" s="36"/>
      <c r="C36" s="36"/>
      <c r="D36" s="63"/>
      <c r="E36" s="63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1:15" ht="12.75" customHeight="1" x14ac:dyDescent="0.25">
      <c r="A37" s="36"/>
      <c r="B37" s="36"/>
      <c r="C37" s="36"/>
      <c r="D37" s="63"/>
      <c r="E37" s="63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spans="1:15" ht="12.75" customHeight="1" x14ac:dyDescent="0.25">
      <c r="A38" s="36"/>
      <c r="B38" s="36"/>
      <c r="C38" s="36"/>
      <c r="D38" s="63"/>
      <c r="E38" s="63"/>
      <c r="F38" s="36"/>
      <c r="G38" s="36"/>
      <c r="H38" s="36"/>
      <c r="I38" s="36"/>
      <c r="J38" s="36"/>
      <c r="K38" s="36"/>
      <c r="L38" s="36"/>
      <c r="M38" s="36"/>
      <c r="N38" s="36"/>
      <c r="O38" s="36"/>
    </row>
    <row r="39" spans="1:15" ht="12.75" customHeight="1" x14ac:dyDescent="0.25">
      <c r="A39" s="36"/>
      <c r="B39" s="36"/>
      <c r="C39" s="36"/>
      <c r="D39" s="63"/>
      <c r="E39" s="63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0" spans="1:15" ht="12.75" customHeight="1" x14ac:dyDescent="0.25">
      <c r="A40" s="36"/>
      <c r="B40" s="36"/>
      <c r="C40" s="36"/>
      <c r="D40" s="63"/>
      <c r="E40" s="63"/>
      <c r="F40" s="36"/>
      <c r="G40" s="36"/>
      <c r="H40" s="36"/>
      <c r="I40" s="36"/>
      <c r="J40" s="36"/>
      <c r="K40" s="36"/>
      <c r="L40" s="36"/>
      <c r="M40" s="36"/>
      <c r="N40" s="36"/>
      <c r="O40" s="36"/>
    </row>
    <row r="41" spans="1:15" ht="12.75" customHeight="1" x14ac:dyDescent="0.25">
      <c r="A41" s="36"/>
      <c r="B41" s="36"/>
      <c r="C41" s="36"/>
      <c r="D41" s="63"/>
      <c r="E41" s="63"/>
      <c r="F41" s="36"/>
      <c r="G41" s="36"/>
      <c r="H41" s="36"/>
      <c r="I41" s="36"/>
      <c r="J41" s="36"/>
      <c r="K41" s="36"/>
      <c r="L41" s="36"/>
      <c r="M41" s="36"/>
      <c r="N41" s="36"/>
      <c r="O41" s="36"/>
    </row>
    <row r="42" spans="1:15" ht="12.75" customHeight="1" x14ac:dyDescent="0.25">
      <c r="A42" s="36"/>
      <c r="B42" s="36"/>
      <c r="C42" s="36"/>
      <c r="D42" s="63"/>
      <c r="E42" s="63"/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spans="1:15" ht="12.75" customHeight="1" x14ac:dyDescent="0.25">
      <c r="A43" s="36"/>
      <c r="B43" s="36"/>
      <c r="C43" s="36"/>
      <c r="D43" s="63"/>
      <c r="E43" s="63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2.75" customHeight="1" x14ac:dyDescent="0.25">
      <c r="A44" s="36"/>
      <c r="B44" s="36"/>
      <c r="C44" s="36"/>
      <c r="D44" s="63"/>
      <c r="E44" s="63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ht="12.75" customHeight="1" x14ac:dyDescent="0.25">
      <c r="A45" s="36"/>
      <c r="B45" s="36"/>
      <c r="C45" s="36"/>
      <c r="D45" s="63"/>
      <c r="E45" s="63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1:15" ht="12.75" customHeight="1" x14ac:dyDescent="0.25">
      <c r="A46" s="36"/>
      <c r="B46" s="36"/>
      <c r="C46" s="36"/>
      <c r="D46" s="63"/>
      <c r="E46" s="63"/>
      <c r="F46" s="36"/>
      <c r="G46" s="36"/>
      <c r="H46" s="36"/>
      <c r="I46" s="36"/>
      <c r="J46" s="36"/>
      <c r="K46" s="36"/>
      <c r="L46" s="36"/>
      <c r="M46" s="36"/>
      <c r="N46" s="36"/>
      <c r="O46" s="36"/>
    </row>
    <row r="47" spans="1:15" ht="12.75" customHeight="1" x14ac:dyDescent="0.25">
      <c r="A47" s="36"/>
      <c r="B47" s="36"/>
      <c r="C47" s="36"/>
      <c r="D47" s="63"/>
      <c r="E47" s="63"/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 spans="1:15" ht="12.75" customHeight="1" x14ac:dyDescent="0.25">
      <c r="A48" s="36"/>
      <c r="B48" s="36"/>
      <c r="C48" s="36"/>
      <c r="D48" s="63"/>
      <c r="E48" s="63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1:15" ht="12.75" customHeight="1" x14ac:dyDescent="0.25">
      <c r="A49" s="36"/>
      <c r="B49" s="36"/>
      <c r="C49" s="36"/>
      <c r="D49" s="63"/>
      <c r="E49" s="63"/>
      <c r="F49" s="36"/>
      <c r="G49" s="36"/>
      <c r="H49" s="36"/>
      <c r="I49" s="36"/>
      <c r="J49" s="36"/>
      <c r="K49" s="36"/>
      <c r="L49" s="36"/>
      <c r="M49" s="36"/>
      <c r="N49" s="36"/>
      <c r="O49" s="36"/>
    </row>
    <row r="50" spans="1:15" ht="12.75" customHeight="1" x14ac:dyDescent="0.25">
      <c r="A50" s="36"/>
      <c r="B50" s="36"/>
      <c r="C50" s="36"/>
      <c r="D50" s="63"/>
      <c r="E50" s="63"/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15" ht="12.75" customHeight="1" x14ac:dyDescent="0.25">
      <c r="A51" s="36"/>
      <c r="B51" s="36"/>
      <c r="C51" s="36"/>
      <c r="D51" s="63"/>
      <c r="E51" s="63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15" ht="12.75" customHeight="1" x14ac:dyDescent="0.25">
      <c r="A52" s="36"/>
      <c r="B52" s="36"/>
      <c r="C52" s="36"/>
      <c r="D52" s="63"/>
      <c r="E52" s="63"/>
      <c r="F52" s="36"/>
      <c r="G52" s="36"/>
      <c r="H52" s="36"/>
      <c r="I52" s="36"/>
      <c r="J52" s="36"/>
      <c r="K52" s="36"/>
      <c r="L52" s="36"/>
      <c r="M52" s="36"/>
      <c r="N52" s="36"/>
      <c r="O52" s="36"/>
    </row>
    <row r="53" spans="1:15" ht="12.75" customHeight="1" x14ac:dyDescent="0.25">
      <c r="A53" s="36"/>
      <c r="B53" s="36"/>
      <c r="C53" s="36"/>
      <c r="D53" s="63"/>
      <c r="E53" s="63"/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15" ht="12.75" customHeight="1" x14ac:dyDescent="0.25">
      <c r="A54" s="36"/>
      <c r="B54" s="36"/>
      <c r="C54" s="36"/>
      <c r="D54" s="63"/>
      <c r="E54" s="63"/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 spans="1:15" ht="12.75" customHeight="1" x14ac:dyDescent="0.25">
      <c r="A55" s="36"/>
      <c r="B55" s="36"/>
      <c r="C55" s="36"/>
      <c r="D55" s="63"/>
      <c r="E55" s="63"/>
      <c r="F55" s="36"/>
      <c r="G55" s="36"/>
      <c r="H55" s="36"/>
      <c r="I55" s="36"/>
      <c r="J55" s="36"/>
      <c r="K55" s="36"/>
      <c r="L55" s="36"/>
      <c r="M55" s="36"/>
      <c r="N55" s="36"/>
      <c r="O55" s="36"/>
    </row>
    <row r="56" spans="1:15" ht="12.75" customHeight="1" x14ac:dyDescent="0.25">
      <c r="A56" s="36"/>
      <c r="B56" s="36"/>
      <c r="C56" s="36"/>
      <c r="D56" s="63"/>
      <c r="E56" s="63"/>
      <c r="F56" s="36"/>
      <c r="G56" s="36"/>
      <c r="H56" s="36"/>
      <c r="I56" s="36"/>
      <c r="J56" s="36"/>
      <c r="K56" s="36"/>
      <c r="L56" s="36"/>
      <c r="M56" s="36"/>
      <c r="N56" s="36"/>
      <c r="O56" s="36"/>
    </row>
    <row r="57" spans="1:15" ht="12.75" customHeight="1" x14ac:dyDescent="0.25">
      <c r="A57" s="36"/>
      <c r="B57" s="36"/>
      <c r="C57" s="36"/>
      <c r="D57" s="63"/>
      <c r="E57" s="63"/>
      <c r="F57" s="36"/>
      <c r="G57" s="36"/>
      <c r="H57" s="36"/>
      <c r="I57" s="36"/>
      <c r="J57" s="36"/>
      <c r="K57" s="36"/>
      <c r="L57" s="36"/>
      <c r="M57" s="36"/>
      <c r="N57" s="36"/>
      <c r="O57" s="36"/>
    </row>
    <row r="58" spans="1:15" ht="12.75" customHeight="1" x14ac:dyDescent="0.25">
      <c r="A58" s="36"/>
      <c r="B58" s="36"/>
      <c r="C58" s="36"/>
      <c r="D58" s="63"/>
      <c r="E58" s="63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5" ht="12.75" customHeight="1" x14ac:dyDescent="0.25">
      <c r="A59" s="36"/>
      <c r="B59" s="36"/>
      <c r="C59" s="36"/>
      <c r="D59" s="63"/>
      <c r="E59" s="63"/>
      <c r="F59" s="36"/>
      <c r="G59" s="36"/>
      <c r="H59" s="36"/>
      <c r="I59" s="36"/>
      <c r="J59" s="36"/>
      <c r="K59" s="36"/>
      <c r="L59" s="36"/>
      <c r="M59" s="36"/>
      <c r="N59" s="36"/>
      <c r="O59" s="36"/>
    </row>
    <row r="60" spans="1:15" ht="12.75" customHeight="1" x14ac:dyDescent="0.25">
      <c r="A60" s="36"/>
      <c r="B60" s="36"/>
      <c r="C60" s="36"/>
      <c r="D60" s="63"/>
      <c r="E60" s="63"/>
      <c r="F60" s="36"/>
      <c r="G60" s="36"/>
      <c r="H60" s="36"/>
      <c r="I60" s="36"/>
      <c r="J60" s="36"/>
      <c r="K60" s="36"/>
      <c r="L60" s="36"/>
      <c r="M60" s="36"/>
      <c r="N60" s="36"/>
      <c r="O60" s="36"/>
    </row>
    <row r="61" spans="1:15" ht="12.75" customHeight="1" x14ac:dyDescent="0.25">
      <c r="A61" s="36"/>
      <c r="B61" s="36"/>
      <c r="C61" s="36"/>
      <c r="D61" s="63"/>
      <c r="E61" s="63"/>
      <c r="F61" s="36"/>
      <c r="G61" s="36"/>
      <c r="H61" s="36"/>
      <c r="I61" s="36"/>
      <c r="J61" s="36"/>
      <c r="K61" s="36"/>
      <c r="L61" s="36"/>
      <c r="M61" s="36"/>
      <c r="N61" s="36"/>
      <c r="O61" s="36"/>
    </row>
    <row r="62" spans="1:15" ht="12.75" customHeight="1" x14ac:dyDescent="0.25">
      <c r="A62" s="36"/>
      <c r="B62" s="36"/>
      <c r="C62" s="36"/>
      <c r="D62" s="63"/>
      <c r="E62" s="63"/>
      <c r="F62" s="36"/>
      <c r="G62" s="36"/>
      <c r="H62" s="36"/>
      <c r="I62" s="36"/>
      <c r="J62" s="36"/>
      <c r="K62" s="36"/>
      <c r="L62" s="36"/>
      <c r="M62" s="36"/>
      <c r="N62" s="36"/>
      <c r="O62" s="36"/>
    </row>
    <row r="63" spans="1:15" ht="12.75" customHeight="1" x14ac:dyDescent="0.25">
      <c r="A63" s="36"/>
      <c r="B63" s="36"/>
      <c r="C63" s="36"/>
      <c r="D63" s="63"/>
      <c r="E63" s="63"/>
      <c r="F63" s="36"/>
      <c r="G63" s="36"/>
      <c r="H63" s="36"/>
      <c r="I63" s="36"/>
      <c r="J63" s="36"/>
      <c r="K63" s="36"/>
      <c r="L63" s="36"/>
      <c r="M63" s="36"/>
      <c r="N63" s="36"/>
      <c r="O63" s="36"/>
    </row>
    <row r="64" spans="1:15" ht="12.75" customHeight="1" x14ac:dyDescent="0.25">
      <c r="A64" s="36"/>
      <c r="B64" s="36"/>
      <c r="C64" s="36"/>
      <c r="D64" s="63"/>
      <c r="E64" s="63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2.75" customHeight="1" x14ac:dyDescent="0.25">
      <c r="A65" s="36"/>
      <c r="B65" s="36"/>
      <c r="C65" s="36"/>
      <c r="D65" s="63"/>
      <c r="E65" s="63"/>
      <c r="F65" s="36"/>
      <c r="G65" s="36"/>
      <c r="H65" s="36"/>
      <c r="I65" s="36"/>
      <c r="J65" s="36"/>
      <c r="K65" s="36"/>
      <c r="L65" s="36"/>
      <c r="M65" s="36"/>
      <c r="N65" s="36"/>
      <c r="O65" s="36"/>
    </row>
    <row r="66" spans="1:15" ht="12.75" customHeight="1" x14ac:dyDescent="0.25">
      <c r="A66" s="36"/>
      <c r="B66" s="36"/>
      <c r="C66" s="36"/>
      <c r="D66" s="63"/>
      <c r="E66" s="63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1:15" ht="12.75" customHeight="1" x14ac:dyDescent="0.25">
      <c r="A67" s="36"/>
      <c r="B67" s="36"/>
      <c r="C67" s="36"/>
      <c r="D67" s="63"/>
      <c r="E67" s="63"/>
      <c r="F67" s="36"/>
      <c r="G67" s="36"/>
      <c r="H67" s="36"/>
      <c r="I67" s="36"/>
      <c r="J67" s="36"/>
      <c r="K67" s="36"/>
      <c r="L67" s="36"/>
      <c r="M67" s="36"/>
      <c r="N67" s="36"/>
      <c r="O67" s="36"/>
    </row>
    <row r="68" spans="1:15" ht="12.75" customHeight="1" x14ac:dyDescent="0.25">
      <c r="A68" s="36"/>
      <c r="B68" s="36"/>
      <c r="C68" s="36"/>
      <c r="D68" s="63"/>
      <c r="E68" s="63"/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spans="1:15" ht="12.75" customHeight="1" x14ac:dyDescent="0.25">
      <c r="A69" s="36"/>
      <c r="B69" s="36"/>
      <c r="C69" s="36"/>
      <c r="D69" s="63"/>
      <c r="E69" s="63"/>
      <c r="F69" s="36"/>
      <c r="G69" s="36"/>
      <c r="H69" s="36"/>
      <c r="I69" s="36"/>
      <c r="J69" s="36"/>
      <c r="K69" s="36"/>
      <c r="L69" s="36"/>
      <c r="M69" s="36"/>
      <c r="N69" s="36"/>
      <c r="O69" s="36"/>
    </row>
    <row r="70" spans="1:15" ht="12.75" customHeight="1" x14ac:dyDescent="0.25">
      <c r="A70" s="36"/>
      <c r="B70" s="36"/>
      <c r="C70" s="36"/>
      <c r="D70" s="63"/>
      <c r="E70" s="63"/>
      <c r="F70" s="36"/>
      <c r="G70" s="36"/>
      <c r="H70" s="36"/>
      <c r="I70" s="36"/>
      <c r="J70" s="36"/>
      <c r="K70" s="36"/>
      <c r="L70" s="36"/>
      <c r="M70" s="36"/>
      <c r="N70" s="36"/>
      <c r="O70" s="36"/>
    </row>
    <row r="71" spans="1:15" ht="12.75" customHeight="1" x14ac:dyDescent="0.25">
      <c r="A71" s="36"/>
      <c r="B71" s="36"/>
      <c r="C71" s="36"/>
      <c r="D71" s="63"/>
      <c r="E71" s="63"/>
      <c r="F71" s="36"/>
      <c r="G71" s="36"/>
      <c r="H71" s="36"/>
      <c r="I71" s="36"/>
      <c r="J71" s="36"/>
      <c r="K71" s="36"/>
      <c r="L71" s="36"/>
      <c r="M71" s="36"/>
      <c r="N71" s="36"/>
      <c r="O71" s="36"/>
    </row>
    <row r="72" spans="1:15" ht="12.75" customHeight="1" x14ac:dyDescent="0.25">
      <c r="A72" s="36"/>
      <c r="B72" s="36"/>
      <c r="C72" s="36"/>
      <c r="D72" s="63"/>
      <c r="E72" s="63"/>
      <c r="F72" s="36"/>
      <c r="G72" s="36"/>
      <c r="H72" s="36"/>
      <c r="I72" s="36"/>
      <c r="J72" s="36"/>
      <c r="K72" s="36"/>
      <c r="L72" s="36"/>
      <c r="M72" s="36"/>
      <c r="N72" s="36"/>
      <c r="O72" s="36"/>
    </row>
    <row r="73" spans="1:15" ht="12.75" customHeight="1" x14ac:dyDescent="0.25">
      <c r="A73" s="36"/>
      <c r="B73" s="36"/>
      <c r="C73" s="36"/>
      <c r="D73" s="63"/>
      <c r="E73" s="63"/>
      <c r="F73" s="36"/>
      <c r="G73" s="36"/>
      <c r="H73" s="36"/>
      <c r="I73" s="36"/>
      <c r="J73" s="36"/>
      <c r="K73" s="36"/>
      <c r="L73" s="36"/>
      <c r="M73" s="36"/>
      <c r="N73" s="36"/>
      <c r="O73" s="36"/>
    </row>
    <row r="74" spans="1:15" ht="12.75" customHeight="1" x14ac:dyDescent="0.25">
      <c r="A74" s="36"/>
      <c r="B74" s="36"/>
      <c r="C74" s="36"/>
      <c r="D74" s="63"/>
      <c r="E74" s="63"/>
      <c r="F74" s="36"/>
      <c r="G74" s="36"/>
      <c r="H74" s="36"/>
      <c r="I74" s="36"/>
      <c r="J74" s="36"/>
      <c r="K74" s="36"/>
      <c r="L74" s="36"/>
      <c r="M74" s="36"/>
      <c r="N74" s="36"/>
      <c r="O74" s="36"/>
    </row>
    <row r="75" spans="1:15" ht="12.75" customHeight="1" x14ac:dyDescent="0.25">
      <c r="A75" s="36"/>
      <c r="B75" s="36"/>
      <c r="C75" s="36"/>
      <c r="D75" s="63"/>
      <c r="E75" s="63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2.75" customHeight="1" x14ac:dyDescent="0.25">
      <c r="A76" s="36"/>
      <c r="B76" s="36"/>
      <c r="C76" s="36"/>
      <c r="D76" s="63"/>
      <c r="E76" s="63"/>
      <c r="F76" s="36"/>
      <c r="G76" s="36"/>
      <c r="H76" s="36"/>
      <c r="I76" s="36"/>
      <c r="J76" s="36"/>
      <c r="K76" s="36"/>
      <c r="L76" s="36"/>
      <c r="M76" s="36"/>
      <c r="N76" s="36"/>
      <c r="O76" s="36"/>
    </row>
    <row r="77" spans="1:15" ht="12.75" customHeight="1" x14ac:dyDescent="0.25">
      <c r="A77" s="36"/>
      <c r="B77" s="36"/>
      <c r="C77" s="36"/>
      <c r="D77" s="63"/>
      <c r="E77" s="63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2.75" customHeight="1" x14ac:dyDescent="0.25">
      <c r="A78" s="36"/>
      <c r="B78" s="36"/>
      <c r="C78" s="36"/>
      <c r="D78" s="63"/>
      <c r="E78" s="63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2.75" customHeight="1" x14ac:dyDescent="0.25">
      <c r="A79" s="36"/>
      <c r="B79" s="36"/>
      <c r="C79" s="36"/>
      <c r="D79" s="63"/>
      <c r="E79" s="63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2.75" customHeight="1" x14ac:dyDescent="0.25">
      <c r="A80" s="36"/>
      <c r="B80" s="36"/>
      <c r="C80" s="36"/>
      <c r="D80" s="63"/>
      <c r="E80" s="63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2.75" customHeight="1" x14ac:dyDescent="0.25">
      <c r="A81" s="36"/>
      <c r="B81" s="36"/>
      <c r="C81" s="36"/>
      <c r="D81" s="63"/>
      <c r="E81" s="63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2.75" customHeight="1" x14ac:dyDescent="0.25">
      <c r="A82" s="36"/>
      <c r="B82" s="36"/>
      <c r="C82" s="36"/>
      <c r="D82" s="63"/>
      <c r="E82" s="63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ht="12.75" customHeight="1" x14ac:dyDescent="0.25">
      <c r="A83" s="36"/>
      <c r="B83" s="36"/>
      <c r="C83" s="36"/>
      <c r="D83" s="63"/>
      <c r="E83" s="63"/>
      <c r="F83" s="36"/>
      <c r="G83" s="36"/>
      <c r="H83" s="36"/>
      <c r="I83" s="36"/>
      <c r="J83" s="36"/>
      <c r="K83" s="36"/>
      <c r="L83" s="36"/>
      <c r="M83" s="36"/>
      <c r="N83" s="36"/>
      <c r="O83" s="36"/>
    </row>
    <row r="84" spans="1:15" ht="12.75" customHeight="1" x14ac:dyDescent="0.25">
      <c r="A84" s="36"/>
      <c r="B84" s="36"/>
      <c r="C84" s="36"/>
      <c r="D84" s="63"/>
      <c r="E84" s="63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1:15" ht="12.75" customHeight="1" x14ac:dyDescent="0.25">
      <c r="A85" s="36"/>
      <c r="B85" s="36"/>
      <c r="C85" s="36"/>
      <c r="D85" s="63"/>
      <c r="E85" s="63"/>
      <c r="F85" s="36"/>
      <c r="G85" s="36"/>
      <c r="H85" s="36"/>
      <c r="I85" s="36"/>
      <c r="J85" s="36"/>
      <c r="K85" s="36"/>
      <c r="L85" s="36"/>
      <c r="M85" s="36"/>
      <c r="N85" s="36"/>
      <c r="O85" s="36"/>
    </row>
    <row r="86" spans="1:15" ht="12.75" customHeight="1" x14ac:dyDescent="0.25">
      <c r="A86" s="36"/>
      <c r="B86" s="36"/>
      <c r="C86" s="36"/>
      <c r="D86" s="63"/>
      <c r="E86" s="63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5" ht="12.75" customHeight="1" x14ac:dyDescent="0.25">
      <c r="A87" s="36"/>
      <c r="B87" s="36"/>
      <c r="C87" s="36"/>
      <c r="D87" s="63"/>
      <c r="E87" s="63"/>
      <c r="F87" s="36"/>
      <c r="G87" s="36"/>
      <c r="H87" s="36"/>
      <c r="I87" s="36"/>
      <c r="J87" s="36"/>
      <c r="K87" s="36"/>
      <c r="L87" s="36"/>
      <c r="M87" s="36"/>
      <c r="N87" s="36"/>
      <c r="O87" s="36"/>
    </row>
    <row r="88" spans="1:15" ht="12.75" customHeight="1" x14ac:dyDescent="0.25">
      <c r="A88" s="36"/>
      <c r="B88" s="36"/>
      <c r="C88" s="36"/>
      <c r="D88" s="63"/>
      <c r="E88" s="63"/>
      <c r="F88" s="36"/>
      <c r="G88" s="36"/>
      <c r="H88" s="36"/>
      <c r="I88" s="36"/>
      <c r="J88" s="36"/>
      <c r="K88" s="36"/>
      <c r="L88" s="36"/>
      <c r="M88" s="36"/>
      <c r="N88" s="36"/>
      <c r="O88" s="36"/>
    </row>
    <row r="89" spans="1:15" ht="12.75" customHeight="1" x14ac:dyDescent="0.25">
      <c r="A89" s="36"/>
      <c r="B89" s="36"/>
      <c r="C89" s="36"/>
      <c r="D89" s="63"/>
      <c r="E89" s="63"/>
      <c r="F89" s="36"/>
      <c r="G89" s="36"/>
      <c r="H89" s="36"/>
      <c r="I89" s="36"/>
      <c r="J89" s="36"/>
      <c r="K89" s="36"/>
      <c r="L89" s="36"/>
      <c r="M89" s="36"/>
      <c r="N89" s="36"/>
      <c r="O89" s="36"/>
    </row>
    <row r="90" spans="1:15" ht="12.75" customHeight="1" x14ac:dyDescent="0.25">
      <c r="A90" s="36"/>
      <c r="B90" s="36"/>
      <c r="C90" s="36"/>
      <c r="D90" s="63"/>
      <c r="E90" s="63"/>
      <c r="F90" s="36"/>
      <c r="G90" s="36"/>
      <c r="H90" s="36"/>
      <c r="I90" s="36"/>
      <c r="J90" s="36"/>
      <c r="K90" s="36"/>
      <c r="L90" s="36"/>
      <c r="M90" s="36"/>
      <c r="N90" s="36"/>
      <c r="O90" s="36"/>
    </row>
    <row r="91" spans="1:15" ht="12.75" customHeight="1" x14ac:dyDescent="0.25">
      <c r="A91" s="36"/>
      <c r="B91" s="36"/>
      <c r="C91" s="36"/>
      <c r="D91" s="63"/>
      <c r="E91" s="63"/>
      <c r="F91" s="36"/>
      <c r="G91" s="36"/>
      <c r="H91" s="36"/>
      <c r="I91" s="36"/>
      <c r="J91" s="36"/>
      <c r="K91" s="36"/>
      <c r="L91" s="36"/>
      <c r="M91" s="36"/>
      <c r="N91" s="36"/>
      <c r="O91" s="36"/>
    </row>
    <row r="92" spans="1:15" ht="12.75" customHeight="1" x14ac:dyDescent="0.25">
      <c r="A92" s="36"/>
      <c r="B92" s="36"/>
      <c r="C92" s="36"/>
      <c r="D92" s="63"/>
      <c r="E92" s="63"/>
      <c r="F92" s="36"/>
      <c r="G92" s="36"/>
      <c r="H92" s="36"/>
      <c r="I92" s="36"/>
      <c r="J92" s="36"/>
      <c r="K92" s="36"/>
      <c r="L92" s="36"/>
      <c r="M92" s="36"/>
      <c r="N92" s="36"/>
      <c r="O92" s="36"/>
    </row>
    <row r="93" spans="1:15" ht="12.75" customHeight="1" x14ac:dyDescent="0.25">
      <c r="A93" s="36"/>
      <c r="B93" s="36"/>
      <c r="C93" s="36"/>
      <c r="D93" s="63"/>
      <c r="E93" s="63"/>
      <c r="F93" s="36"/>
      <c r="G93" s="36"/>
      <c r="H93" s="36"/>
      <c r="I93" s="36"/>
      <c r="J93" s="36"/>
      <c r="K93" s="36"/>
      <c r="L93" s="36"/>
      <c r="M93" s="36"/>
      <c r="N93" s="36"/>
      <c r="O93" s="36"/>
    </row>
    <row r="94" spans="1:15" ht="12.75" customHeight="1" x14ac:dyDescent="0.25">
      <c r="A94" s="36"/>
      <c r="B94" s="36"/>
      <c r="C94" s="36"/>
      <c r="D94" s="63"/>
      <c r="E94" s="63"/>
      <c r="F94" s="36"/>
      <c r="G94" s="36"/>
      <c r="H94" s="36"/>
      <c r="I94" s="36"/>
      <c r="J94" s="36"/>
      <c r="K94" s="36"/>
      <c r="L94" s="36"/>
      <c r="M94" s="36"/>
      <c r="N94" s="36"/>
      <c r="O94" s="36"/>
    </row>
    <row r="95" spans="1:15" ht="12.75" customHeight="1" x14ac:dyDescent="0.25">
      <c r="A95" s="36"/>
      <c r="B95" s="36"/>
      <c r="C95" s="36"/>
      <c r="D95" s="63"/>
      <c r="E95" s="63"/>
      <c r="F95" s="36"/>
      <c r="G95" s="36"/>
      <c r="H95" s="36"/>
      <c r="I95" s="36"/>
      <c r="J95" s="36"/>
      <c r="K95" s="36"/>
      <c r="L95" s="36"/>
      <c r="M95" s="36"/>
      <c r="N95" s="36"/>
      <c r="O95" s="36"/>
    </row>
    <row r="96" spans="1:15" ht="12.75" customHeight="1" x14ac:dyDescent="0.25">
      <c r="A96" s="36"/>
      <c r="B96" s="36"/>
      <c r="C96" s="36"/>
      <c r="D96" s="63"/>
      <c r="E96" s="63"/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spans="1:15" ht="12.75" customHeight="1" x14ac:dyDescent="0.25">
      <c r="A97" s="36"/>
      <c r="B97" s="36"/>
      <c r="C97" s="36"/>
      <c r="D97" s="63"/>
      <c r="E97" s="63"/>
      <c r="F97" s="36"/>
      <c r="G97" s="36"/>
      <c r="H97" s="36"/>
      <c r="I97" s="36"/>
      <c r="J97" s="36"/>
      <c r="K97" s="36"/>
      <c r="L97" s="36"/>
      <c r="M97" s="36"/>
      <c r="N97" s="36"/>
      <c r="O97" s="36"/>
    </row>
    <row r="98" spans="1:15" ht="12.75" customHeight="1" x14ac:dyDescent="0.25">
      <c r="A98" s="36"/>
      <c r="B98" s="36"/>
      <c r="C98" s="36"/>
      <c r="D98" s="63"/>
      <c r="E98" s="63"/>
      <c r="F98" s="36"/>
      <c r="G98" s="36"/>
      <c r="H98" s="36"/>
      <c r="I98" s="36"/>
      <c r="J98" s="36"/>
      <c r="K98" s="36"/>
      <c r="L98" s="36"/>
      <c r="M98" s="36"/>
      <c r="N98" s="36"/>
      <c r="O98" s="36"/>
    </row>
    <row r="99" spans="1:15" ht="12.75" customHeight="1" x14ac:dyDescent="0.25">
      <c r="A99" s="36"/>
      <c r="B99" s="36"/>
      <c r="C99" s="36"/>
      <c r="D99" s="63"/>
      <c r="E99" s="63"/>
      <c r="F99" s="36"/>
      <c r="G99" s="36"/>
      <c r="H99" s="36"/>
      <c r="I99" s="36"/>
      <c r="J99" s="36"/>
      <c r="K99" s="36"/>
      <c r="L99" s="36"/>
      <c r="M99" s="36"/>
      <c r="N99" s="36"/>
      <c r="O99" s="36"/>
    </row>
    <row r="100" spans="1:15" ht="12.75" customHeight="1" x14ac:dyDescent="0.25">
      <c r="A100" s="36"/>
      <c r="B100" s="36"/>
      <c r="C100" s="36"/>
      <c r="D100" s="63"/>
      <c r="E100" s="63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  <row r="101" spans="1:15" ht="12.75" customHeight="1" x14ac:dyDescent="0.25">
      <c r="A101" s="36"/>
      <c r="B101" s="36"/>
      <c r="C101" s="36"/>
      <c r="D101" s="63"/>
      <c r="E101" s="63"/>
      <c r="F101" s="36"/>
      <c r="G101" s="36"/>
      <c r="H101" s="36"/>
      <c r="I101" s="36"/>
      <c r="J101" s="36"/>
      <c r="K101" s="36"/>
      <c r="L101" s="36"/>
      <c r="M101" s="36"/>
      <c r="N101" s="36"/>
      <c r="O101" s="36"/>
    </row>
    <row r="102" spans="1:15" ht="12.75" customHeight="1" x14ac:dyDescent="0.25">
      <c r="A102" s="36"/>
      <c r="B102" s="36"/>
      <c r="C102" s="36"/>
      <c r="D102" s="63"/>
      <c r="E102" s="63"/>
      <c r="F102" s="36"/>
      <c r="G102" s="36"/>
      <c r="H102" s="36"/>
      <c r="I102" s="36"/>
      <c r="J102" s="36"/>
      <c r="K102" s="36"/>
      <c r="L102" s="36"/>
      <c r="M102" s="36"/>
      <c r="N102" s="36"/>
      <c r="O102" s="36"/>
    </row>
    <row r="103" spans="1:15" ht="12.75" customHeight="1" x14ac:dyDescent="0.25">
      <c r="A103" s="36"/>
      <c r="B103" s="36"/>
      <c r="C103" s="36"/>
      <c r="D103" s="63"/>
      <c r="E103" s="63"/>
      <c r="F103" s="36"/>
      <c r="G103" s="36"/>
      <c r="H103" s="36"/>
      <c r="I103" s="36"/>
      <c r="J103" s="36"/>
      <c r="K103" s="36"/>
      <c r="L103" s="36"/>
      <c r="M103" s="36"/>
      <c r="N103" s="36"/>
      <c r="O103" s="36"/>
    </row>
    <row r="104" spans="1:15" ht="12.75" customHeight="1" x14ac:dyDescent="0.25">
      <c r="A104" s="36"/>
      <c r="B104" s="36"/>
      <c r="C104" s="36"/>
      <c r="D104" s="63"/>
      <c r="E104" s="63"/>
      <c r="F104" s="36"/>
      <c r="G104" s="36"/>
      <c r="H104" s="36"/>
      <c r="I104" s="36"/>
      <c r="J104" s="36"/>
      <c r="K104" s="36"/>
      <c r="L104" s="36"/>
      <c r="M104" s="36"/>
      <c r="N104" s="36"/>
      <c r="O104" s="36"/>
    </row>
    <row r="105" spans="1:15" ht="12.75" customHeight="1" x14ac:dyDescent="0.25">
      <c r="A105" s="36"/>
      <c r="B105" s="36"/>
      <c r="C105" s="36"/>
      <c r="D105" s="63"/>
      <c r="E105" s="63"/>
      <c r="F105" s="36"/>
      <c r="G105" s="36"/>
      <c r="H105" s="36"/>
      <c r="I105" s="36"/>
      <c r="J105" s="36"/>
      <c r="K105" s="36"/>
      <c r="L105" s="36"/>
      <c r="M105" s="36"/>
      <c r="N105" s="36"/>
      <c r="O105" s="36"/>
    </row>
    <row r="106" spans="1:15" ht="12.75" customHeight="1" x14ac:dyDescent="0.25">
      <c r="A106" s="36"/>
      <c r="B106" s="36"/>
      <c r="C106" s="36"/>
      <c r="D106" s="63"/>
      <c r="E106" s="63"/>
      <c r="F106" s="36"/>
      <c r="G106" s="36"/>
      <c r="H106" s="36"/>
      <c r="I106" s="36"/>
      <c r="J106" s="36"/>
      <c r="K106" s="36"/>
      <c r="L106" s="36"/>
      <c r="M106" s="36"/>
      <c r="N106" s="36"/>
      <c r="O106" s="36"/>
    </row>
    <row r="107" spans="1:15" ht="12.75" customHeight="1" x14ac:dyDescent="0.25">
      <c r="A107" s="36"/>
      <c r="B107" s="36"/>
      <c r="C107" s="36"/>
      <c r="D107" s="63"/>
      <c r="E107" s="63"/>
      <c r="F107" s="36"/>
      <c r="G107" s="36"/>
      <c r="H107" s="36"/>
      <c r="I107" s="36"/>
      <c r="J107" s="36"/>
      <c r="K107" s="36"/>
      <c r="L107" s="36"/>
      <c r="M107" s="36"/>
      <c r="N107" s="36"/>
      <c r="O107" s="36"/>
    </row>
    <row r="108" spans="1:15" ht="12.75" customHeight="1" x14ac:dyDescent="0.25">
      <c r="A108" s="36"/>
      <c r="B108" s="36"/>
      <c r="C108" s="36"/>
      <c r="D108" s="63"/>
      <c r="E108" s="63"/>
      <c r="F108" s="36"/>
      <c r="G108" s="36"/>
      <c r="H108" s="36"/>
      <c r="I108" s="36"/>
      <c r="J108" s="36"/>
      <c r="K108" s="36"/>
      <c r="L108" s="36"/>
      <c r="M108" s="36"/>
      <c r="N108" s="36"/>
      <c r="O108" s="36"/>
    </row>
    <row r="109" spans="1:15" ht="12.75" customHeight="1" x14ac:dyDescent="0.25">
      <c r="A109" s="36"/>
      <c r="B109" s="36"/>
      <c r="C109" s="36"/>
      <c r="D109" s="63"/>
      <c r="E109" s="63"/>
      <c r="F109" s="36"/>
      <c r="G109" s="36"/>
      <c r="H109" s="36"/>
      <c r="I109" s="36"/>
      <c r="J109" s="36"/>
      <c r="K109" s="36"/>
      <c r="L109" s="36"/>
      <c r="M109" s="36"/>
      <c r="N109" s="36"/>
      <c r="O109" s="36"/>
    </row>
    <row r="110" spans="1:15" ht="12.75" customHeight="1" x14ac:dyDescent="0.25">
      <c r="A110" s="36"/>
      <c r="B110" s="36"/>
      <c r="C110" s="36"/>
      <c r="D110" s="63"/>
      <c r="E110" s="63"/>
      <c r="F110" s="36"/>
      <c r="G110" s="36"/>
      <c r="H110" s="36"/>
      <c r="I110" s="36"/>
      <c r="J110" s="36"/>
      <c r="K110" s="36"/>
      <c r="L110" s="36"/>
      <c r="M110" s="36"/>
      <c r="N110" s="36"/>
      <c r="O110" s="36"/>
    </row>
    <row r="111" spans="1:15" ht="12.75" customHeight="1" x14ac:dyDescent="0.25">
      <c r="A111" s="36"/>
      <c r="B111" s="36"/>
      <c r="C111" s="36"/>
      <c r="D111" s="63"/>
      <c r="E111" s="63"/>
      <c r="F111" s="36"/>
      <c r="G111" s="36"/>
      <c r="H111" s="36"/>
      <c r="I111" s="36"/>
      <c r="J111" s="36"/>
      <c r="K111" s="36"/>
      <c r="L111" s="36"/>
      <c r="M111" s="36"/>
      <c r="N111" s="36"/>
      <c r="O111" s="36"/>
    </row>
    <row r="112" spans="1:15" ht="12.75" customHeight="1" x14ac:dyDescent="0.25">
      <c r="A112" s="36"/>
      <c r="B112" s="36"/>
      <c r="C112" s="36"/>
      <c r="D112" s="63"/>
      <c r="E112" s="63"/>
      <c r="F112" s="36"/>
      <c r="G112" s="36"/>
      <c r="H112" s="36"/>
      <c r="I112" s="36"/>
      <c r="J112" s="36"/>
      <c r="K112" s="36"/>
      <c r="L112" s="36"/>
      <c r="M112" s="36"/>
      <c r="N112" s="36"/>
      <c r="O112" s="36"/>
    </row>
    <row r="113" spans="1:15" ht="12.75" customHeight="1" x14ac:dyDescent="0.25">
      <c r="A113" s="36"/>
      <c r="B113" s="36"/>
      <c r="C113" s="36"/>
      <c r="D113" s="63"/>
      <c r="E113" s="63"/>
      <c r="F113" s="36"/>
      <c r="G113" s="36"/>
      <c r="H113" s="36"/>
      <c r="I113" s="36"/>
      <c r="J113" s="36"/>
      <c r="K113" s="36"/>
      <c r="L113" s="36"/>
      <c r="M113" s="36"/>
      <c r="N113" s="36"/>
      <c r="O113" s="36"/>
    </row>
    <row r="114" spans="1:15" ht="12.75" customHeight="1" x14ac:dyDescent="0.25">
      <c r="A114" s="36"/>
      <c r="B114" s="36"/>
      <c r="C114" s="36"/>
      <c r="D114" s="63"/>
      <c r="E114" s="63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5" ht="12.75" customHeight="1" x14ac:dyDescent="0.25">
      <c r="A115" s="36"/>
      <c r="B115" s="36"/>
      <c r="C115" s="36"/>
      <c r="D115" s="63"/>
      <c r="E115" s="63"/>
      <c r="F115" s="36"/>
      <c r="G115" s="36"/>
      <c r="H115" s="36"/>
      <c r="I115" s="36"/>
      <c r="J115" s="36"/>
      <c r="K115" s="36"/>
      <c r="L115" s="36"/>
      <c r="M115" s="36"/>
      <c r="N115" s="36"/>
      <c r="O115" s="36"/>
    </row>
    <row r="116" spans="1:15" ht="12.75" customHeight="1" x14ac:dyDescent="0.25">
      <c r="A116" s="36"/>
      <c r="B116" s="36"/>
      <c r="C116" s="36"/>
      <c r="D116" s="63"/>
      <c r="E116" s="63"/>
      <c r="F116" s="36"/>
      <c r="G116" s="36"/>
      <c r="H116" s="36"/>
      <c r="I116" s="36"/>
      <c r="J116" s="36"/>
      <c r="K116" s="36"/>
      <c r="L116" s="36"/>
      <c r="M116" s="36"/>
      <c r="N116" s="36"/>
      <c r="O116" s="36"/>
    </row>
    <row r="117" spans="1:15" ht="12.75" customHeight="1" x14ac:dyDescent="0.25">
      <c r="A117" s="36"/>
      <c r="B117" s="36"/>
      <c r="C117" s="36"/>
      <c r="D117" s="63"/>
      <c r="E117" s="63"/>
      <c r="F117" s="36"/>
      <c r="G117" s="36"/>
      <c r="H117" s="36"/>
      <c r="I117" s="36"/>
      <c r="J117" s="36"/>
      <c r="K117" s="36"/>
      <c r="L117" s="36"/>
      <c r="M117" s="36"/>
      <c r="N117" s="36"/>
      <c r="O117" s="36"/>
    </row>
    <row r="118" spans="1:15" ht="12.75" customHeight="1" x14ac:dyDescent="0.25">
      <c r="A118" s="36"/>
      <c r="B118" s="36"/>
      <c r="C118" s="36"/>
      <c r="D118" s="63"/>
      <c r="E118" s="63"/>
      <c r="F118" s="36"/>
      <c r="G118" s="36"/>
      <c r="H118" s="36"/>
      <c r="I118" s="36"/>
      <c r="J118" s="36"/>
      <c r="K118" s="36"/>
      <c r="L118" s="36"/>
      <c r="M118" s="36"/>
      <c r="N118" s="36"/>
      <c r="O118" s="36"/>
    </row>
    <row r="119" spans="1:15" ht="12.75" customHeight="1" x14ac:dyDescent="0.25">
      <c r="A119" s="36"/>
      <c r="B119" s="36"/>
      <c r="C119" s="36"/>
      <c r="D119" s="63"/>
      <c r="E119" s="63"/>
      <c r="F119" s="36"/>
      <c r="G119" s="36"/>
      <c r="H119" s="36"/>
      <c r="I119" s="36"/>
      <c r="J119" s="36"/>
      <c r="K119" s="36"/>
      <c r="L119" s="36"/>
      <c r="M119" s="36"/>
      <c r="N119" s="36"/>
      <c r="O119" s="36"/>
    </row>
    <row r="120" spans="1:15" ht="12.75" customHeight="1" x14ac:dyDescent="0.25">
      <c r="A120" s="36"/>
      <c r="B120" s="36"/>
      <c r="C120" s="36"/>
      <c r="D120" s="63"/>
      <c r="E120" s="63"/>
      <c r="F120" s="36"/>
      <c r="G120" s="36"/>
      <c r="H120" s="36"/>
      <c r="I120" s="36"/>
      <c r="J120" s="36"/>
      <c r="K120" s="36"/>
      <c r="L120" s="36"/>
      <c r="M120" s="36"/>
      <c r="N120" s="36"/>
      <c r="O120" s="36"/>
    </row>
    <row r="121" spans="1:15" ht="12.75" customHeight="1" x14ac:dyDescent="0.25">
      <c r="A121" s="36"/>
      <c r="B121" s="36"/>
      <c r="C121" s="36"/>
      <c r="D121" s="63"/>
      <c r="E121" s="63"/>
      <c r="F121" s="36"/>
      <c r="G121" s="36"/>
      <c r="H121" s="36"/>
      <c r="I121" s="36"/>
      <c r="J121" s="36"/>
      <c r="K121" s="36"/>
      <c r="L121" s="36"/>
      <c r="M121" s="36"/>
      <c r="N121" s="36"/>
      <c r="O121" s="36"/>
    </row>
    <row r="122" spans="1:15" ht="12.75" customHeight="1" x14ac:dyDescent="0.25">
      <c r="A122" s="36"/>
      <c r="B122" s="36"/>
      <c r="C122" s="36"/>
      <c r="D122" s="63"/>
      <c r="E122" s="63"/>
      <c r="F122" s="36"/>
      <c r="G122" s="36"/>
      <c r="H122" s="36"/>
      <c r="I122" s="36"/>
      <c r="J122" s="36"/>
      <c r="K122" s="36"/>
      <c r="L122" s="36"/>
      <c r="M122" s="36"/>
      <c r="N122" s="36"/>
      <c r="O122" s="36"/>
    </row>
    <row r="123" spans="1:15" ht="12.75" customHeight="1" x14ac:dyDescent="0.25">
      <c r="A123" s="36"/>
      <c r="B123" s="36"/>
      <c r="C123" s="36"/>
      <c r="D123" s="63"/>
      <c r="E123" s="63"/>
      <c r="F123" s="36"/>
      <c r="G123" s="36"/>
      <c r="H123" s="36"/>
      <c r="I123" s="36"/>
      <c r="J123" s="36"/>
      <c r="K123" s="36"/>
      <c r="L123" s="36"/>
      <c r="M123" s="36"/>
      <c r="N123" s="36"/>
      <c r="O123" s="36"/>
    </row>
    <row r="124" spans="1:15" ht="12.75" customHeight="1" x14ac:dyDescent="0.25">
      <c r="A124" s="36"/>
      <c r="B124" s="36"/>
      <c r="C124" s="36"/>
      <c r="D124" s="63"/>
      <c r="E124" s="63"/>
      <c r="F124" s="36"/>
      <c r="G124" s="36"/>
      <c r="H124" s="36"/>
      <c r="I124" s="36"/>
      <c r="J124" s="36"/>
      <c r="K124" s="36"/>
      <c r="L124" s="36"/>
      <c r="M124" s="36"/>
      <c r="N124" s="36"/>
      <c r="O124" s="36"/>
    </row>
    <row r="125" spans="1:15" ht="12.75" customHeight="1" x14ac:dyDescent="0.25">
      <c r="A125" s="36"/>
      <c r="B125" s="36"/>
      <c r="C125" s="36"/>
      <c r="D125" s="63"/>
      <c r="E125" s="63"/>
      <c r="F125" s="36"/>
      <c r="G125" s="36"/>
      <c r="H125" s="36"/>
      <c r="I125" s="36"/>
      <c r="J125" s="36"/>
      <c r="K125" s="36"/>
      <c r="L125" s="36"/>
      <c r="M125" s="36"/>
      <c r="N125" s="36"/>
      <c r="O125" s="36"/>
    </row>
    <row r="126" spans="1:15" ht="12.75" customHeight="1" x14ac:dyDescent="0.25">
      <c r="A126" s="36"/>
      <c r="B126" s="36"/>
      <c r="C126" s="36"/>
      <c r="D126" s="63"/>
      <c r="E126" s="63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spans="1:15" ht="12.75" customHeight="1" x14ac:dyDescent="0.25">
      <c r="A127" s="36"/>
      <c r="B127" s="36"/>
      <c r="C127" s="36"/>
      <c r="D127" s="63"/>
      <c r="E127" s="63"/>
      <c r="F127" s="36"/>
      <c r="G127" s="36"/>
      <c r="H127" s="36"/>
      <c r="I127" s="36"/>
      <c r="J127" s="36"/>
      <c r="K127" s="36"/>
      <c r="L127" s="36"/>
      <c r="M127" s="36"/>
      <c r="N127" s="36"/>
      <c r="O127" s="36"/>
    </row>
    <row r="128" spans="1:15" ht="12.75" customHeight="1" x14ac:dyDescent="0.25">
      <c r="A128" s="36"/>
      <c r="B128" s="36"/>
      <c r="C128" s="36"/>
      <c r="D128" s="63"/>
      <c r="E128" s="63"/>
      <c r="F128" s="36"/>
      <c r="G128" s="36"/>
      <c r="H128" s="36"/>
      <c r="I128" s="36"/>
      <c r="J128" s="36"/>
      <c r="K128" s="36"/>
      <c r="L128" s="36"/>
      <c r="M128" s="36"/>
      <c r="N128" s="36"/>
      <c r="O128" s="36"/>
    </row>
    <row r="129" spans="1:15" ht="12.75" customHeight="1" x14ac:dyDescent="0.25">
      <c r="A129" s="36"/>
      <c r="B129" s="36"/>
      <c r="C129" s="36"/>
      <c r="D129" s="63"/>
      <c r="E129" s="63"/>
      <c r="F129" s="36"/>
      <c r="G129" s="36"/>
      <c r="H129" s="36"/>
      <c r="I129" s="36"/>
      <c r="J129" s="36"/>
      <c r="K129" s="36"/>
      <c r="L129" s="36"/>
      <c r="M129" s="36"/>
      <c r="N129" s="36"/>
      <c r="O129" s="36"/>
    </row>
    <row r="130" spans="1:15" ht="12.75" customHeight="1" x14ac:dyDescent="0.25">
      <c r="A130" s="36"/>
      <c r="B130" s="36"/>
      <c r="C130" s="36"/>
      <c r="D130" s="63"/>
      <c r="E130" s="63"/>
      <c r="F130" s="36"/>
      <c r="G130" s="36"/>
      <c r="H130" s="36"/>
      <c r="I130" s="36"/>
      <c r="J130" s="36"/>
      <c r="K130" s="36"/>
      <c r="L130" s="36"/>
      <c r="M130" s="36"/>
      <c r="N130" s="36"/>
      <c r="O130" s="36"/>
    </row>
    <row r="131" spans="1:15" ht="12.75" customHeight="1" x14ac:dyDescent="0.25">
      <c r="A131" s="36"/>
      <c r="B131" s="36"/>
      <c r="C131" s="36"/>
      <c r="D131" s="63"/>
      <c r="E131" s="63"/>
      <c r="F131" s="36"/>
      <c r="G131" s="36"/>
      <c r="H131" s="36"/>
      <c r="I131" s="36"/>
      <c r="J131" s="36"/>
      <c r="K131" s="36"/>
      <c r="L131" s="36"/>
      <c r="M131" s="36"/>
      <c r="N131" s="36"/>
      <c r="O131" s="36"/>
    </row>
    <row r="132" spans="1:15" ht="12.75" customHeight="1" x14ac:dyDescent="0.25">
      <c r="A132" s="36"/>
      <c r="B132" s="36"/>
      <c r="C132" s="36"/>
      <c r="D132" s="63"/>
      <c r="E132" s="63"/>
      <c r="F132" s="36"/>
      <c r="G132" s="36"/>
      <c r="H132" s="36"/>
      <c r="I132" s="36"/>
      <c r="J132" s="36"/>
      <c r="K132" s="36"/>
      <c r="L132" s="36"/>
      <c r="M132" s="36"/>
      <c r="N132" s="36"/>
      <c r="O132" s="36"/>
    </row>
    <row r="133" spans="1:15" ht="12.75" customHeight="1" x14ac:dyDescent="0.25">
      <c r="A133" s="36"/>
      <c r="B133" s="36"/>
      <c r="C133" s="36"/>
      <c r="D133" s="63"/>
      <c r="E133" s="63"/>
      <c r="F133" s="36"/>
      <c r="G133" s="36"/>
      <c r="H133" s="36"/>
      <c r="I133" s="36"/>
      <c r="J133" s="36"/>
      <c r="K133" s="36"/>
      <c r="L133" s="36"/>
      <c r="M133" s="36"/>
      <c r="N133" s="36"/>
      <c r="O133" s="36"/>
    </row>
    <row r="134" spans="1:15" ht="12.75" customHeight="1" x14ac:dyDescent="0.25">
      <c r="A134" s="36"/>
      <c r="B134" s="36"/>
      <c r="C134" s="36"/>
      <c r="D134" s="63"/>
      <c r="E134" s="63"/>
      <c r="F134" s="36"/>
      <c r="G134" s="36"/>
      <c r="H134" s="36"/>
      <c r="I134" s="36"/>
      <c r="J134" s="36"/>
      <c r="K134" s="36"/>
      <c r="L134" s="36"/>
      <c r="M134" s="36"/>
      <c r="N134" s="36"/>
      <c r="O134" s="36"/>
    </row>
    <row r="135" spans="1:15" ht="12.75" customHeight="1" x14ac:dyDescent="0.25">
      <c r="A135" s="36"/>
      <c r="B135" s="36"/>
      <c r="C135" s="36"/>
      <c r="D135" s="63"/>
      <c r="E135" s="63"/>
      <c r="F135" s="36"/>
      <c r="G135" s="36"/>
      <c r="H135" s="36"/>
      <c r="I135" s="36"/>
      <c r="J135" s="36"/>
      <c r="K135" s="36"/>
      <c r="L135" s="36"/>
      <c r="M135" s="36"/>
      <c r="N135" s="36"/>
      <c r="O135" s="36"/>
    </row>
    <row r="136" spans="1:15" ht="12.75" customHeight="1" x14ac:dyDescent="0.25">
      <c r="A136" s="36"/>
      <c r="B136" s="36"/>
      <c r="C136" s="36"/>
      <c r="D136" s="63"/>
      <c r="E136" s="63"/>
      <c r="F136" s="36"/>
      <c r="G136" s="36"/>
      <c r="H136" s="36"/>
      <c r="I136" s="36"/>
      <c r="J136" s="36"/>
      <c r="K136" s="36"/>
      <c r="L136" s="36"/>
      <c r="M136" s="36"/>
      <c r="N136" s="36"/>
      <c r="O136" s="36"/>
    </row>
    <row r="137" spans="1:15" ht="12.75" customHeight="1" x14ac:dyDescent="0.25">
      <c r="A137" s="36"/>
      <c r="B137" s="36"/>
      <c r="C137" s="36"/>
      <c r="D137" s="63"/>
      <c r="E137" s="63"/>
      <c r="F137" s="36"/>
      <c r="G137" s="36"/>
      <c r="H137" s="36"/>
      <c r="I137" s="36"/>
      <c r="J137" s="36"/>
      <c r="K137" s="36"/>
      <c r="L137" s="36"/>
      <c r="M137" s="36"/>
      <c r="N137" s="36"/>
      <c r="O137" s="36"/>
    </row>
    <row r="138" spans="1:15" ht="12.75" customHeight="1" x14ac:dyDescent="0.25">
      <c r="A138" s="36"/>
      <c r="B138" s="36"/>
      <c r="C138" s="36"/>
      <c r="D138" s="63"/>
      <c r="E138" s="63"/>
      <c r="F138" s="36"/>
      <c r="G138" s="36"/>
      <c r="H138" s="36"/>
      <c r="I138" s="36"/>
      <c r="J138" s="36"/>
      <c r="K138" s="36"/>
      <c r="L138" s="36"/>
      <c r="M138" s="36"/>
      <c r="N138" s="36"/>
      <c r="O138" s="36"/>
    </row>
    <row r="139" spans="1:15" ht="12.75" customHeight="1" x14ac:dyDescent="0.25">
      <c r="A139" s="36"/>
      <c r="B139" s="36"/>
      <c r="C139" s="36"/>
      <c r="D139" s="63"/>
      <c r="E139" s="63"/>
      <c r="F139" s="36"/>
      <c r="G139" s="36"/>
      <c r="H139" s="36"/>
      <c r="I139" s="36"/>
      <c r="J139" s="36"/>
      <c r="K139" s="36"/>
      <c r="L139" s="36"/>
      <c r="M139" s="36"/>
      <c r="N139" s="36"/>
      <c r="O139" s="36"/>
    </row>
    <row r="140" spans="1:15" ht="12.75" customHeight="1" x14ac:dyDescent="0.25">
      <c r="A140" s="36"/>
      <c r="B140" s="36"/>
      <c r="C140" s="36"/>
      <c r="D140" s="63"/>
      <c r="E140" s="63"/>
      <c r="F140" s="36"/>
      <c r="G140" s="36"/>
      <c r="H140" s="36"/>
      <c r="I140" s="36"/>
      <c r="J140" s="36"/>
      <c r="K140" s="36"/>
      <c r="L140" s="36"/>
      <c r="M140" s="36"/>
      <c r="N140" s="36"/>
      <c r="O140" s="36"/>
    </row>
    <row r="141" spans="1:15" ht="12.75" customHeight="1" x14ac:dyDescent="0.25">
      <c r="A141" s="36"/>
      <c r="B141" s="36"/>
      <c r="C141" s="36"/>
      <c r="D141" s="63"/>
      <c r="E141" s="63"/>
      <c r="F141" s="36"/>
      <c r="G141" s="36"/>
      <c r="H141" s="36"/>
      <c r="I141" s="36"/>
      <c r="J141" s="36"/>
      <c r="K141" s="36"/>
      <c r="L141" s="36"/>
      <c r="M141" s="36"/>
      <c r="N141" s="36"/>
      <c r="O141" s="36"/>
    </row>
    <row r="142" spans="1:15" ht="12.75" customHeight="1" x14ac:dyDescent="0.25">
      <c r="A142" s="36"/>
      <c r="B142" s="36"/>
      <c r="C142" s="36"/>
      <c r="D142" s="63"/>
      <c r="E142" s="63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5" ht="12.75" customHeight="1" x14ac:dyDescent="0.25">
      <c r="A143" s="36"/>
      <c r="B143" s="36"/>
      <c r="C143" s="36"/>
      <c r="D143" s="63"/>
      <c r="E143" s="63"/>
      <c r="F143" s="36"/>
      <c r="G143" s="36"/>
      <c r="H143" s="36"/>
      <c r="I143" s="36"/>
      <c r="J143" s="36"/>
      <c r="K143" s="36"/>
      <c r="L143" s="36"/>
      <c r="M143" s="36"/>
      <c r="N143" s="36"/>
      <c r="O143" s="36"/>
    </row>
    <row r="144" spans="1:15" ht="12.75" customHeight="1" x14ac:dyDescent="0.25">
      <c r="A144" s="36"/>
      <c r="B144" s="36"/>
      <c r="C144" s="36"/>
      <c r="D144" s="63"/>
      <c r="E144" s="63"/>
      <c r="F144" s="36"/>
      <c r="G144" s="36"/>
      <c r="H144" s="36"/>
      <c r="I144" s="36"/>
      <c r="J144" s="36"/>
      <c r="K144" s="36"/>
      <c r="L144" s="36"/>
      <c r="M144" s="36"/>
      <c r="N144" s="36"/>
      <c r="O144" s="36"/>
    </row>
    <row r="145" spans="1:15" ht="12.75" customHeight="1" x14ac:dyDescent="0.25">
      <c r="A145" s="36"/>
      <c r="B145" s="36"/>
      <c r="C145" s="36"/>
      <c r="D145" s="63"/>
      <c r="E145" s="63"/>
      <c r="F145" s="36"/>
      <c r="G145" s="36"/>
      <c r="H145" s="36"/>
      <c r="I145" s="36"/>
      <c r="J145" s="36"/>
      <c r="K145" s="36"/>
      <c r="L145" s="36"/>
      <c r="M145" s="36"/>
      <c r="N145" s="36"/>
      <c r="O145" s="36"/>
    </row>
    <row r="146" spans="1:15" ht="12.75" customHeight="1" x14ac:dyDescent="0.25">
      <c r="A146" s="36"/>
      <c r="B146" s="36"/>
      <c r="C146" s="36"/>
      <c r="D146" s="63"/>
      <c r="E146" s="63"/>
      <c r="F146" s="36"/>
      <c r="G146" s="36"/>
      <c r="H146" s="36"/>
      <c r="I146" s="36"/>
      <c r="J146" s="36"/>
      <c r="K146" s="36"/>
      <c r="L146" s="36"/>
      <c r="M146" s="36"/>
      <c r="N146" s="36"/>
      <c r="O146" s="36"/>
    </row>
    <row r="147" spans="1:15" ht="12.75" customHeight="1" x14ac:dyDescent="0.25">
      <c r="A147" s="36"/>
      <c r="B147" s="36"/>
      <c r="C147" s="36"/>
      <c r="D147" s="63"/>
      <c r="E147" s="63"/>
      <c r="F147" s="36"/>
      <c r="G147" s="36"/>
      <c r="H147" s="36"/>
      <c r="I147" s="36"/>
      <c r="J147" s="36"/>
      <c r="K147" s="36"/>
      <c r="L147" s="36"/>
      <c r="M147" s="36"/>
      <c r="N147" s="36"/>
      <c r="O147" s="36"/>
    </row>
    <row r="148" spans="1:15" ht="12.75" customHeight="1" x14ac:dyDescent="0.25">
      <c r="A148" s="36"/>
      <c r="B148" s="36"/>
      <c r="C148" s="36"/>
      <c r="D148" s="63"/>
      <c r="E148" s="63"/>
      <c r="F148" s="36"/>
      <c r="G148" s="36"/>
      <c r="H148" s="36"/>
      <c r="I148" s="36"/>
      <c r="J148" s="36"/>
      <c r="K148" s="36"/>
      <c r="L148" s="36"/>
      <c r="M148" s="36"/>
      <c r="N148" s="36"/>
      <c r="O148" s="36"/>
    </row>
    <row r="149" spans="1:15" ht="12.75" customHeight="1" x14ac:dyDescent="0.25">
      <c r="A149" s="36"/>
      <c r="B149" s="36"/>
      <c r="C149" s="36"/>
      <c r="D149" s="63"/>
      <c r="E149" s="63"/>
      <c r="F149" s="36"/>
      <c r="G149" s="36"/>
      <c r="H149" s="36"/>
      <c r="I149" s="36"/>
      <c r="J149" s="36"/>
      <c r="K149" s="36"/>
      <c r="L149" s="36"/>
      <c r="M149" s="36"/>
      <c r="N149" s="36"/>
      <c r="O149" s="36"/>
    </row>
    <row r="150" spans="1:15" ht="12.75" customHeight="1" x14ac:dyDescent="0.25">
      <c r="A150" s="36"/>
      <c r="B150" s="36"/>
      <c r="C150" s="36"/>
      <c r="D150" s="63"/>
      <c r="E150" s="63"/>
      <c r="F150" s="36"/>
      <c r="G150" s="36"/>
      <c r="H150" s="36"/>
      <c r="I150" s="36"/>
      <c r="J150" s="36"/>
      <c r="K150" s="36"/>
      <c r="L150" s="36"/>
      <c r="M150" s="36"/>
      <c r="N150" s="36"/>
      <c r="O150" s="36"/>
    </row>
    <row r="151" spans="1:15" ht="12.75" customHeight="1" x14ac:dyDescent="0.25">
      <c r="A151" s="36"/>
      <c r="B151" s="36"/>
      <c r="C151" s="36"/>
      <c r="D151" s="63"/>
      <c r="E151" s="63"/>
      <c r="F151" s="36"/>
      <c r="G151" s="36"/>
      <c r="H151" s="36"/>
      <c r="I151" s="36"/>
      <c r="J151" s="36"/>
      <c r="K151" s="36"/>
      <c r="L151" s="36"/>
      <c r="M151" s="36"/>
      <c r="N151" s="36"/>
      <c r="O151" s="36"/>
    </row>
    <row r="152" spans="1:15" ht="12.75" customHeight="1" x14ac:dyDescent="0.25">
      <c r="A152" s="36"/>
      <c r="B152" s="36"/>
      <c r="C152" s="36"/>
      <c r="D152" s="63"/>
      <c r="E152" s="63"/>
      <c r="F152" s="36"/>
      <c r="G152" s="36"/>
      <c r="H152" s="36"/>
      <c r="I152" s="36"/>
      <c r="J152" s="36"/>
      <c r="K152" s="36"/>
      <c r="L152" s="36"/>
      <c r="M152" s="36"/>
      <c r="N152" s="36"/>
      <c r="O152" s="36"/>
    </row>
    <row r="153" spans="1:15" ht="12.75" customHeight="1" x14ac:dyDescent="0.25">
      <c r="A153" s="36"/>
      <c r="B153" s="36"/>
      <c r="C153" s="36"/>
      <c r="D153" s="63"/>
      <c r="E153" s="63"/>
      <c r="F153" s="36"/>
      <c r="G153" s="36"/>
      <c r="H153" s="36"/>
      <c r="I153" s="36"/>
      <c r="J153" s="36"/>
      <c r="K153" s="36"/>
      <c r="L153" s="36"/>
      <c r="M153" s="36"/>
      <c r="N153" s="36"/>
      <c r="O153" s="36"/>
    </row>
    <row r="154" spans="1:15" ht="12.75" customHeight="1" x14ac:dyDescent="0.25">
      <c r="A154" s="36"/>
      <c r="B154" s="36"/>
      <c r="C154" s="36"/>
      <c r="D154" s="63"/>
      <c r="E154" s="63"/>
      <c r="F154" s="36"/>
      <c r="G154" s="36"/>
      <c r="H154" s="36"/>
      <c r="I154" s="36"/>
      <c r="J154" s="36"/>
      <c r="K154" s="36"/>
      <c r="L154" s="36"/>
      <c r="M154" s="36"/>
      <c r="N154" s="36"/>
      <c r="O154" s="36"/>
    </row>
    <row r="155" spans="1:15" ht="12.75" customHeight="1" x14ac:dyDescent="0.25">
      <c r="A155" s="36"/>
      <c r="B155" s="36"/>
      <c r="C155" s="36"/>
      <c r="D155" s="63"/>
      <c r="E155" s="63"/>
      <c r="F155" s="36"/>
      <c r="G155" s="36"/>
      <c r="H155" s="36"/>
      <c r="I155" s="36"/>
      <c r="J155" s="36"/>
      <c r="K155" s="36"/>
      <c r="L155" s="36"/>
      <c r="M155" s="36"/>
      <c r="N155" s="36"/>
      <c r="O155" s="36"/>
    </row>
    <row r="156" spans="1:15" ht="12.75" customHeight="1" x14ac:dyDescent="0.25">
      <c r="A156" s="36"/>
      <c r="B156" s="36"/>
      <c r="C156" s="36"/>
      <c r="D156" s="63"/>
      <c r="E156" s="63"/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spans="1:15" ht="12.75" customHeight="1" x14ac:dyDescent="0.25">
      <c r="A157" s="36"/>
      <c r="B157" s="36"/>
      <c r="C157" s="36"/>
      <c r="D157" s="63"/>
      <c r="E157" s="63"/>
      <c r="F157" s="36"/>
      <c r="G157" s="36"/>
      <c r="H157" s="36"/>
      <c r="I157" s="36"/>
      <c r="J157" s="36"/>
      <c r="K157" s="36"/>
      <c r="L157" s="36"/>
      <c r="M157" s="36"/>
      <c r="N157" s="36"/>
      <c r="O157" s="36"/>
    </row>
    <row r="158" spans="1:15" ht="12.75" customHeight="1" x14ac:dyDescent="0.25">
      <c r="A158" s="36"/>
      <c r="B158" s="36"/>
      <c r="C158" s="36"/>
      <c r="D158" s="63"/>
      <c r="E158" s="63"/>
      <c r="F158" s="36"/>
      <c r="G158" s="36"/>
      <c r="H158" s="36"/>
      <c r="I158" s="36"/>
      <c r="J158" s="36"/>
      <c r="K158" s="36"/>
      <c r="L158" s="36"/>
      <c r="M158" s="36"/>
      <c r="N158" s="36"/>
      <c r="O158" s="36"/>
    </row>
    <row r="159" spans="1:15" ht="12.75" customHeight="1" x14ac:dyDescent="0.25">
      <c r="A159" s="36"/>
      <c r="B159" s="36"/>
      <c r="C159" s="36"/>
      <c r="D159" s="63"/>
      <c r="E159" s="63"/>
      <c r="F159" s="36"/>
      <c r="G159" s="36"/>
      <c r="H159" s="36"/>
      <c r="I159" s="36"/>
      <c r="J159" s="36"/>
      <c r="K159" s="36"/>
      <c r="L159" s="36"/>
      <c r="M159" s="36"/>
      <c r="N159" s="36"/>
      <c r="O159" s="36"/>
    </row>
    <row r="160" spans="1:15" ht="12.75" customHeight="1" x14ac:dyDescent="0.25">
      <c r="A160" s="36"/>
      <c r="B160" s="36"/>
      <c r="C160" s="36"/>
      <c r="D160" s="63"/>
      <c r="E160" s="63"/>
      <c r="F160" s="36"/>
      <c r="G160" s="36"/>
      <c r="H160" s="36"/>
      <c r="I160" s="36"/>
      <c r="J160" s="36"/>
      <c r="K160" s="36"/>
      <c r="L160" s="36"/>
      <c r="M160" s="36"/>
      <c r="N160" s="36"/>
      <c r="O160" s="36"/>
    </row>
    <row r="161" spans="1:15" ht="12.75" customHeight="1" x14ac:dyDescent="0.25">
      <c r="A161" s="36"/>
      <c r="B161" s="36"/>
      <c r="C161" s="36"/>
      <c r="D161" s="63"/>
      <c r="E161" s="63"/>
      <c r="F161" s="36"/>
      <c r="G161" s="36"/>
      <c r="H161" s="36"/>
      <c r="I161" s="36"/>
      <c r="J161" s="36"/>
      <c r="K161" s="36"/>
      <c r="L161" s="36"/>
      <c r="M161" s="36"/>
      <c r="N161" s="36"/>
      <c r="O161" s="36"/>
    </row>
    <row r="162" spans="1:15" ht="12.75" customHeight="1" x14ac:dyDescent="0.25">
      <c r="A162" s="36"/>
      <c r="B162" s="36"/>
      <c r="C162" s="36"/>
      <c r="D162" s="63"/>
      <c r="E162" s="63"/>
      <c r="F162" s="36"/>
      <c r="G162" s="36"/>
      <c r="H162" s="36"/>
      <c r="I162" s="36"/>
      <c r="J162" s="36"/>
      <c r="K162" s="36"/>
      <c r="L162" s="36"/>
      <c r="M162" s="36"/>
      <c r="N162" s="36"/>
      <c r="O162" s="36"/>
    </row>
    <row r="163" spans="1:15" ht="12.75" customHeight="1" x14ac:dyDescent="0.25">
      <c r="A163" s="36"/>
      <c r="B163" s="36"/>
      <c r="C163" s="36"/>
      <c r="D163" s="63"/>
      <c r="E163" s="63"/>
      <c r="F163" s="36"/>
      <c r="G163" s="36"/>
      <c r="H163" s="36"/>
      <c r="I163" s="36"/>
      <c r="J163" s="36"/>
      <c r="K163" s="36"/>
      <c r="L163" s="36"/>
      <c r="M163" s="36"/>
      <c r="N163" s="36"/>
      <c r="O163" s="36"/>
    </row>
    <row r="164" spans="1:15" ht="12.75" customHeight="1" x14ac:dyDescent="0.25">
      <c r="A164" s="36"/>
      <c r="B164" s="36"/>
      <c r="C164" s="36"/>
      <c r="D164" s="63"/>
      <c r="E164" s="63"/>
      <c r="F164" s="36"/>
      <c r="G164" s="36"/>
      <c r="H164" s="36"/>
      <c r="I164" s="36"/>
      <c r="J164" s="36"/>
      <c r="K164" s="36"/>
      <c r="L164" s="36"/>
      <c r="M164" s="36"/>
      <c r="N164" s="36"/>
      <c r="O164" s="36"/>
    </row>
    <row r="165" spans="1:15" ht="12.75" customHeight="1" x14ac:dyDescent="0.25">
      <c r="A165" s="36"/>
      <c r="B165" s="36"/>
      <c r="C165" s="36"/>
      <c r="D165" s="63"/>
      <c r="E165" s="63"/>
      <c r="F165" s="36"/>
      <c r="G165" s="36"/>
      <c r="H165" s="36"/>
      <c r="I165" s="36"/>
      <c r="J165" s="36"/>
      <c r="K165" s="36"/>
      <c r="L165" s="36"/>
      <c r="M165" s="36"/>
      <c r="N165" s="36"/>
      <c r="O165" s="36"/>
    </row>
    <row r="166" spans="1:15" ht="12.75" customHeight="1" x14ac:dyDescent="0.25">
      <c r="A166" s="36"/>
      <c r="B166" s="36"/>
      <c r="C166" s="36"/>
      <c r="D166" s="63"/>
      <c r="E166" s="63"/>
      <c r="F166" s="36"/>
      <c r="G166" s="36"/>
      <c r="H166" s="36"/>
      <c r="I166" s="36"/>
      <c r="J166" s="36"/>
      <c r="K166" s="36"/>
      <c r="L166" s="36"/>
      <c r="M166" s="36"/>
      <c r="N166" s="36"/>
      <c r="O166" s="36"/>
    </row>
    <row r="167" spans="1:15" ht="12.75" customHeight="1" x14ac:dyDescent="0.25">
      <c r="A167" s="36"/>
      <c r="B167" s="36"/>
      <c r="C167" s="36"/>
      <c r="D167" s="63"/>
      <c r="E167" s="63"/>
      <c r="F167" s="36"/>
      <c r="G167" s="36"/>
      <c r="H167" s="36"/>
      <c r="I167" s="36"/>
      <c r="J167" s="36"/>
      <c r="K167" s="36"/>
      <c r="L167" s="36"/>
      <c r="M167" s="36"/>
      <c r="N167" s="36"/>
      <c r="O167" s="36"/>
    </row>
    <row r="168" spans="1:15" ht="12.75" customHeight="1" x14ac:dyDescent="0.25">
      <c r="A168" s="36"/>
      <c r="B168" s="36"/>
      <c r="C168" s="36"/>
      <c r="D168" s="63"/>
      <c r="E168" s="63"/>
      <c r="F168" s="36"/>
      <c r="G168" s="36"/>
      <c r="H168" s="36"/>
      <c r="I168" s="36"/>
      <c r="J168" s="36"/>
      <c r="K168" s="36"/>
      <c r="L168" s="36"/>
      <c r="M168" s="36"/>
      <c r="N168" s="36"/>
      <c r="O168" s="36"/>
    </row>
    <row r="169" spans="1:15" ht="12.75" customHeight="1" x14ac:dyDescent="0.25">
      <c r="A169" s="36"/>
      <c r="B169" s="36"/>
      <c r="C169" s="36"/>
      <c r="D169" s="63"/>
      <c r="E169" s="63"/>
      <c r="F169" s="36"/>
      <c r="G169" s="36"/>
      <c r="H169" s="36"/>
      <c r="I169" s="36"/>
      <c r="J169" s="36"/>
      <c r="K169" s="36"/>
      <c r="L169" s="36"/>
      <c r="M169" s="36"/>
      <c r="N169" s="36"/>
      <c r="O169" s="36"/>
    </row>
    <row r="170" spans="1:15" ht="12.75" customHeight="1" x14ac:dyDescent="0.25">
      <c r="A170" s="36"/>
      <c r="B170" s="36"/>
      <c r="C170" s="36"/>
      <c r="D170" s="63"/>
      <c r="E170" s="63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5" ht="12.75" customHeight="1" x14ac:dyDescent="0.25">
      <c r="A171" s="36"/>
      <c r="B171" s="36"/>
      <c r="C171" s="36"/>
      <c r="D171" s="63"/>
      <c r="E171" s="63"/>
      <c r="F171" s="36"/>
      <c r="G171" s="36"/>
      <c r="H171" s="36"/>
      <c r="I171" s="36"/>
      <c r="J171" s="36"/>
      <c r="K171" s="36"/>
      <c r="L171" s="36"/>
      <c r="M171" s="36"/>
      <c r="N171" s="36"/>
      <c r="O171" s="36"/>
    </row>
    <row r="172" spans="1:15" ht="12.75" customHeight="1" x14ac:dyDescent="0.25">
      <c r="A172" s="36"/>
      <c r="B172" s="36"/>
      <c r="C172" s="36"/>
      <c r="D172" s="63"/>
      <c r="E172" s="63"/>
      <c r="F172" s="36"/>
      <c r="G172" s="36"/>
      <c r="H172" s="36"/>
      <c r="I172" s="36"/>
      <c r="J172" s="36"/>
      <c r="K172" s="36"/>
      <c r="L172" s="36"/>
      <c r="M172" s="36"/>
      <c r="N172" s="36"/>
      <c r="O172" s="36"/>
    </row>
    <row r="173" spans="1:15" ht="12.75" customHeight="1" x14ac:dyDescent="0.25">
      <c r="A173" s="36"/>
      <c r="B173" s="36"/>
      <c r="C173" s="36"/>
      <c r="D173" s="63"/>
      <c r="E173" s="63"/>
      <c r="F173" s="36"/>
      <c r="G173" s="36"/>
      <c r="H173" s="36"/>
      <c r="I173" s="36"/>
      <c r="J173" s="36"/>
      <c r="K173" s="36"/>
      <c r="L173" s="36"/>
      <c r="M173" s="36"/>
      <c r="N173" s="36"/>
      <c r="O173" s="36"/>
    </row>
    <row r="174" spans="1:15" ht="12.75" customHeight="1" x14ac:dyDescent="0.25">
      <c r="A174" s="36"/>
      <c r="B174" s="36"/>
      <c r="C174" s="36"/>
      <c r="D174" s="63"/>
      <c r="E174" s="63"/>
      <c r="F174" s="36"/>
      <c r="G174" s="36"/>
      <c r="H174" s="36"/>
      <c r="I174" s="36"/>
      <c r="J174" s="36"/>
      <c r="K174" s="36"/>
      <c r="L174" s="36"/>
      <c r="M174" s="36"/>
      <c r="N174" s="36"/>
      <c r="O174" s="36"/>
    </row>
    <row r="175" spans="1:15" ht="12.75" customHeight="1" x14ac:dyDescent="0.25">
      <c r="A175" s="36"/>
      <c r="B175" s="36"/>
      <c r="C175" s="36"/>
      <c r="D175" s="63"/>
      <c r="E175" s="63"/>
      <c r="F175" s="36"/>
      <c r="G175" s="36"/>
      <c r="H175" s="36"/>
      <c r="I175" s="36"/>
      <c r="J175" s="36"/>
      <c r="K175" s="36"/>
      <c r="L175" s="36"/>
      <c r="M175" s="36"/>
      <c r="N175" s="36"/>
      <c r="O175" s="36"/>
    </row>
    <row r="176" spans="1:15" ht="12.75" customHeight="1" x14ac:dyDescent="0.25">
      <c r="A176" s="36"/>
      <c r="B176" s="36"/>
      <c r="C176" s="36"/>
      <c r="D176" s="63"/>
      <c r="E176" s="63"/>
      <c r="F176" s="36"/>
      <c r="G176" s="36"/>
      <c r="H176" s="36"/>
      <c r="I176" s="36"/>
      <c r="J176" s="36"/>
      <c r="K176" s="36"/>
      <c r="L176" s="36"/>
      <c r="M176" s="36"/>
      <c r="N176" s="36"/>
      <c r="O176" s="36"/>
    </row>
    <row r="177" spans="1:15" ht="12.75" customHeight="1" x14ac:dyDescent="0.25">
      <c r="A177" s="36"/>
      <c r="B177" s="36"/>
      <c r="C177" s="36"/>
      <c r="D177" s="63"/>
      <c r="E177" s="63"/>
      <c r="F177" s="36"/>
      <c r="G177" s="36"/>
      <c r="H177" s="36"/>
      <c r="I177" s="36"/>
      <c r="J177" s="36"/>
      <c r="K177" s="36"/>
      <c r="L177" s="36"/>
      <c r="M177" s="36"/>
      <c r="N177" s="36"/>
      <c r="O177" s="36"/>
    </row>
    <row r="178" spans="1:15" ht="12.75" customHeight="1" x14ac:dyDescent="0.25">
      <c r="A178" s="36"/>
      <c r="B178" s="36"/>
      <c r="C178" s="36"/>
      <c r="D178" s="63"/>
      <c r="E178" s="63"/>
      <c r="F178" s="36"/>
      <c r="G178" s="36"/>
      <c r="H178" s="36"/>
      <c r="I178" s="36"/>
      <c r="J178" s="36"/>
      <c r="K178" s="36"/>
      <c r="L178" s="36"/>
      <c r="M178" s="36"/>
      <c r="N178" s="36"/>
      <c r="O178" s="36"/>
    </row>
    <row r="179" spans="1:15" ht="12.75" customHeight="1" x14ac:dyDescent="0.25">
      <c r="A179" s="36"/>
      <c r="B179" s="36"/>
      <c r="C179" s="36"/>
      <c r="D179" s="63"/>
      <c r="E179" s="63"/>
      <c r="F179" s="36"/>
      <c r="G179" s="36"/>
      <c r="H179" s="36"/>
      <c r="I179" s="36"/>
      <c r="J179" s="36"/>
      <c r="K179" s="36"/>
      <c r="L179" s="36"/>
      <c r="M179" s="36"/>
      <c r="N179" s="36"/>
      <c r="O179" s="36"/>
    </row>
    <row r="180" spans="1:15" ht="12.75" customHeight="1" x14ac:dyDescent="0.25">
      <c r="A180" s="36"/>
      <c r="B180" s="36"/>
      <c r="C180" s="36"/>
      <c r="D180" s="63"/>
      <c r="E180" s="63"/>
      <c r="F180" s="36"/>
      <c r="G180" s="36"/>
      <c r="H180" s="36"/>
      <c r="I180" s="36"/>
      <c r="J180" s="36"/>
      <c r="K180" s="36"/>
      <c r="L180" s="36"/>
      <c r="M180" s="36"/>
      <c r="N180" s="36"/>
      <c r="O180" s="36"/>
    </row>
    <row r="181" spans="1:15" ht="12.75" customHeight="1" x14ac:dyDescent="0.25">
      <c r="A181" s="36"/>
      <c r="B181" s="36"/>
      <c r="C181" s="36"/>
      <c r="D181" s="63"/>
      <c r="E181" s="63"/>
      <c r="F181" s="36"/>
      <c r="G181" s="36"/>
      <c r="H181" s="36"/>
      <c r="I181" s="36"/>
      <c r="J181" s="36"/>
      <c r="K181" s="36"/>
      <c r="L181" s="36"/>
      <c r="M181" s="36"/>
      <c r="N181" s="36"/>
      <c r="O181" s="36"/>
    </row>
    <row r="182" spans="1:15" ht="12.75" customHeight="1" x14ac:dyDescent="0.25">
      <c r="A182" s="36"/>
      <c r="B182" s="36"/>
      <c r="C182" s="36"/>
      <c r="D182" s="63"/>
      <c r="E182" s="63"/>
      <c r="F182" s="36"/>
      <c r="G182" s="36"/>
      <c r="H182" s="36"/>
      <c r="I182" s="36"/>
      <c r="J182" s="36"/>
      <c r="K182" s="36"/>
      <c r="L182" s="36"/>
      <c r="M182" s="36"/>
      <c r="N182" s="36"/>
      <c r="O182" s="36"/>
    </row>
    <row r="183" spans="1:15" ht="12.75" customHeight="1" x14ac:dyDescent="0.25">
      <c r="A183" s="36"/>
      <c r="B183" s="36"/>
      <c r="C183" s="36"/>
      <c r="D183" s="63"/>
      <c r="E183" s="63"/>
      <c r="F183" s="36"/>
      <c r="G183" s="36"/>
      <c r="H183" s="36"/>
      <c r="I183" s="36"/>
      <c r="J183" s="36"/>
      <c r="K183" s="36"/>
      <c r="L183" s="36"/>
      <c r="M183" s="36"/>
      <c r="N183" s="36"/>
      <c r="O183" s="36"/>
    </row>
    <row r="184" spans="1:15" ht="12.75" customHeight="1" x14ac:dyDescent="0.25">
      <c r="A184" s="36"/>
      <c r="B184" s="36"/>
      <c r="C184" s="36"/>
      <c r="D184" s="63"/>
      <c r="E184" s="63"/>
      <c r="F184" s="36"/>
      <c r="G184" s="36"/>
      <c r="H184" s="36"/>
      <c r="I184" s="36"/>
      <c r="J184" s="36"/>
      <c r="K184" s="36"/>
      <c r="L184" s="36"/>
      <c r="M184" s="36"/>
      <c r="N184" s="36"/>
      <c r="O184" s="36"/>
    </row>
    <row r="185" spans="1:15" ht="12.75" customHeight="1" x14ac:dyDescent="0.25">
      <c r="A185" s="36"/>
      <c r="B185" s="36"/>
      <c r="C185" s="36"/>
      <c r="D185" s="63"/>
      <c r="E185" s="63"/>
      <c r="F185" s="36"/>
      <c r="G185" s="36"/>
      <c r="H185" s="36"/>
      <c r="I185" s="36"/>
      <c r="J185" s="36"/>
      <c r="K185" s="36"/>
      <c r="L185" s="36"/>
      <c r="M185" s="36"/>
      <c r="N185" s="36"/>
      <c r="O185" s="36"/>
    </row>
    <row r="186" spans="1:15" ht="12.75" customHeight="1" x14ac:dyDescent="0.25">
      <c r="A186" s="36"/>
      <c r="B186" s="36"/>
      <c r="C186" s="36"/>
      <c r="D186" s="63"/>
      <c r="E186" s="63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1:15" ht="12.75" customHeight="1" x14ac:dyDescent="0.25">
      <c r="A187" s="36"/>
      <c r="B187" s="36"/>
      <c r="C187" s="36"/>
      <c r="D187" s="63"/>
      <c r="E187" s="63"/>
      <c r="F187" s="36"/>
      <c r="G187" s="36"/>
      <c r="H187" s="36"/>
      <c r="I187" s="36"/>
      <c r="J187" s="36"/>
      <c r="K187" s="36"/>
      <c r="L187" s="36"/>
      <c r="M187" s="36"/>
      <c r="N187" s="36"/>
      <c r="O187" s="36"/>
    </row>
    <row r="188" spans="1:15" ht="12.75" customHeight="1" x14ac:dyDescent="0.25">
      <c r="A188" s="36"/>
      <c r="B188" s="36"/>
      <c r="C188" s="36"/>
      <c r="D188" s="63"/>
      <c r="E188" s="63"/>
      <c r="F188" s="36"/>
      <c r="G188" s="36"/>
      <c r="H188" s="36"/>
      <c r="I188" s="36"/>
      <c r="J188" s="36"/>
      <c r="K188" s="36"/>
      <c r="L188" s="36"/>
      <c r="M188" s="36"/>
      <c r="N188" s="36"/>
      <c r="O188" s="36"/>
    </row>
    <row r="189" spans="1:15" ht="12.75" customHeight="1" x14ac:dyDescent="0.25">
      <c r="A189" s="36"/>
      <c r="B189" s="36"/>
      <c r="C189" s="36"/>
      <c r="D189" s="63"/>
      <c r="E189" s="63"/>
      <c r="F189" s="36"/>
      <c r="G189" s="36"/>
      <c r="H189" s="36"/>
      <c r="I189" s="36"/>
      <c r="J189" s="36"/>
      <c r="K189" s="36"/>
      <c r="L189" s="36"/>
      <c r="M189" s="36"/>
      <c r="N189" s="36"/>
      <c r="O189" s="36"/>
    </row>
    <row r="190" spans="1:15" ht="12.75" customHeight="1" x14ac:dyDescent="0.25">
      <c r="A190" s="36"/>
      <c r="B190" s="36"/>
      <c r="C190" s="36"/>
      <c r="D190" s="63"/>
      <c r="E190" s="63"/>
      <c r="F190" s="36"/>
      <c r="G190" s="36"/>
      <c r="H190" s="36"/>
      <c r="I190" s="36"/>
      <c r="J190" s="36"/>
      <c r="K190" s="36"/>
      <c r="L190" s="36"/>
      <c r="M190" s="36"/>
      <c r="N190" s="36"/>
      <c r="O190" s="36"/>
    </row>
    <row r="191" spans="1:15" ht="12.75" customHeight="1" x14ac:dyDescent="0.25">
      <c r="A191" s="36"/>
      <c r="B191" s="36"/>
      <c r="C191" s="36"/>
      <c r="D191" s="63"/>
      <c r="E191" s="63"/>
      <c r="F191" s="36"/>
      <c r="G191" s="36"/>
      <c r="H191" s="36"/>
      <c r="I191" s="36"/>
      <c r="J191" s="36"/>
      <c r="K191" s="36"/>
      <c r="L191" s="36"/>
      <c r="M191" s="36"/>
      <c r="N191" s="36"/>
      <c r="O191" s="36"/>
    </row>
    <row r="192" spans="1:15" ht="12.75" customHeight="1" x14ac:dyDescent="0.25">
      <c r="A192" s="36"/>
      <c r="B192" s="36"/>
      <c r="C192" s="36"/>
      <c r="D192" s="63"/>
      <c r="E192" s="63"/>
      <c r="F192" s="36"/>
      <c r="G192" s="36"/>
      <c r="H192" s="36"/>
      <c r="I192" s="36"/>
      <c r="J192" s="36"/>
      <c r="K192" s="36"/>
      <c r="L192" s="36"/>
      <c r="M192" s="36"/>
      <c r="N192" s="36"/>
      <c r="O192" s="36"/>
    </row>
    <row r="193" spans="1:15" ht="12.75" customHeight="1" x14ac:dyDescent="0.25">
      <c r="A193" s="36"/>
      <c r="B193" s="36"/>
      <c r="C193" s="36"/>
      <c r="D193" s="63"/>
      <c r="E193" s="63"/>
      <c r="F193" s="36"/>
      <c r="G193" s="36"/>
      <c r="H193" s="36"/>
      <c r="I193" s="36"/>
      <c r="J193" s="36"/>
      <c r="K193" s="36"/>
      <c r="L193" s="36"/>
      <c r="M193" s="36"/>
      <c r="N193" s="36"/>
      <c r="O193" s="36"/>
    </row>
    <row r="194" spans="1:15" ht="12.75" customHeight="1" x14ac:dyDescent="0.25">
      <c r="A194" s="36"/>
      <c r="B194" s="36"/>
      <c r="C194" s="36"/>
      <c r="D194" s="63"/>
      <c r="E194" s="63"/>
      <c r="F194" s="36"/>
      <c r="G194" s="36"/>
      <c r="H194" s="36"/>
      <c r="I194" s="36"/>
      <c r="J194" s="36"/>
      <c r="K194" s="36"/>
      <c r="L194" s="36"/>
      <c r="M194" s="36"/>
      <c r="N194" s="36"/>
      <c r="O194" s="36"/>
    </row>
    <row r="195" spans="1:15" ht="12.75" customHeight="1" x14ac:dyDescent="0.25">
      <c r="A195" s="36"/>
      <c r="B195" s="36"/>
      <c r="C195" s="36"/>
      <c r="D195" s="63"/>
      <c r="E195" s="63"/>
      <c r="F195" s="36"/>
      <c r="G195" s="36"/>
      <c r="H195" s="36"/>
      <c r="I195" s="36"/>
      <c r="J195" s="36"/>
      <c r="K195" s="36"/>
      <c r="L195" s="36"/>
      <c r="M195" s="36"/>
      <c r="N195" s="36"/>
      <c r="O195" s="36"/>
    </row>
    <row r="196" spans="1:15" ht="12.75" customHeight="1" x14ac:dyDescent="0.25">
      <c r="A196" s="36"/>
      <c r="B196" s="36"/>
      <c r="C196" s="36"/>
      <c r="D196" s="63"/>
      <c r="E196" s="63"/>
      <c r="F196" s="36"/>
      <c r="G196" s="36"/>
      <c r="H196" s="36"/>
      <c r="I196" s="36"/>
      <c r="J196" s="36"/>
      <c r="K196" s="36"/>
      <c r="L196" s="36"/>
      <c r="M196" s="36"/>
      <c r="N196" s="36"/>
      <c r="O196" s="36"/>
    </row>
    <row r="197" spans="1:15" ht="12.75" customHeight="1" x14ac:dyDescent="0.25">
      <c r="A197" s="36"/>
      <c r="B197" s="36"/>
      <c r="C197" s="36"/>
      <c r="D197" s="63"/>
      <c r="E197" s="63"/>
      <c r="F197" s="36"/>
      <c r="G197" s="36"/>
      <c r="H197" s="36"/>
      <c r="I197" s="36"/>
      <c r="J197" s="36"/>
      <c r="K197" s="36"/>
      <c r="L197" s="36"/>
      <c r="M197" s="36"/>
      <c r="N197" s="36"/>
      <c r="O197" s="36"/>
    </row>
    <row r="198" spans="1:15" ht="12.75" customHeight="1" x14ac:dyDescent="0.25">
      <c r="A198" s="36"/>
      <c r="B198" s="36"/>
      <c r="C198" s="36"/>
      <c r="D198" s="63"/>
      <c r="E198" s="63"/>
      <c r="F198" s="36"/>
      <c r="G198" s="36"/>
      <c r="H198" s="36"/>
      <c r="I198" s="36"/>
      <c r="J198" s="36"/>
      <c r="K198" s="36"/>
      <c r="L198" s="36"/>
      <c r="M198" s="36"/>
      <c r="N198" s="36"/>
      <c r="O198" s="36"/>
    </row>
    <row r="199" spans="1:15" ht="12.75" customHeight="1" x14ac:dyDescent="0.25">
      <c r="A199" s="36"/>
      <c r="B199" s="36"/>
      <c r="C199" s="36"/>
      <c r="D199" s="63"/>
      <c r="E199" s="63"/>
      <c r="F199" s="36"/>
      <c r="G199" s="36"/>
      <c r="H199" s="36"/>
      <c r="I199" s="36"/>
      <c r="J199" s="36"/>
      <c r="K199" s="36"/>
      <c r="L199" s="36"/>
      <c r="M199" s="36"/>
      <c r="N199" s="36"/>
      <c r="O199" s="36"/>
    </row>
    <row r="200" spans="1:15" ht="12.75" customHeight="1" x14ac:dyDescent="0.25">
      <c r="A200" s="36"/>
      <c r="B200" s="36"/>
      <c r="C200" s="36"/>
      <c r="D200" s="63"/>
      <c r="E200" s="63"/>
      <c r="F200" s="36"/>
      <c r="G200" s="36"/>
      <c r="H200" s="36"/>
      <c r="I200" s="36"/>
      <c r="J200" s="36"/>
      <c r="K200" s="36"/>
      <c r="L200" s="36"/>
      <c r="M200" s="36"/>
      <c r="N200" s="36"/>
      <c r="O200" s="36"/>
    </row>
    <row r="201" spans="1:15" ht="12.75" customHeight="1" x14ac:dyDescent="0.25">
      <c r="A201" s="36"/>
      <c r="B201" s="36"/>
      <c r="C201" s="36"/>
      <c r="D201" s="63"/>
      <c r="E201" s="63"/>
      <c r="F201" s="36"/>
      <c r="G201" s="36"/>
      <c r="H201" s="36"/>
      <c r="I201" s="36"/>
      <c r="J201" s="36"/>
      <c r="K201" s="36"/>
      <c r="L201" s="36"/>
      <c r="M201" s="36"/>
      <c r="N201" s="36"/>
      <c r="O201" s="36"/>
    </row>
    <row r="202" spans="1:15" ht="12.75" customHeight="1" x14ac:dyDescent="0.25">
      <c r="A202" s="36"/>
      <c r="B202" s="36"/>
      <c r="C202" s="36"/>
      <c r="D202" s="63"/>
      <c r="E202" s="63"/>
      <c r="F202" s="36"/>
      <c r="G202" s="36"/>
      <c r="H202" s="36"/>
      <c r="I202" s="36"/>
      <c r="J202" s="36"/>
      <c r="K202" s="36"/>
      <c r="L202" s="36"/>
      <c r="M202" s="36"/>
      <c r="N202" s="36"/>
      <c r="O202" s="36"/>
    </row>
    <row r="203" spans="1:15" ht="12.75" customHeight="1" x14ac:dyDescent="0.25">
      <c r="A203" s="36"/>
      <c r="B203" s="36"/>
      <c r="C203" s="36"/>
      <c r="D203" s="63"/>
      <c r="E203" s="63"/>
      <c r="F203" s="36"/>
      <c r="G203" s="36"/>
      <c r="H203" s="36"/>
      <c r="I203" s="36"/>
      <c r="J203" s="36"/>
      <c r="K203" s="36"/>
      <c r="L203" s="36"/>
      <c r="M203" s="36"/>
      <c r="N203" s="36"/>
      <c r="O203" s="36"/>
    </row>
    <row r="204" spans="1:15" ht="12.75" customHeight="1" x14ac:dyDescent="0.25">
      <c r="A204" s="36"/>
      <c r="B204" s="36"/>
      <c r="C204" s="36"/>
      <c r="D204" s="63"/>
      <c r="E204" s="63"/>
      <c r="F204" s="36"/>
      <c r="G204" s="36"/>
      <c r="H204" s="36"/>
      <c r="I204" s="36"/>
      <c r="J204" s="36"/>
      <c r="K204" s="36"/>
      <c r="L204" s="36"/>
      <c r="M204" s="36"/>
      <c r="N204" s="36"/>
      <c r="O204" s="36"/>
    </row>
    <row r="205" spans="1:15" ht="12.75" customHeight="1" x14ac:dyDescent="0.25">
      <c r="A205" s="36"/>
      <c r="B205" s="36"/>
      <c r="C205" s="36"/>
      <c r="D205" s="63"/>
      <c r="E205" s="63"/>
      <c r="F205" s="36"/>
      <c r="G205" s="36"/>
      <c r="H205" s="36"/>
      <c r="I205" s="36"/>
      <c r="J205" s="36"/>
      <c r="K205" s="36"/>
      <c r="L205" s="36"/>
      <c r="M205" s="36"/>
      <c r="N205" s="36"/>
      <c r="O205" s="36"/>
    </row>
    <row r="206" spans="1:15" ht="12.75" customHeight="1" x14ac:dyDescent="0.25">
      <c r="A206" s="36"/>
      <c r="B206" s="36"/>
      <c r="C206" s="36"/>
      <c r="D206" s="63"/>
      <c r="E206" s="63"/>
      <c r="F206" s="36"/>
      <c r="G206" s="36"/>
      <c r="H206" s="36"/>
      <c r="I206" s="36"/>
      <c r="J206" s="36"/>
      <c r="K206" s="36"/>
      <c r="L206" s="36"/>
      <c r="M206" s="36"/>
      <c r="N206" s="36"/>
      <c r="O206" s="36"/>
    </row>
    <row r="207" spans="1:15" ht="12.75" customHeight="1" x14ac:dyDescent="0.25">
      <c r="A207" s="36"/>
      <c r="B207" s="36"/>
      <c r="C207" s="36"/>
      <c r="D207" s="63"/>
      <c r="E207" s="63"/>
      <c r="F207" s="36"/>
      <c r="G207" s="36"/>
      <c r="H207" s="36"/>
      <c r="I207" s="36"/>
      <c r="J207" s="36"/>
      <c r="K207" s="36"/>
      <c r="L207" s="36"/>
      <c r="M207" s="36"/>
      <c r="N207" s="36"/>
      <c r="O207" s="36"/>
    </row>
    <row r="208" spans="1:15" ht="12.75" customHeight="1" x14ac:dyDescent="0.25">
      <c r="A208" s="36"/>
      <c r="B208" s="36"/>
      <c r="C208" s="36"/>
      <c r="D208" s="63"/>
      <c r="E208" s="63"/>
      <c r="F208" s="36"/>
      <c r="G208" s="36"/>
      <c r="H208" s="36"/>
      <c r="I208" s="36"/>
      <c r="J208" s="36"/>
      <c r="K208" s="36"/>
      <c r="L208" s="36"/>
      <c r="M208" s="36"/>
      <c r="N208" s="36"/>
      <c r="O208" s="36"/>
    </row>
    <row r="209" spans="1:15" ht="12.75" customHeight="1" x14ac:dyDescent="0.25">
      <c r="A209" s="36"/>
      <c r="B209" s="36"/>
      <c r="C209" s="36"/>
      <c r="D209" s="63"/>
      <c r="E209" s="63"/>
      <c r="F209" s="36"/>
      <c r="G209" s="36"/>
      <c r="H209" s="36"/>
      <c r="I209" s="36"/>
      <c r="J209" s="36"/>
      <c r="K209" s="36"/>
      <c r="L209" s="36"/>
      <c r="M209" s="36"/>
      <c r="N209" s="36"/>
      <c r="O209" s="36"/>
    </row>
    <row r="210" spans="1:15" ht="12.75" customHeight="1" x14ac:dyDescent="0.25">
      <c r="A210" s="36"/>
      <c r="B210" s="36"/>
      <c r="C210" s="36"/>
      <c r="D210" s="63"/>
      <c r="E210" s="63"/>
      <c r="F210" s="36"/>
      <c r="G210" s="36"/>
      <c r="H210" s="36"/>
      <c r="I210" s="36"/>
      <c r="J210" s="36"/>
      <c r="K210" s="36"/>
      <c r="L210" s="36"/>
      <c r="M210" s="36"/>
      <c r="N210" s="36"/>
      <c r="O210" s="36"/>
    </row>
    <row r="211" spans="1:15" ht="12.75" customHeight="1" x14ac:dyDescent="0.25">
      <c r="A211" s="36"/>
      <c r="B211" s="36"/>
      <c r="C211" s="36"/>
      <c r="D211" s="63"/>
      <c r="E211" s="63"/>
      <c r="F211" s="36"/>
      <c r="G211" s="36"/>
      <c r="H211" s="36"/>
      <c r="I211" s="36"/>
      <c r="J211" s="36"/>
      <c r="K211" s="36"/>
      <c r="L211" s="36"/>
      <c r="M211" s="36"/>
      <c r="N211" s="36"/>
      <c r="O211" s="36"/>
    </row>
    <row r="212" spans="1:15" ht="12.75" customHeight="1" x14ac:dyDescent="0.25">
      <c r="A212" s="36"/>
      <c r="B212" s="36"/>
      <c r="C212" s="36"/>
      <c r="D212" s="63"/>
      <c r="E212" s="63"/>
      <c r="F212" s="36"/>
      <c r="G212" s="36"/>
      <c r="H212" s="36"/>
      <c r="I212" s="36"/>
      <c r="J212" s="36"/>
      <c r="K212" s="36"/>
      <c r="L212" s="36"/>
      <c r="M212" s="36"/>
      <c r="N212" s="36"/>
      <c r="O212" s="36"/>
    </row>
    <row r="213" spans="1:15" ht="12.75" customHeight="1" x14ac:dyDescent="0.25">
      <c r="A213" s="36"/>
      <c r="B213" s="36"/>
      <c r="C213" s="36"/>
      <c r="D213" s="63"/>
      <c r="E213" s="63"/>
      <c r="F213" s="36"/>
      <c r="G213" s="36"/>
      <c r="H213" s="36"/>
      <c r="I213" s="36"/>
      <c r="J213" s="36"/>
      <c r="K213" s="36"/>
      <c r="L213" s="36"/>
      <c r="M213" s="36"/>
      <c r="N213" s="36"/>
      <c r="O213" s="36"/>
    </row>
    <row r="214" spans="1:15" ht="12.75" customHeight="1" x14ac:dyDescent="0.25">
      <c r="A214" s="36"/>
      <c r="B214" s="36"/>
      <c r="C214" s="36"/>
      <c r="D214" s="63"/>
      <c r="E214" s="63"/>
      <c r="F214" s="36"/>
      <c r="G214" s="36"/>
      <c r="H214" s="36"/>
      <c r="I214" s="36"/>
      <c r="J214" s="36"/>
      <c r="K214" s="36"/>
      <c r="L214" s="36"/>
      <c r="M214" s="36"/>
      <c r="N214" s="36"/>
      <c r="O214" s="36"/>
    </row>
    <row r="215" spans="1:15" ht="12.75" customHeight="1" x14ac:dyDescent="0.25">
      <c r="A215" s="36"/>
      <c r="B215" s="36"/>
      <c r="C215" s="36"/>
      <c r="D215" s="63"/>
      <c r="E215" s="63"/>
      <c r="F215" s="36"/>
      <c r="G215" s="36"/>
      <c r="H215" s="36"/>
      <c r="I215" s="36"/>
      <c r="J215" s="36"/>
      <c r="K215" s="36"/>
      <c r="L215" s="36"/>
      <c r="M215" s="36"/>
      <c r="N215" s="36"/>
      <c r="O215" s="36"/>
    </row>
    <row r="216" spans="1:15" ht="12.75" customHeight="1" x14ac:dyDescent="0.25">
      <c r="A216" s="36"/>
      <c r="B216" s="36"/>
      <c r="C216" s="36"/>
      <c r="D216" s="63"/>
      <c r="E216" s="63"/>
      <c r="F216" s="36"/>
      <c r="G216" s="36"/>
      <c r="H216" s="36"/>
      <c r="I216" s="36"/>
      <c r="J216" s="36"/>
      <c r="K216" s="36"/>
      <c r="L216" s="36"/>
      <c r="M216" s="36"/>
      <c r="N216" s="36"/>
      <c r="O216" s="36"/>
    </row>
    <row r="217" spans="1:15" ht="12.75" customHeight="1" x14ac:dyDescent="0.25">
      <c r="A217" s="36"/>
      <c r="B217" s="36"/>
      <c r="C217" s="36"/>
      <c r="D217" s="63"/>
      <c r="E217" s="63"/>
      <c r="F217" s="36"/>
      <c r="G217" s="36"/>
      <c r="H217" s="36"/>
      <c r="I217" s="36"/>
      <c r="J217" s="36"/>
      <c r="K217" s="36"/>
      <c r="L217" s="36"/>
      <c r="M217" s="36"/>
      <c r="N217" s="36"/>
      <c r="O217" s="36"/>
    </row>
    <row r="218" spans="1:15" ht="12.75" customHeight="1" x14ac:dyDescent="0.25">
      <c r="A218" s="36"/>
      <c r="B218" s="36"/>
      <c r="C218" s="36"/>
      <c r="D218" s="63"/>
      <c r="E218" s="63"/>
      <c r="F218" s="36"/>
      <c r="G218" s="36"/>
      <c r="H218" s="36"/>
      <c r="I218" s="36"/>
      <c r="J218" s="36"/>
      <c r="K218" s="36"/>
      <c r="L218" s="36"/>
      <c r="M218" s="36"/>
      <c r="N218" s="36"/>
      <c r="O218" s="36"/>
    </row>
    <row r="219" spans="1:15" ht="12.75" customHeight="1" x14ac:dyDescent="0.25">
      <c r="A219" s="36"/>
      <c r="B219" s="36"/>
      <c r="C219" s="36"/>
      <c r="D219" s="63"/>
      <c r="E219" s="63"/>
      <c r="F219" s="36"/>
      <c r="G219" s="36"/>
      <c r="H219" s="36"/>
      <c r="I219" s="36"/>
      <c r="J219" s="36"/>
      <c r="K219" s="36"/>
      <c r="L219" s="36"/>
      <c r="M219" s="36"/>
      <c r="N219" s="36"/>
      <c r="O219" s="36"/>
    </row>
    <row r="220" spans="1:15" ht="12.75" customHeight="1" x14ac:dyDescent="0.25">
      <c r="A220" s="36"/>
      <c r="B220" s="36"/>
      <c r="C220" s="36"/>
      <c r="D220" s="63"/>
      <c r="E220" s="63"/>
      <c r="F220" s="36"/>
      <c r="G220" s="36"/>
      <c r="H220" s="36"/>
      <c r="I220" s="36"/>
      <c r="J220" s="36"/>
      <c r="K220" s="36"/>
      <c r="L220" s="36"/>
      <c r="M220" s="36"/>
      <c r="N220" s="36"/>
      <c r="O220" s="36"/>
    </row>
    <row r="221" spans="1:15" ht="12.75" customHeight="1" x14ac:dyDescent="0.25">
      <c r="A221" s="36"/>
      <c r="B221" s="36"/>
      <c r="C221" s="36"/>
      <c r="D221" s="63"/>
      <c r="E221" s="63"/>
      <c r="F221" s="36"/>
      <c r="G221" s="36"/>
      <c r="H221" s="36"/>
      <c r="I221" s="36"/>
      <c r="J221" s="36"/>
      <c r="K221" s="36"/>
      <c r="L221" s="36"/>
      <c r="M221" s="36"/>
      <c r="N221" s="36"/>
      <c r="O221" s="36"/>
    </row>
    <row r="222" spans="1:15" ht="12.75" customHeight="1" x14ac:dyDescent="0.25">
      <c r="A222" s="36"/>
      <c r="B222" s="36"/>
      <c r="C222" s="36"/>
      <c r="D222" s="63"/>
      <c r="E222" s="63"/>
      <c r="F222" s="36"/>
      <c r="G222" s="36"/>
      <c r="H222" s="36"/>
      <c r="I222" s="36"/>
      <c r="J222" s="36"/>
      <c r="K222" s="36"/>
      <c r="L222" s="36"/>
      <c r="M222" s="36"/>
      <c r="N222" s="36"/>
      <c r="O222" s="36"/>
    </row>
    <row r="223" spans="1:15" ht="12.75" customHeight="1" x14ac:dyDescent="0.25">
      <c r="A223" s="36"/>
      <c r="B223" s="36"/>
      <c r="C223" s="36"/>
      <c r="D223" s="63"/>
      <c r="E223" s="63"/>
      <c r="F223" s="36"/>
      <c r="G223" s="36"/>
      <c r="H223" s="36"/>
      <c r="I223" s="36"/>
      <c r="J223" s="36"/>
      <c r="K223" s="36"/>
      <c r="L223" s="36"/>
      <c r="M223" s="36"/>
      <c r="N223" s="36"/>
      <c r="O223" s="36"/>
    </row>
    <row r="224" spans="1:15" ht="12.75" customHeight="1" x14ac:dyDescent="0.25">
      <c r="A224" s="36"/>
      <c r="B224" s="36"/>
      <c r="C224" s="36"/>
      <c r="D224" s="63"/>
      <c r="E224" s="63"/>
      <c r="F224" s="36"/>
      <c r="G224" s="36"/>
      <c r="H224" s="36"/>
      <c r="I224" s="36"/>
      <c r="J224" s="36"/>
      <c r="K224" s="36"/>
      <c r="L224" s="36"/>
      <c r="M224" s="36"/>
      <c r="N224" s="36"/>
      <c r="O224" s="36"/>
    </row>
    <row r="225" spans="1:15" ht="12.75" customHeight="1" x14ac:dyDescent="0.25">
      <c r="A225" s="36"/>
      <c r="B225" s="36"/>
      <c r="C225" s="36"/>
      <c r="D225" s="63"/>
      <c r="E225" s="63"/>
      <c r="F225" s="36"/>
      <c r="G225" s="36"/>
      <c r="H225" s="36"/>
      <c r="I225" s="36"/>
      <c r="J225" s="36"/>
      <c r="K225" s="36"/>
      <c r="L225" s="36"/>
      <c r="M225" s="36"/>
      <c r="N225" s="36"/>
      <c r="O225" s="36"/>
    </row>
    <row r="226" spans="1:15" ht="12.75" customHeight="1" x14ac:dyDescent="0.25">
      <c r="A226" s="36"/>
      <c r="B226" s="36"/>
      <c r="C226" s="36"/>
      <c r="D226" s="63"/>
      <c r="E226" s="63"/>
      <c r="F226" s="36"/>
      <c r="G226" s="36"/>
      <c r="H226" s="36"/>
      <c r="I226" s="36"/>
      <c r="J226" s="36"/>
      <c r="K226" s="36"/>
      <c r="L226" s="36"/>
      <c r="M226" s="36"/>
      <c r="N226" s="36"/>
      <c r="O226" s="36"/>
    </row>
    <row r="227" spans="1:15" ht="12.75" customHeight="1" x14ac:dyDescent="0.25">
      <c r="A227" s="36"/>
      <c r="B227" s="36"/>
      <c r="C227" s="36"/>
      <c r="D227" s="63"/>
      <c r="E227" s="63"/>
      <c r="F227" s="36"/>
      <c r="G227" s="36"/>
      <c r="H227" s="36"/>
      <c r="I227" s="36"/>
      <c r="J227" s="36"/>
      <c r="K227" s="36"/>
      <c r="L227" s="36"/>
      <c r="M227" s="36"/>
      <c r="N227" s="36"/>
      <c r="O227" s="36"/>
    </row>
    <row r="228" spans="1:15" ht="12.75" customHeight="1" x14ac:dyDescent="0.25">
      <c r="A228" s="36"/>
      <c r="B228" s="36"/>
      <c r="C228" s="36"/>
      <c r="D228" s="63"/>
      <c r="E228" s="63"/>
      <c r="F228" s="36"/>
      <c r="G228" s="36"/>
      <c r="H228" s="36"/>
      <c r="I228" s="36"/>
      <c r="J228" s="36"/>
      <c r="K228" s="36"/>
      <c r="L228" s="36"/>
      <c r="M228" s="36"/>
      <c r="N228" s="36"/>
      <c r="O228" s="36"/>
    </row>
    <row r="229" spans="1:15" ht="12.75" customHeight="1" x14ac:dyDescent="0.25">
      <c r="A229" s="36"/>
      <c r="B229" s="36"/>
      <c r="C229" s="36"/>
      <c r="D229" s="63"/>
      <c r="E229" s="63"/>
      <c r="F229" s="36"/>
      <c r="G229" s="36"/>
      <c r="H229" s="36"/>
      <c r="I229" s="36"/>
      <c r="J229" s="36"/>
      <c r="K229" s="36"/>
      <c r="L229" s="36"/>
      <c r="M229" s="36"/>
      <c r="N229" s="36"/>
      <c r="O229" s="36"/>
    </row>
    <row r="230" spans="1:15" ht="12.75" customHeight="1" x14ac:dyDescent="0.25">
      <c r="A230" s="36"/>
      <c r="B230" s="36"/>
      <c r="C230" s="36"/>
      <c r="D230" s="63"/>
      <c r="E230" s="63"/>
      <c r="F230" s="36"/>
      <c r="G230" s="36"/>
      <c r="H230" s="36"/>
      <c r="I230" s="36"/>
      <c r="J230" s="36"/>
      <c r="K230" s="36"/>
      <c r="L230" s="36"/>
      <c r="M230" s="36"/>
      <c r="N230" s="36"/>
      <c r="O230" s="36"/>
    </row>
    <row r="231" spans="1:15" ht="12.75" customHeight="1" x14ac:dyDescent="0.25">
      <c r="A231" s="36"/>
      <c r="B231" s="36"/>
      <c r="C231" s="36"/>
      <c r="D231" s="63"/>
      <c r="E231" s="63"/>
      <c r="F231" s="36"/>
      <c r="G231" s="36"/>
      <c r="H231" s="36"/>
      <c r="I231" s="36"/>
      <c r="J231" s="36"/>
      <c r="K231" s="36"/>
      <c r="L231" s="36"/>
      <c r="M231" s="36"/>
      <c r="N231" s="36"/>
      <c r="O231" s="36"/>
    </row>
    <row r="232" spans="1:15" ht="12.75" customHeight="1" x14ac:dyDescent="0.25">
      <c r="A232" s="36"/>
      <c r="B232" s="36"/>
      <c r="C232" s="36"/>
      <c r="D232" s="63"/>
      <c r="E232" s="63"/>
      <c r="F232" s="36"/>
      <c r="G232" s="36"/>
      <c r="H232" s="36"/>
      <c r="I232" s="36"/>
      <c r="J232" s="36"/>
      <c r="K232" s="36"/>
      <c r="L232" s="36"/>
      <c r="M232" s="36"/>
      <c r="N232" s="36"/>
      <c r="O232" s="36"/>
    </row>
    <row r="233" spans="1:15" ht="12.75" customHeight="1" x14ac:dyDescent="0.25">
      <c r="A233" s="36"/>
      <c r="B233" s="36"/>
      <c r="C233" s="36"/>
      <c r="D233" s="63"/>
      <c r="E233" s="63"/>
      <c r="F233" s="36"/>
      <c r="G233" s="36"/>
      <c r="H233" s="36"/>
      <c r="I233" s="36"/>
      <c r="J233" s="36"/>
      <c r="K233" s="36"/>
      <c r="L233" s="36"/>
      <c r="M233" s="36"/>
      <c r="N233" s="36"/>
      <c r="O233" s="36"/>
    </row>
    <row r="234" spans="1:15" ht="12.75" customHeight="1" x14ac:dyDescent="0.25">
      <c r="A234" s="36"/>
      <c r="B234" s="36"/>
      <c r="C234" s="36"/>
      <c r="D234" s="63"/>
      <c r="E234" s="63"/>
      <c r="F234" s="36"/>
      <c r="G234" s="36"/>
      <c r="H234" s="36"/>
      <c r="I234" s="36"/>
      <c r="J234" s="36"/>
      <c r="K234" s="36"/>
      <c r="L234" s="36"/>
      <c r="M234" s="36"/>
      <c r="N234" s="36"/>
      <c r="O234" s="36"/>
    </row>
    <row r="235" spans="1:15" ht="12.75" customHeight="1" x14ac:dyDescent="0.25">
      <c r="A235" s="36"/>
      <c r="B235" s="36"/>
      <c r="C235" s="36"/>
      <c r="D235" s="63"/>
      <c r="E235" s="63"/>
      <c r="F235" s="36"/>
      <c r="G235" s="36"/>
      <c r="H235" s="36"/>
      <c r="I235" s="36"/>
      <c r="J235" s="36"/>
      <c r="K235" s="36"/>
      <c r="L235" s="36"/>
      <c r="M235" s="36"/>
      <c r="N235" s="36"/>
      <c r="O235" s="36"/>
    </row>
    <row r="236" spans="1:15" ht="12.75" customHeight="1" x14ac:dyDescent="0.25">
      <c r="A236" s="36"/>
      <c r="B236" s="36"/>
      <c r="C236" s="36"/>
      <c r="D236" s="63"/>
      <c r="E236" s="63"/>
      <c r="F236" s="36"/>
      <c r="G236" s="36"/>
      <c r="H236" s="36"/>
      <c r="I236" s="36"/>
      <c r="J236" s="36"/>
      <c r="K236" s="36"/>
      <c r="L236" s="36"/>
      <c r="M236" s="36"/>
      <c r="N236" s="36"/>
      <c r="O236" s="36"/>
    </row>
    <row r="237" spans="1:15" ht="12.75" customHeight="1" x14ac:dyDescent="0.25">
      <c r="A237" s="36"/>
      <c r="B237" s="36"/>
      <c r="C237" s="36"/>
      <c r="D237" s="63"/>
      <c r="E237" s="63"/>
      <c r="F237" s="36"/>
      <c r="G237" s="36"/>
      <c r="H237" s="36"/>
      <c r="I237" s="36"/>
      <c r="J237" s="36"/>
      <c r="K237" s="36"/>
      <c r="L237" s="36"/>
      <c r="M237" s="36"/>
      <c r="N237" s="36"/>
      <c r="O237" s="36"/>
    </row>
    <row r="238" spans="1:15" ht="12.75" customHeight="1" x14ac:dyDescent="0.25">
      <c r="A238" s="36"/>
      <c r="B238" s="36"/>
      <c r="C238" s="36"/>
      <c r="D238" s="63"/>
      <c r="E238" s="63"/>
      <c r="F238" s="36"/>
      <c r="G238" s="36"/>
      <c r="H238" s="36"/>
      <c r="I238" s="36"/>
      <c r="J238" s="36"/>
      <c r="K238" s="36"/>
      <c r="L238" s="36"/>
      <c r="M238" s="36"/>
      <c r="N238" s="36"/>
      <c r="O238" s="36"/>
    </row>
    <row r="239" spans="1:15" ht="12.75" customHeight="1" x14ac:dyDescent="0.25">
      <c r="A239" s="36"/>
      <c r="B239" s="36"/>
      <c r="C239" s="36"/>
      <c r="D239" s="63"/>
      <c r="E239" s="63"/>
      <c r="F239" s="36"/>
      <c r="G239" s="36"/>
      <c r="H239" s="36"/>
      <c r="I239" s="36"/>
      <c r="J239" s="36"/>
      <c r="K239" s="36"/>
      <c r="L239" s="36"/>
      <c r="M239" s="36"/>
      <c r="N239" s="36"/>
      <c r="O239" s="36"/>
    </row>
    <row r="240" spans="1:15" ht="12.75" customHeight="1" x14ac:dyDescent="0.25">
      <c r="A240" s="36"/>
      <c r="B240" s="36"/>
      <c r="C240" s="36"/>
      <c r="D240" s="63"/>
      <c r="E240" s="63"/>
      <c r="F240" s="36"/>
      <c r="G240" s="36"/>
      <c r="H240" s="36"/>
      <c r="I240" s="36"/>
      <c r="J240" s="36"/>
      <c r="K240" s="36"/>
      <c r="L240" s="36"/>
      <c r="M240" s="36"/>
      <c r="N240" s="36"/>
      <c r="O240" s="36"/>
    </row>
    <row r="241" spans="1:15" ht="12.75" customHeight="1" x14ac:dyDescent="0.25">
      <c r="A241" s="36"/>
      <c r="B241" s="36"/>
      <c r="C241" s="36"/>
      <c r="D241" s="63"/>
      <c r="E241" s="63"/>
      <c r="F241" s="36"/>
      <c r="G241" s="36"/>
      <c r="H241" s="36"/>
      <c r="I241" s="36"/>
      <c r="J241" s="36"/>
      <c r="K241" s="36"/>
      <c r="L241" s="36"/>
      <c r="M241" s="36"/>
      <c r="N241" s="36"/>
      <c r="O241" s="36"/>
    </row>
    <row r="242" spans="1:15" ht="15.75" customHeight="1" x14ac:dyDescent="0.3"/>
    <row r="243" spans="1:15" ht="15.75" customHeight="1" x14ac:dyDescent="0.3"/>
    <row r="244" spans="1:15" ht="15.75" customHeight="1" x14ac:dyDescent="0.3"/>
    <row r="245" spans="1:15" ht="15.75" customHeight="1" x14ac:dyDescent="0.3"/>
    <row r="246" spans="1:15" ht="15.75" customHeight="1" x14ac:dyDescent="0.3"/>
    <row r="247" spans="1:15" ht="15.75" customHeight="1" x14ac:dyDescent="0.3"/>
    <row r="248" spans="1:15" ht="15.75" customHeight="1" x14ac:dyDescent="0.3"/>
    <row r="249" spans="1:15" ht="15.75" customHeight="1" x14ac:dyDescent="0.3"/>
    <row r="250" spans="1:15" ht="15.75" customHeight="1" x14ac:dyDescent="0.3"/>
    <row r="251" spans="1:15" ht="15.75" customHeight="1" x14ac:dyDescent="0.3"/>
    <row r="252" spans="1:15" ht="15.75" customHeight="1" x14ac:dyDescent="0.3"/>
    <row r="253" spans="1:15" ht="15.75" customHeight="1" x14ac:dyDescent="0.3"/>
    <row r="254" spans="1:15" ht="15.75" customHeight="1" x14ac:dyDescent="0.3"/>
    <row r="255" spans="1:15" ht="15.75" customHeight="1" x14ac:dyDescent="0.3"/>
    <row r="256" spans="1:15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8740157480314965" right="0.78740157480314965" top="0.19685039370078741" bottom="0.98425196850393704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B1E3-281E-4DBB-AE7E-1BEC4330FCB8}">
  <dimension ref="A1:K996"/>
  <sheetViews>
    <sheetView workbookViewId="0">
      <selection sqref="A1:C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0.44140625" customWidth="1"/>
    <col min="3" max="3" width="10" customWidth="1"/>
    <col min="4" max="4" width="13.33203125" style="22" bestFit="1" customWidth="1"/>
    <col min="5" max="5" width="10" style="22" customWidth="1"/>
    <col min="6" max="11" width="10" customWidth="1"/>
  </cols>
  <sheetData>
    <row r="1" spans="1: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171</v>
      </c>
      <c r="B2" s="9">
        <v>165</v>
      </c>
      <c r="C2" s="15" cm="1">
        <f t="array" ref="C2">SUM(E2:E8/B2)</f>
        <v>1.0969696969696972</v>
      </c>
      <c r="D2" s="10" t="s">
        <v>21</v>
      </c>
      <c r="E2" s="10">
        <v>140</v>
      </c>
    </row>
    <row r="3" spans="1:5" ht="14.25" customHeight="1" x14ac:dyDescent="0.3">
      <c r="A3" s="11"/>
      <c r="B3" s="11"/>
      <c r="C3" s="11"/>
      <c r="D3" s="10" t="s">
        <v>172</v>
      </c>
      <c r="E3" s="10">
        <v>15</v>
      </c>
    </row>
    <row r="4" spans="1:5" ht="14.25" customHeight="1" x14ac:dyDescent="0.3">
      <c r="A4" s="11"/>
      <c r="B4" s="11"/>
      <c r="C4" s="11"/>
      <c r="D4" s="10" t="s">
        <v>108</v>
      </c>
      <c r="E4" s="10">
        <v>10</v>
      </c>
    </row>
    <row r="5" spans="1:5" ht="14.25" customHeight="1" x14ac:dyDescent="0.3">
      <c r="A5" s="11"/>
      <c r="B5" s="11"/>
      <c r="C5" s="11"/>
      <c r="D5" s="10" t="s">
        <v>124</v>
      </c>
      <c r="E5" s="10">
        <v>10</v>
      </c>
    </row>
    <row r="6" spans="1:5" ht="14.25" customHeight="1" x14ac:dyDescent="0.3">
      <c r="A6" s="11"/>
      <c r="B6" s="11"/>
      <c r="C6" s="11"/>
      <c r="D6" s="10" t="s">
        <v>173</v>
      </c>
      <c r="E6" s="10">
        <v>2</v>
      </c>
    </row>
    <row r="7" spans="1:5" ht="14.25" customHeight="1" x14ac:dyDescent="0.3">
      <c r="A7" s="11"/>
      <c r="B7" s="11"/>
      <c r="C7" s="11"/>
      <c r="D7" s="10" t="s">
        <v>174</v>
      </c>
      <c r="E7" s="10">
        <v>2</v>
      </c>
    </row>
    <row r="8" spans="1:5" ht="14.25" customHeight="1" x14ac:dyDescent="0.3">
      <c r="A8" s="11"/>
      <c r="B8" s="11"/>
      <c r="C8" s="11"/>
      <c r="D8" s="10" t="s">
        <v>175</v>
      </c>
      <c r="E8" s="10">
        <v>2</v>
      </c>
    </row>
    <row r="9" spans="1:5" ht="14.25" customHeight="1" x14ac:dyDescent="0.3">
      <c r="A9" s="16"/>
      <c r="B9" s="16"/>
      <c r="C9" s="16"/>
      <c r="D9" s="32"/>
      <c r="E9" s="32"/>
    </row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spans="1:11" ht="14.25" customHeight="1" x14ac:dyDescent="0.3"/>
    <row r="18" spans="1:11" ht="14.25" customHeight="1" x14ac:dyDescent="0.3"/>
    <row r="19" spans="1:11" ht="14.25" customHeight="1" x14ac:dyDescent="0.3"/>
    <row r="20" spans="1:11" ht="14.25" customHeight="1" x14ac:dyDescent="0.3"/>
    <row r="21" spans="1:11" ht="14.25" customHeight="1" x14ac:dyDescent="0.3"/>
    <row r="22" spans="1:11" ht="14.25" customHeight="1" x14ac:dyDescent="0.3"/>
    <row r="23" spans="1:11" ht="14.25" customHeight="1" x14ac:dyDescent="0.3">
      <c r="A23" s="3"/>
      <c r="B23" s="3"/>
      <c r="C23" s="3"/>
      <c r="D23" s="30"/>
      <c r="E23" s="30"/>
      <c r="F23" s="3"/>
      <c r="G23" s="3"/>
      <c r="H23" s="3"/>
      <c r="I23" s="3"/>
      <c r="J23" s="3"/>
      <c r="K23" s="3"/>
    </row>
    <row r="24" spans="1:11" ht="14.25" customHeight="1" x14ac:dyDescent="0.3">
      <c r="A24" s="3"/>
      <c r="B24" s="3"/>
      <c r="C24" s="3"/>
      <c r="D24" s="30"/>
      <c r="E24" s="30"/>
      <c r="F24" s="3"/>
      <c r="G24" s="3"/>
      <c r="H24" s="3"/>
      <c r="I24" s="3"/>
      <c r="J24" s="3"/>
      <c r="K24" s="3"/>
    </row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FAB1-81F9-4FC5-9B97-4C4C08592396}">
  <dimension ref="A1:M997"/>
  <sheetViews>
    <sheetView tabSelected="1" workbookViewId="0">
      <selection activeCell="F12" sqref="F12"/>
    </sheetView>
  </sheetViews>
  <sheetFormatPr baseColWidth="10" defaultColWidth="14.44140625" defaultRowHeight="15" customHeight="1" x14ac:dyDescent="0.3"/>
  <cols>
    <col min="1" max="1" width="15.5546875" bestFit="1" customWidth="1"/>
    <col min="2" max="2" width="18.5546875" bestFit="1" customWidth="1"/>
    <col min="3" max="3" width="8.21875" bestFit="1" customWidth="1"/>
    <col min="4" max="4" width="12.88671875" style="22" bestFit="1" customWidth="1"/>
    <col min="5" max="5" width="10" style="22" customWidth="1"/>
    <col min="6" max="13" width="10" customWidth="1"/>
  </cols>
  <sheetData>
    <row r="1" spans="1:5" ht="14.25" customHeight="1" x14ac:dyDescent="0.3">
      <c r="A1" s="13" t="s">
        <v>58</v>
      </c>
      <c r="B1" s="13" t="s">
        <v>60</v>
      </c>
      <c r="C1" s="23" t="s">
        <v>59</v>
      </c>
      <c r="D1" s="14" t="s">
        <v>26</v>
      </c>
      <c r="E1" s="14" t="s">
        <v>27</v>
      </c>
    </row>
    <row r="2" spans="1:5" ht="14.25" customHeight="1" x14ac:dyDescent="0.3">
      <c r="A2" s="8" t="s">
        <v>139</v>
      </c>
      <c r="B2" s="9">
        <f>SUM(E2:E6)</f>
        <v>1290</v>
      </c>
      <c r="C2" s="15">
        <v>1</v>
      </c>
      <c r="D2" s="10" t="s">
        <v>15</v>
      </c>
      <c r="E2" s="10">
        <v>250</v>
      </c>
    </row>
    <row r="3" spans="1:5" ht="14.25" customHeight="1" x14ac:dyDescent="0.3">
      <c r="A3" s="11"/>
      <c r="B3" s="11"/>
      <c r="C3" s="11"/>
      <c r="D3" s="10" t="s">
        <v>159</v>
      </c>
      <c r="E3" s="10">
        <v>1000</v>
      </c>
    </row>
    <row r="4" spans="1:5" ht="14.25" customHeight="1" x14ac:dyDescent="0.3">
      <c r="A4" s="11"/>
      <c r="B4" s="11"/>
      <c r="C4" s="11"/>
      <c r="D4" s="10" t="s">
        <v>20</v>
      </c>
      <c r="E4" s="10">
        <v>10</v>
      </c>
    </row>
    <row r="5" spans="1:5" ht="14.25" customHeight="1" x14ac:dyDescent="0.3">
      <c r="A5" s="11"/>
      <c r="B5" s="11"/>
      <c r="C5" s="11"/>
      <c r="D5" s="10" t="s">
        <v>23</v>
      </c>
      <c r="E5" s="10">
        <v>10</v>
      </c>
    </row>
    <row r="6" spans="1:5" ht="14.25" customHeight="1" x14ac:dyDescent="0.3">
      <c r="A6" s="11"/>
      <c r="B6" s="11"/>
      <c r="C6" s="11"/>
      <c r="D6" s="10" t="s">
        <v>132</v>
      </c>
      <c r="E6" s="10">
        <v>20</v>
      </c>
    </row>
    <row r="7" spans="1:5" ht="14.25" customHeight="1" x14ac:dyDescent="0.3">
      <c r="A7" s="16"/>
      <c r="B7" s="16"/>
      <c r="C7" s="16"/>
      <c r="D7" s="32"/>
      <c r="E7" s="32"/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spans="1:13" ht="14.25" customHeight="1" x14ac:dyDescent="0.3"/>
    <row r="18" spans="1:13" ht="14.25" customHeight="1" x14ac:dyDescent="0.3"/>
    <row r="19" spans="1:13" ht="14.25" customHeight="1" x14ac:dyDescent="0.3"/>
    <row r="20" spans="1:13" ht="14.25" customHeight="1" x14ac:dyDescent="0.3"/>
    <row r="21" spans="1:13" ht="14.25" customHeight="1" x14ac:dyDescent="0.3"/>
    <row r="22" spans="1:13" ht="14.25" customHeight="1" x14ac:dyDescent="0.3"/>
    <row r="23" spans="1:13" ht="14.25" customHeight="1" x14ac:dyDescent="0.3"/>
    <row r="24" spans="1:13" ht="14.25" customHeight="1" x14ac:dyDescent="0.3">
      <c r="A24" s="3"/>
      <c r="B24" s="3"/>
      <c r="C24" s="3"/>
      <c r="D24" s="30"/>
      <c r="E24" s="30"/>
      <c r="F24" s="3"/>
      <c r="G24" s="3"/>
      <c r="H24" s="3"/>
      <c r="I24" s="3"/>
      <c r="J24" s="3"/>
      <c r="K24" s="3"/>
      <c r="L24" s="3"/>
      <c r="M24" s="3"/>
    </row>
    <row r="25" spans="1:13" ht="14.25" customHeight="1" x14ac:dyDescent="0.3">
      <c r="A25" s="3"/>
      <c r="B25" s="3"/>
      <c r="C25" s="3"/>
      <c r="D25" s="30"/>
      <c r="E25" s="30"/>
      <c r="F25" s="3"/>
      <c r="G25" s="3"/>
      <c r="H25" s="3"/>
      <c r="I25" s="3"/>
      <c r="J25" s="3"/>
      <c r="K25" s="3"/>
      <c r="L25" s="3"/>
      <c r="M25" s="3"/>
    </row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53</vt:i4>
      </vt:variant>
    </vt:vector>
  </HeadingPairs>
  <TitlesOfParts>
    <vt:vector size="53" baseType="lpstr">
      <vt:lpstr>Masa Cachito</vt:lpstr>
      <vt:lpstr>Masa Hojaldre </vt:lpstr>
      <vt:lpstr>Masa Croissant</vt:lpstr>
      <vt:lpstr>Mermelada de Fresas</vt:lpstr>
      <vt:lpstr>Glacage</vt:lpstr>
      <vt:lpstr>Salsa Chocolate</vt:lpstr>
      <vt:lpstr>Pollo Guiso</vt:lpstr>
      <vt:lpstr>Carne Guiso</vt:lpstr>
      <vt:lpstr>Crema Pastelera</vt:lpstr>
      <vt:lpstr>Crema Mantequilla</vt:lpstr>
      <vt:lpstr>Crema Limón</vt:lpstr>
      <vt:lpstr>Crema Parchita</vt:lpstr>
      <vt:lpstr>Relleno Manzana</vt:lpstr>
      <vt:lpstr>Merengue Suizo</vt:lpstr>
      <vt:lpstr>Sirope</vt:lpstr>
      <vt:lpstr>Pan de España</vt:lpstr>
      <vt:lpstr>Masa Brisé</vt:lpstr>
      <vt:lpstr>Pasta Frolla</vt:lpstr>
      <vt:lpstr>Bizcocho Brazos Choco</vt:lpstr>
      <vt:lpstr>Bizcocho Brazos  Vainilla</vt:lpstr>
      <vt:lpstr>Plancha Fina Choco</vt:lpstr>
      <vt:lpstr>Plancha Fina </vt:lpstr>
      <vt:lpstr>Patè a Choux</vt:lpstr>
      <vt:lpstr>Patè a Choux Cola Langosta</vt:lpstr>
      <vt:lpstr>Masa Cola Langosta</vt:lpstr>
      <vt:lpstr>Delicia Arte Paris</vt:lpstr>
      <vt:lpstr>Sacher</vt:lpstr>
      <vt:lpstr>Selva Negra</vt:lpstr>
      <vt:lpstr>Ópera</vt:lpstr>
      <vt:lpstr>Torta Da Vinci</vt:lpstr>
      <vt:lpstr>Torta Zanahoria</vt:lpstr>
      <vt:lpstr>Torta Picasso</vt:lpstr>
      <vt:lpstr>Torta Monet</vt:lpstr>
      <vt:lpstr>Torta de Fresas</vt:lpstr>
      <vt:lpstr>Torta de Queso</vt:lpstr>
      <vt:lpstr>Mousse Parchita</vt:lpstr>
      <vt:lpstr>Mousse Chocolate</vt:lpstr>
      <vt:lpstr>Tres Leches</vt:lpstr>
      <vt:lpstr>Pizza</vt:lpstr>
      <vt:lpstr>Salsa Pizza</vt:lpstr>
      <vt:lpstr>Salsa Bologna</vt:lpstr>
      <vt:lpstr>Pasticho</vt:lpstr>
      <vt:lpstr>Crema Auyama</vt:lpstr>
      <vt:lpstr>Minestrone</vt:lpstr>
      <vt:lpstr>Sopa Cebolla</vt:lpstr>
      <vt:lpstr>Potaje de Lentejas</vt:lpstr>
      <vt:lpstr>Crema de Espinacas</vt:lpstr>
      <vt:lpstr>Pollo a la parmesana</vt:lpstr>
      <vt:lpstr>Filete de Pescado</vt:lpstr>
      <vt:lpstr>Pan Hamburguesa</vt:lpstr>
      <vt:lpstr>Carne Hamburguesa</vt:lpstr>
      <vt:lpstr>Pollo Crispy</vt:lpstr>
      <vt:lpstr>Crema Bechamel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EDUARDO CAMACHO CACERES</dc:creator>
  <cp:lastModifiedBy>Sebastiano Fallone</cp:lastModifiedBy>
  <dcterms:created xsi:type="dcterms:W3CDTF">2017-11-12T02:17:50Z</dcterms:created>
  <dcterms:modified xsi:type="dcterms:W3CDTF">2025-07-29T15:10:08Z</dcterms:modified>
</cp:coreProperties>
</file>