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ojtaba\Documents\Racer2\Documents\"/>
    </mc:Choice>
  </mc:AlternateContent>
  <bookViews>
    <workbookView xWindow="0" yWindow="0" windowWidth="41280" windowHeight="138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S29" i="1" l="1"/>
  <c r="S28" i="1"/>
  <c r="S25" i="1"/>
  <c r="S24" i="1"/>
  <c r="U9" i="1" l="1"/>
  <c r="U10" i="1" s="1"/>
  <c r="U2" i="1"/>
  <c r="D3" i="1" l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l="1"/>
  <c r="D38" i="1" s="1"/>
  <c r="D39" i="1" s="1"/>
  <c r="D40" i="1" s="1"/>
  <c r="D41" i="1" s="1"/>
  <c r="D42" i="1" s="1"/>
  <c r="D43" i="1" s="1"/>
  <c r="D44" i="1" s="1"/>
  <c r="D45" i="1" s="1"/>
  <c r="G36" i="1"/>
  <c r="F36" i="1"/>
  <c r="P12" i="1"/>
  <c r="Q12" i="1"/>
  <c r="R12" i="1"/>
  <c r="O12" i="1"/>
  <c r="H36" i="1" l="1"/>
  <c r="S12" i="1"/>
  <c r="J36" i="1" s="1"/>
  <c r="P11" i="1"/>
  <c r="Q11" i="1"/>
  <c r="R11" i="1"/>
  <c r="O11" i="1"/>
  <c r="P10" i="1"/>
  <c r="Q10" i="1"/>
  <c r="R10" i="1"/>
  <c r="O10" i="1"/>
  <c r="F45" i="1"/>
  <c r="G45" i="1"/>
  <c r="F44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7" i="1"/>
  <c r="F38" i="1"/>
  <c r="F39" i="1"/>
  <c r="F40" i="1"/>
  <c r="F41" i="1"/>
  <c r="F42" i="1"/>
  <c r="F43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7" i="1"/>
  <c r="G38" i="1"/>
  <c r="G39" i="1"/>
  <c r="G40" i="1"/>
  <c r="G41" i="1"/>
  <c r="G42" i="1"/>
  <c r="G43" i="1"/>
  <c r="G44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2" i="1"/>
  <c r="I36" i="1" l="1"/>
  <c r="H45" i="1"/>
  <c r="J3" i="1"/>
  <c r="J11" i="1"/>
  <c r="J19" i="1"/>
  <c r="J27" i="1"/>
  <c r="J35" i="1"/>
  <c r="J44" i="1"/>
  <c r="J4" i="1"/>
  <c r="J12" i="1"/>
  <c r="J20" i="1"/>
  <c r="J28" i="1"/>
  <c r="J37" i="1"/>
  <c r="J45" i="1"/>
  <c r="J5" i="1"/>
  <c r="J13" i="1"/>
  <c r="J21" i="1"/>
  <c r="J29" i="1"/>
  <c r="J38" i="1"/>
  <c r="J2" i="1"/>
  <c r="J30" i="1"/>
  <c r="J7" i="1"/>
  <c r="J15" i="1"/>
  <c r="J23" i="1"/>
  <c r="J40" i="1"/>
  <c r="J16" i="1"/>
  <c r="J32" i="1"/>
  <c r="J43" i="1"/>
  <c r="J6" i="1"/>
  <c r="J14" i="1"/>
  <c r="J22" i="1"/>
  <c r="J39" i="1"/>
  <c r="J31" i="1"/>
  <c r="J8" i="1"/>
  <c r="J24" i="1"/>
  <c r="J41" i="1"/>
  <c r="J9" i="1"/>
  <c r="J17" i="1"/>
  <c r="J25" i="1"/>
  <c r="J33" i="1"/>
  <c r="J42" i="1"/>
  <c r="J10" i="1"/>
  <c r="J18" i="1"/>
  <c r="J26" i="1"/>
  <c r="J34" i="1"/>
  <c r="S10" i="1"/>
  <c r="S11" i="1"/>
  <c r="U5" i="1" s="1"/>
  <c r="H44" i="1"/>
  <c r="H19" i="1"/>
  <c r="H37" i="1"/>
  <c r="H27" i="1"/>
  <c r="H25" i="1"/>
  <c r="H21" i="1"/>
  <c r="H14" i="1"/>
  <c r="H3" i="1"/>
  <c r="H43" i="1"/>
  <c r="H9" i="1"/>
  <c r="H42" i="1"/>
  <c r="H35" i="1"/>
  <c r="H30" i="1"/>
  <c r="H24" i="1"/>
  <c r="H8" i="1"/>
  <c r="H41" i="1"/>
  <c r="H29" i="1"/>
  <c r="H23" i="1"/>
  <c r="H18" i="1"/>
  <c r="H13" i="1"/>
  <c r="H7" i="1"/>
  <c r="H2" i="1"/>
  <c r="H40" i="1"/>
  <c r="H34" i="1"/>
  <c r="H28" i="1"/>
  <c r="H12" i="1"/>
  <c r="H22" i="1"/>
  <c r="H17" i="1"/>
  <c r="H11" i="1"/>
  <c r="H6" i="1"/>
  <c r="H39" i="1"/>
  <c r="H33" i="1"/>
  <c r="H16" i="1"/>
  <c r="H32" i="1"/>
  <c r="H26" i="1"/>
  <c r="H15" i="1"/>
  <c r="H10" i="1"/>
  <c r="H5" i="1"/>
  <c r="H38" i="1"/>
  <c r="H31" i="1"/>
  <c r="H20" i="1"/>
  <c r="H4" i="1"/>
  <c r="U6" i="1" l="1"/>
  <c r="K36" i="1" s="1"/>
  <c r="I2" i="1"/>
  <c r="I25" i="1"/>
  <c r="I27" i="1"/>
  <c r="I37" i="1"/>
  <c r="I19" i="1"/>
  <c r="I43" i="1"/>
  <c r="I14" i="1"/>
  <c r="I21" i="1"/>
  <c r="I44" i="1"/>
  <c r="I3" i="1"/>
  <c r="I8" i="1"/>
  <c r="I33" i="1"/>
  <c r="I18" i="1"/>
  <c r="I30" i="1"/>
  <c r="I7" i="1"/>
  <c r="I16" i="1"/>
  <c r="I10" i="1"/>
  <c r="I39" i="1"/>
  <c r="I12" i="1"/>
  <c r="I23" i="1"/>
  <c r="I35" i="1"/>
  <c r="I45" i="1"/>
  <c r="I29" i="1"/>
  <c r="I42" i="1"/>
  <c r="I22" i="1"/>
  <c r="I38" i="1"/>
  <c r="I5" i="1"/>
  <c r="I26" i="1"/>
  <c r="I6" i="1"/>
  <c r="I34" i="1"/>
  <c r="I41" i="1"/>
  <c r="I9" i="1"/>
  <c r="I24" i="1"/>
  <c r="I15" i="1"/>
  <c r="I28" i="1"/>
  <c r="I4" i="1"/>
  <c r="I32" i="1"/>
  <c r="I11" i="1"/>
  <c r="I40" i="1"/>
  <c r="I31" i="1"/>
  <c r="I13" i="1"/>
  <c r="I20" i="1"/>
  <c r="I17" i="1"/>
  <c r="K42" i="1" l="1"/>
  <c r="M42" i="1" s="1"/>
  <c r="M36" i="1"/>
  <c r="L36" i="1"/>
  <c r="K2" i="1"/>
  <c r="M2" i="1" s="1"/>
  <c r="K8" i="1"/>
  <c r="M8" i="1" s="1"/>
  <c r="K3" i="1"/>
  <c r="M3" i="1" s="1"/>
  <c r="K5" i="1"/>
  <c r="M5" i="1" s="1"/>
  <c r="K18" i="1"/>
  <c r="M18" i="1" s="1"/>
  <c r="K9" i="1"/>
  <c r="M9" i="1" s="1"/>
  <c r="K28" i="1"/>
  <c r="M28" i="1" s="1"/>
  <c r="K13" i="1"/>
  <c r="M13" i="1" s="1"/>
  <c r="K7" i="1"/>
  <c r="M7" i="1" s="1"/>
  <c r="K32" i="1"/>
  <c r="M32" i="1" s="1"/>
  <c r="K34" i="1"/>
  <c r="M34" i="1" s="1"/>
  <c r="K23" i="1"/>
  <c r="M23" i="1" s="1"/>
  <c r="K41" i="1"/>
  <c r="M41" i="1" s="1"/>
  <c r="K26" i="1"/>
  <c r="M26" i="1" s="1"/>
  <c r="K30" i="1"/>
  <c r="M30" i="1" s="1"/>
  <c r="K4" i="1"/>
  <c r="M4" i="1" s="1"/>
  <c r="K39" i="1"/>
  <c r="M39" i="1" s="1"/>
  <c r="K11" i="1"/>
  <c r="M11" i="1" s="1"/>
  <c r="K27" i="1"/>
  <c r="M27" i="1" s="1"/>
  <c r="K38" i="1"/>
  <c r="M38" i="1" s="1"/>
  <c r="K19" i="1"/>
  <c r="M19" i="1" s="1"/>
  <c r="K21" i="1"/>
  <c r="M21" i="1" s="1"/>
  <c r="K29" i="1"/>
  <c r="M29" i="1" s="1"/>
  <c r="K20" i="1"/>
  <c r="M20" i="1" s="1"/>
  <c r="K14" i="1"/>
  <c r="M14" i="1" s="1"/>
  <c r="K22" i="1"/>
  <c r="M22" i="1" s="1"/>
  <c r="K17" i="1"/>
  <c r="M17" i="1" s="1"/>
  <c r="K16" i="1"/>
  <c r="M16" i="1" s="1"/>
  <c r="K15" i="1"/>
  <c r="M15" i="1" s="1"/>
  <c r="K35" i="1"/>
  <c r="M35" i="1" s="1"/>
  <c r="K24" i="1"/>
  <c r="M24" i="1" s="1"/>
  <c r="K44" i="1"/>
  <c r="M44" i="1" s="1"/>
  <c r="K10" i="1"/>
  <c r="M10" i="1" s="1"/>
  <c r="K40" i="1"/>
  <c r="M40" i="1" s="1"/>
  <c r="K6" i="1"/>
  <c r="M6" i="1" s="1"/>
  <c r="K33" i="1"/>
  <c r="M33" i="1" s="1"/>
  <c r="K12" i="1"/>
  <c r="M12" i="1" s="1"/>
  <c r="K43" i="1"/>
  <c r="M43" i="1" s="1"/>
  <c r="K45" i="1"/>
  <c r="M45" i="1" s="1"/>
  <c r="K31" i="1"/>
  <c r="M31" i="1" s="1"/>
  <c r="K25" i="1"/>
  <c r="M25" i="1" s="1"/>
  <c r="K37" i="1"/>
  <c r="M37" i="1" s="1"/>
  <c r="L6" i="1" l="1"/>
  <c r="L43" i="1"/>
  <c r="L4" i="1"/>
  <c r="L17" i="1"/>
  <c r="L5" i="1"/>
  <c r="L16" i="1"/>
  <c r="L30" i="1"/>
  <c r="L38" i="1"/>
  <c r="L19" i="1"/>
  <c r="L33" i="1"/>
  <c r="L22" i="1"/>
  <c r="L12" i="1"/>
  <c r="L3" i="1"/>
  <c r="L39" i="1"/>
  <c r="L23" i="1"/>
  <c r="L9" i="1"/>
  <c r="L45" i="1"/>
  <c r="L42" i="1"/>
  <c r="L24" i="1"/>
  <c r="L14" i="1"/>
  <c r="L20" i="1"/>
  <c r="L44" i="1"/>
  <c r="L37" i="1"/>
  <c r="L28" i="1"/>
  <c r="L10" i="1"/>
  <c r="L32" i="1"/>
  <c r="L29" i="1"/>
  <c r="L18" i="1"/>
  <c r="L15" i="1"/>
  <c r="L8" i="1"/>
  <c r="L21" i="1"/>
  <c r="L13" i="1"/>
  <c r="L11" i="1"/>
  <c r="L34" i="1"/>
  <c r="L40" i="1"/>
  <c r="L7" i="1"/>
  <c r="L2" i="1"/>
  <c r="L27" i="1"/>
  <c r="L26" i="1"/>
  <c r="L41" i="1"/>
  <c r="L25" i="1"/>
  <c r="L35" i="1"/>
  <c r="L31" i="1"/>
  <c r="L47" i="1" l="1"/>
</calcChain>
</file>

<file path=xl/sharedStrings.xml><?xml version="1.0" encoding="utf-8"?>
<sst xmlns="http://schemas.openxmlformats.org/spreadsheetml/2006/main" count="97" uniqueCount="95">
  <si>
    <t>زمان هر مسابقه</t>
  </si>
  <si>
    <t>زمان انتظار</t>
  </si>
  <si>
    <t>زمان پرت در منوها</t>
  </si>
  <si>
    <t>نفر اول</t>
  </si>
  <si>
    <t>نفر دوم</t>
  </si>
  <si>
    <t>نفر سوم</t>
  </si>
  <si>
    <t>نفر چهارم</t>
  </si>
  <si>
    <t>الماس</t>
  </si>
  <si>
    <t>سکه</t>
  </si>
  <si>
    <t>احتمال دریافت الماس</t>
  </si>
  <si>
    <t>احتمال دریافت کارت ماشین</t>
  </si>
  <si>
    <t>احتمال جایگاه در هر مسابقه</t>
  </si>
  <si>
    <t>جمع</t>
  </si>
  <si>
    <t>ماشین</t>
  </si>
  <si>
    <t>قیمت ماشین</t>
  </si>
  <si>
    <t>ضریب مبنا بازار سیاه</t>
  </si>
  <si>
    <t>ضریب افزایش بازار سیاه</t>
  </si>
  <si>
    <t>الماس به سکه</t>
  </si>
  <si>
    <t>قیمت کارت اول (الماس)</t>
  </si>
  <si>
    <t>قیمت کارت دوم (الماس)</t>
  </si>
  <si>
    <t>تعداد کارت</t>
  </si>
  <si>
    <t>Paykan 1600</t>
  </si>
  <si>
    <t>Nissan Patrol 160</t>
  </si>
  <si>
    <t>Paykan 1600 V2</t>
  </si>
  <si>
    <t>Saipa 131</t>
  </si>
  <si>
    <t>Peugeot 405 GLX</t>
  </si>
  <si>
    <t>Samand LX</t>
  </si>
  <si>
    <t>Peugeot Pars</t>
  </si>
  <si>
    <t>Samand Soren</t>
  </si>
  <si>
    <t>Dena</t>
  </si>
  <si>
    <t>Peugeot 206</t>
  </si>
  <si>
    <t>Renault L90</t>
  </si>
  <si>
    <t>BUICK REGAL GNX</t>
  </si>
  <si>
    <t>Citroen Xantia</t>
  </si>
  <si>
    <t>FIAT 500 1.4 T-JET ABARTH</t>
  </si>
  <si>
    <t>Nissan Maxima A33</t>
  </si>
  <si>
    <t>Hummer H1 Alpha Wagon</t>
  </si>
  <si>
    <t>Renault Clio 3.0 V6</t>
  </si>
  <si>
    <t>BMW M3 E30</t>
  </si>
  <si>
    <t>Volkswagen Golf IV</t>
  </si>
  <si>
    <t>Mini Cooper S JCW</t>
  </si>
  <si>
    <t>Toyota GT86</t>
  </si>
  <si>
    <t>Porsche Panamera</t>
  </si>
  <si>
    <t>BMW M6 E24</t>
  </si>
  <si>
    <t>BMW X5</t>
  </si>
  <si>
    <t>BMW Z4 SDRIVE 35I 2D</t>
  </si>
  <si>
    <t>NISSAN SKYLINE R34 GTR</t>
  </si>
  <si>
    <t>Mercedes-Benz C240</t>
  </si>
  <si>
    <t>BMW M3 E46</t>
  </si>
  <si>
    <t>CORVETTE STINGRAY 1966</t>
  </si>
  <si>
    <t>MITSUBISHI LANCER EVO X</t>
  </si>
  <si>
    <t>NISSAN 370Z NISMO 2009</t>
  </si>
  <si>
    <t>SUBARU IMPREZA WRX STI</t>
  </si>
  <si>
    <t>CHEVROLET CAMARO SS V8</t>
  </si>
  <si>
    <t>BMW M3 E92 FROZEN EDITION</t>
  </si>
  <si>
    <t>MASERATI GRANTURISMO S</t>
  </si>
  <si>
    <t>BMW M3 E92 GTS 2010</t>
  </si>
  <si>
    <t>NISSAN R35 GTR</t>
  </si>
  <si>
    <t>PORSCHE 911 GT3 RS 997</t>
  </si>
  <si>
    <t>MERCEDES SLS AMG</t>
  </si>
  <si>
    <t>AUDI R8 FSI QUATTRO V10</t>
  </si>
  <si>
    <t>FERRARI 458</t>
  </si>
  <si>
    <t>Ford Mustang Shelby GT500</t>
  </si>
  <si>
    <t>LAMBORGHINI GALLARDO</t>
  </si>
  <si>
    <t>هزینه باز شدن با کارت (الماس)</t>
  </si>
  <si>
    <t>هزینه باز شدن با کارت (سکه)</t>
  </si>
  <si>
    <t>زمان مسابقه تا مسابقه بعد</t>
  </si>
  <si>
    <t>مدت زمان بازی در روز (ساعت)</t>
  </si>
  <si>
    <t>مدت زمان بازی در روز (ثانیه)</t>
  </si>
  <si>
    <t>زمان برای پر شدن سوخت</t>
  </si>
  <si>
    <t>تعداد مسابقه در روز</t>
  </si>
  <si>
    <t>تعداد سوخت</t>
  </si>
  <si>
    <t>ورودی</t>
  </si>
  <si>
    <t>محاسبه</t>
  </si>
  <si>
    <t>مسابقه برای باز کردن</t>
  </si>
  <si>
    <t>تعداد روز برای باز کردن</t>
  </si>
  <si>
    <t>الماس دریافتی میانگین در هر مسابقه</t>
  </si>
  <si>
    <t>کارت دریافتی میانگین در هر مسابقه</t>
  </si>
  <si>
    <t>سکه دریافتی میانگین در هر مسابقه</t>
  </si>
  <si>
    <t>معدل الماس دریافتی در هر مسابقه</t>
  </si>
  <si>
    <t>سکه به الماس در هر مسابقه</t>
  </si>
  <si>
    <t>معادل الماس کارت در هر مسابقه</t>
  </si>
  <si>
    <t>کارت دریافتی در این تعداد مسابقه</t>
  </si>
  <si>
    <t>پرش قیمت</t>
  </si>
  <si>
    <t>#</t>
  </si>
  <si>
    <t>تعداد کارت nfs</t>
  </si>
  <si>
    <t>Toyota Supra 1994</t>
  </si>
  <si>
    <t>هزینه پر کردن سوخت (الماس)</t>
  </si>
  <si>
    <t>تعداد بسته رایگان ویژه در هر روز</t>
  </si>
  <si>
    <t>تعداد بسته رایگان معمولی در هر روز</t>
  </si>
  <si>
    <t>سکه دریافتی اولیه</t>
  </si>
  <si>
    <t>الماس دریافتی اولیه</t>
  </si>
  <si>
    <t>احتمال دریافت سکه</t>
  </si>
  <si>
    <t>احتمال دریافت کارت گروه یک یا دو</t>
  </si>
  <si>
    <t>دریافت کارت گروه سه یا چهار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</si>
</sst>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1" fillId="2" borderId="0" xfId="1" applyAlignment="1">
      <alignment horizontal="center" vertic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2"/>
  <sheetViews>
    <sheetView tabSelected="1" workbookViewId="0">
      <selection activeCell="I2" sqref="I2"/>
    </sheetView>
  </sheetViews>
  <sheetFormatPr defaultRowHeight="15" x14ac:dyDescent="0.25"/>
  <cols>
    <col min="1" max="1" width="4" style="1" bestFit="1" customWidth="1"/>
    <col min="2" max="2" width="27" style="1" bestFit="1" customWidth="1"/>
    <col min="3" max="3" width="8.7109375" style="1" bestFit="1" customWidth="1"/>
    <col min="4" max="4" width="9.28515625" style="1" bestFit="1" customWidth="1"/>
    <col min="5" max="5" width="8.7109375" style="1" bestFit="1" customWidth="1"/>
    <col min="6" max="6" width="18.28515625" style="1" bestFit="1" customWidth="1"/>
    <col min="7" max="7" width="18.42578125" style="1" bestFit="1" customWidth="1"/>
    <col min="8" max="8" width="23" style="1" bestFit="1" customWidth="1"/>
    <col min="9" max="9" width="22" style="1" bestFit="1" customWidth="1"/>
    <col min="10" max="10" width="24.5703125" style="1" bestFit="1" customWidth="1"/>
    <col min="11" max="11" width="16.28515625" style="1" bestFit="1" customWidth="1"/>
    <col min="12" max="12" width="17.7109375" style="1" bestFit="1" customWidth="1"/>
    <col min="13" max="13" width="25" style="1" bestFit="1" customWidth="1"/>
    <col min="14" max="14" width="27" bestFit="1" customWidth="1"/>
    <col min="15" max="18" width="12" style="1" bestFit="1" customWidth="1"/>
    <col min="19" max="20" width="9.140625" style="1"/>
    <col min="21" max="21" width="12" style="1" bestFit="1" customWidth="1"/>
    <col min="22" max="22" width="25.7109375" bestFit="1" customWidth="1"/>
    <col min="24" max="24" width="5" style="1" bestFit="1" customWidth="1"/>
    <col min="25" max="25" width="27" style="1" bestFit="1" customWidth="1"/>
    <col min="30" max="30" width="11.85546875" style="1" bestFit="1" customWidth="1"/>
    <col min="31" max="31" width="11.85546875" bestFit="1" customWidth="1"/>
  </cols>
  <sheetData>
    <row r="1" spans="1:31" x14ac:dyDescent="0.25">
      <c r="A1" s="1" t="s">
        <v>84</v>
      </c>
      <c r="B1" s="1" t="s">
        <v>13</v>
      </c>
      <c r="C1" s="1" t="s">
        <v>83</v>
      </c>
      <c r="D1" s="3" t="s">
        <v>14</v>
      </c>
      <c r="E1" s="1" t="s">
        <v>20</v>
      </c>
      <c r="F1" s="1" t="s">
        <v>18</v>
      </c>
      <c r="G1" s="1" t="s">
        <v>19</v>
      </c>
      <c r="H1" s="1" t="s">
        <v>64</v>
      </c>
      <c r="I1" s="1" t="s">
        <v>65</v>
      </c>
      <c r="J1" s="1" t="s">
        <v>81</v>
      </c>
      <c r="K1" s="1" t="s">
        <v>74</v>
      </c>
      <c r="L1" s="1" t="s">
        <v>75</v>
      </c>
      <c r="M1" s="1" t="s">
        <v>82</v>
      </c>
      <c r="O1" s="1" t="s">
        <v>6</v>
      </c>
      <c r="P1" s="1" t="s">
        <v>5</v>
      </c>
      <c r="Q1" s="1" t="s">
        <v>4</v>
      </c>
      <c r="R1" s="1" t="s">
        <v>3</v>
      </c>
      <c r="S1" s="1" t="s">
        <v>12</v>
      </c>
      <c r="V1" s="1" t="s">
        <v>73</v>
      </c>
      <c r="Y1" s="1" t="s">
        <v>72</v>
      </c>
      <c r="AD1" s="1" t="s">
        <v>85</v>
      </c>
      <c r="AE1" s="1" t="s">
        <v>85</v>
      </c>
    </row>
    <row r="2" spans="1:31" x14ac:dyDescent="0.25">
      <c r="A2" s="1">
        <v>1</v>
      </c>
      <c r="B2" s="1" t="s">
        <v>21</v>
      </c>
      <c r="D2" s="3">
        <v>100</v>
      </c>
      <c r="E2" s="1">
        <v>3</v>
      </c>
      <c r="F2" s="1">
        <f>D2*$X$12</f>
        <v>15</v>
      </c>
      <c r="G2" s="1">
        <f t="shared" ref="G2:G45" si="0">D2*($X$12+$X$13)</f>
        <v>20</v>
      </c>
      <c r="H2" s="1">
        <f t="shared" ref="H2:H45" si="1">E2*(F2+G2)/2</f>
        <v>52.5</v>
      </c>
      <c r="I2" s="1">
        <f t="shared" ref="I2:I45" si="2">H2*$X$15</f>
        <v>9187.5</v>
      </c>
      <c r="J2" s="1">
        <f t="shared" ref="J2:J45" si="3">D2*$S$12*(2*$X$12+$X$13)/2</f>
        <v>1.09375</v>
      </c>
      <c r="K2" s="2">
        <f t="shared" ref="K2:K45" si="4">H2/($U$6+J2)</f>
        <v>3.2839988829935773</v>
      </c>
      <c r="L2" s="1">
        <f t="shared" ref="L2:L45" si="5">K2/$U$10</f>
        <v>0.11728567439262776</v>
      </c>
      <c r="M2" s="1">
        <f t="shared" ref="M2:M45" si="6">K2*$S$12</f>
        <v>0.20524993018709858</v>
      </c>
      <c r="N2" t="s">
        <v>7</v>
      </c>
      <c r="O2" s="1">
        <v>1</v>
      </c>
      <c r="P2" s="1">
        <v>2</v>
      </c>
      <c r="Q2" s="1">
        <v>3</v>
      </c>
      <c r="R2" s="1">
        <v>5</v>
      </c>
      <c r="U2" s="1">
        <f>SUM(X2:X4)</f>
        <v>115</v>
      </c>
      <c r="V2" s="1" t="s">
        <v>66</v>
      </c>
      <c r="X2" s="1">
        <v>60</v>
      </c>
      <c r="Y2" s="1" t="s">
        <v>0</v>
      </c>
      <c r="AD2" s="1">
        <v>3</v>
      </c>
      <c r="AE2" s="1">
        <v>3</v>
      </c>
    </row>
    <row r="3" spans="1:31" x14ac:dyDescent="0.25">
      <c r="A3" s="1">
        <v>2</v>
      </c>
      <c r="B3" s="1" t="s">
        <v>22</v>
      </c>
      <c r="C3" s="1">
        <v>2</v>
      </c>
      <c r="D3" s="3">
        <f>D2+C3</f>
        <v>102</v>
      </c>
      <c r="E3" s="1">
        <v>3</v>
      </c>
      <c r="F3" s="1">
        <f t="shared" ref="F2:F45" si="7">D3*$X$12</f>
        <v>15.299999999999999</v>
      </c>
      <c r="G3" s="1">
        <f t="shared" si="0"/>
        <v>20.400000000000002</v>
      </c>
      <c r="H3" s="1">
        <f t="shared" si="1"/>
        <v>53.550000000000004</v>
      </c>
      <c r="I3" s="1">
        <f t="shared" si="2"/>
        <v>9371.25</v>
      </c>
      <c r="J3" s="1">
        <f t="shared" si="3"/>
        <v>1.1156249999999999</v>
      </c>
      <c r="K3" s="2">
        <f t="shared" si="4"/>
        <v>3.3451016481218105</v>
      </c>
      <c r="L3" s="1">
        <f t="shared" si="5"/>
        <v>0.11946791600435037</v>
      </c>
      <c r="M3" s="1">
        <f t="shared" si="6"/>
        <v>0.20906885300761316</v>
      </c>
      <c r="N3" t="s">
        <v>8</v>
      </c>
      <c r="O3" s="1">
        <v>1000</v>
      </c>
      <c r="P3" s="1">
        <v>1500</v>
      </c>
      <c r="Q3" s="1">
        <v>2000</v>
      </c>
      <c r="R3" s="1">
        <v>4000</v>
      </c>
      <c r="V3" s="1"/>
      <c r="X3" s="1">
        <v>35</v>
      </c>
      <c r="Y3" s="1" t="s">
        <v>1</v>
      </c>
      <c r="AD3" s="1">
        <v>3</v>
      </c>
      <c r="AE3" s="1">
        <v>3</v>
      </c>
    </row>
    <row r="4" spans="1:31" x14ac:dyDescent="0.25">
      <c r="A4" s="1">
        <v>3</v>
      </c>
      <c r="B4" s="1" t="s">
        <v>23</v>
      </c>
      <c r="C4" s="1">
        <v>4</v>
      </c>
      <c r="D4" s="3">
        <f t="shared" ref="D4:D45" si="8">D3+C4</f>
        <v>106</v>
      </c>
      <c r="E4" s="1">
        <v>3</v>
      </c>
      <c r="F4" s="1">
        <f t="shared" si="7"/>
        <v>15.899999999999999</v>
      </c>
      <c r="G4" s="1">
        <f t="shared" si="0"/>
        <v>21.200000000000003</v>
      </c>
      <c r="H4" s="1">
        <f t="shared" si="1"/>
        <v>55.650000000000006</v>
      </c>
      <c r="I4" s="1">
        <f t="shared" si="2"/>
        <v>9738.7500000000018</v>
      </c>
      <c r="J4" s="1">
        <f t="shared" si="3"/>
        <v>1.1593749999999998</v>
      </c>
      <c r="K4" s="2">
        <f t="shared" si="4"/>
        <v>3.4668075757154382</v>
      </c>
      <c r="L4" s="1">
        <f t="shared" si="5"/>
        <v>0.12381455627555137</v>
      </c>
      <c r="M4" s="1">
        <f t="shared" si="6"/>
        <v>0.21667547348221489</v>
      </c>
      <c r="N4" t="s">
        <v>9</v>
      </c>
      <c r="O4" s="1">
        <v>1</v>
      </c>
      <c r="P4" s="1">
        <v>1</v>
      </c>
      <c r="Q4" s="1">
        <v>1</v>
      </c>
      <c r="R4" s="1">
        <v>1</v>
      </c>
      <c r="X4" s="1">
        <v>20</v>
      </c>
      <c r="Y4" s="1" t="s">
        <v>2</v>
      </c>
      <c r="AD4" s="1">
        <v>3</v>
      </c>
      <c r="AE4" s="1">
        <v>20</v>
      </c>
    </row>
    <row r="5" spans="1:31" x14ac:dyDescent="0.25">
      <c r="A5" s="1">
        <v>4</v>
      </c>
      <c r="B5" s="1" t="s">
        <v>24</v>
      </c>
      <c r="C5" s="1">
        <v>6</v>
      </c>
      <c r="D5" s="3">
        <f t="shared" si="8"/>
        <v>112</v>
      </c>
      <c r="E5" s="1">
        <v>3</v>
      </c>
      <c r="F5" s="1">
        <f t="shared" si="7"/>
        <v>16.8</v>
      </c>
      <c r="G5" s="1">
        <f t="shared" si="0"/>
        <v>22.400000000000002</v>
      </c>
      <c r="H5" s="1">
        <f t="shared" si="1"/>
        <v>58.800000000000004</v>
      </c>
      <c r="I5" s="1">
        <f t="shared" si="2"/>
        <v>10290</v>
      </c>
      <c r="J5" s="1">
        <f t="shared" si="3"/>
        <v>1.2249999999999999</v>
      </c>
      <c r="K5" s="2">
        <f t="shared" si="4"/>
        <v>3.6481276312873918</v>
      </c>
      <c r="L5" s="1">
        <f t="shared" si="5"/>
        <v>0.13029027254597828</v>
      </c>
      <c r="M5" s="1">
        <f t="shared" si="6"/>
        <v>0.22800797695546199</v>
      </c>
      <c r="N5" t="s">
        <v>10</v>
      </c>
      <c r="O5" s="1">
        <v>0</v>
      </c>
      <c r="P5" s="1">
        <v>0</v>
      </c>
      <c r="Q5" s="1">
        <v>0</v>
      </c>
      <c r="R5" s="1">
        <v>0.25</v>
      </c>
      <c r="U5" s="1">
        <f>S11/X15</f>
        <v>12.142857142857142</v>
      </c>
      <c r="V5" s="1" t="s">
        <v>80</v>
      </c>
      <c r="AD5" s="1">
        <v>3</v>
      </c>
      <c r="AE5" s="1">
        <v>3</v>
      </c>
    </row>
    <row r="6" spans="1:31" x14ac:dyDescent="0.25">
      <c r="A6" s="1">
        <v>5</v>
      </c>
      <c r="B6" s="1" t="s">
        <v>25</v>
      </c>
      <c r="C6" s="1">
        <v>8</v>
      </c>
      <c r="D6" s="3">
        <f t="shared" si="8"/>
        <v>120</v>
      </c>
      <c r="E6" s="1">
        <v>3</v>
      </c>
      <c r="F6" s="1">
        <f t="shared" si="7"/>
        <v>18</v>
      </c>
      <c r="G6" s="1">
        <f t="shared" si="0"/>
        <v>24</v>
      </c>
      <c r="H6" s="1">
        <f t="shared" si="1"/>
        <v>63</v>
      </c>
      <c r="I6" s="1">
        <f t="shared" si="2"/>
        <v>11025</v>
      </c>
      <c r="J6" s="1">
        <f t="shared" si="3"/>
        <v>1.3125</v>
      </c>
      <c r="K6" s="2">
        <f t="shared" si="4"/>
        <v>3.8876033057851243</v>
      </c>
      <c r="L6" s="1">
        <f t="shared" si="5"/>
        <v>0.13884297520661157</v>
      </c>
      <c r="M6" s="1">
        <f t="shared" si="6"/>
        <v>0.24297520661157027</v>
      </c>
      <c r="U6" s="1">
        <f>S10+U5</f>
        <v>14.892857142857142</v>
      </c>
      <c r="V6" s="1" t="s">
        <v>79</v>
      </c>
      <c r="X6" s="1">
        <v>600</v>
      </c>
      <c r="Y6" s="1" t="s">
        <v>69</v>
      </c>
      <c r="AD6" s="1">
        <v>3</v>
      </c>
      <c r="AE6" s="1">
        <v>3</v>
      </c>
    </row>
    <row r="7" spans="1:31" x14ac:dyDescent="0.25">
      <c r="A7" s="1">
        <v>6</v>
      </c>
      <c r="B7" s="1" t="s">
        <v>26</v>
      </c>
      <c r="C7" s="1">
        <v>10</v>
      </c>
      <c r="D7" s="3">
        <f t="shared" si="8"/>
        <v>130</v>
      </c>
      <c r="E7" s="1">
        <v>3</v>
      </c>
      <c r="F7" s="1">
        <f t="shared" si="7"/>
        <v>19.5</v>
      </c>
      <c r="G7" s="1">
        <f t="shared" si="0"/>
        <v>26</v>
      </c>
      <c r="H7" s="1">
        <f t="shared" si="1"/>
        <v>68.25</v>
      </c>
      <c r="I7" s="1">
        <f t="shared" si="2"/>
        <v>11943.75</v>
      </c>
      <c r="J7" s="1">
        <f t="shared" si="3"/>
        <v>1.421875</v>
      </c>
      <c r="K7" s="2">
        <f t="shared" si="4"/>
        <v>4.183335613627035</v>
      </c>
      <c r="L7" s="1">
        <f t="shared" si="5"/>
        <v>0.14940484334382267</v>
      </c>
      <c r="M7" s="1">
        <f t="shared" si="6"/>
        <v>0.26145847585168969</v>
      </c>
      <c r="N7" t="s">
        <v>11</v>
      </c>
      <c r="O7" s="1">
        <v>0.25</v>
      </c>
      <c r="P7" s="1">
        <v>0.25</v>
      </c>
      <c r="Q7" s="1">
        <v>0.25</v>
      </c>
      <c r="R7" s="1">
        <v>0.25</v>
      </c>
      <c r="X7" s="1">
        <v>10</v>
      </c>
      <c r="Y7" s="1" t="s">
        <v>71</v>
      </c>
      <c r="AD7" s="1">
        <v>3</v>
      </c>
      <c r="AE7" s="1">
        <v>3</v>
      </c>
    </row>
    <row r="8" spans="1:31" x14ac:dyDescent="0.25">
      <c r="A8" s="1">
        <v>7</v>
      </c>
      <c r="B8" s="1" t="s">
        <v>27</v>
      </c>
      <c r="C8" s="1">
        <v>12</v>
      </c>
      <c r="D8" s="3">
        <f t="shared" si="8"/>
        <v>142</v>
      </c>
      <c r="E8" s="1">
        <v>4</v>
      </c>
      <c r="F8" s="1">
        <f t="shared" si="7"/>
        <v>21.3</v>
      </c>
      <c r="G8" s="1">
        <f t="shared" si="0"/>
        <v>28.400000000000002</v>
      </c>
      <c r="H8" s="1">
        <f t="shared" si="1"/>
        <v>99.4</v>
      </c>
      <c r="I8" s="1">
        <f t="shared" si="2"/>
        <v>17395</v>
      </c>
      <c r="J8" s="1">
        <f t="shared" si="3"/>
        <v>1.5531249999999999</v>
      </c>
      <c r="K8" s="2">
        <f t="shared" si="4"/>
        <v>6.0440294253372784</v>
      </c>
      <c r="L8" s="1">
        <f t="shared" si="5"/>
        <v>0.21585819376204565</v>
      </c>
      <c r="M8" s="1">
        <f t="shared" si="6"/>
        <v>0.3777518390835799</v>
      </c>
      <c r="AD8" s="1">
        <v>3</v>
      </c>
      <c r="AE8" s="1">
        <v>3</v>
      </c>
    </row>
    <row r="9" spans="1:31" x14ac:dyDescent="0.25">
      <c r="A9" s="1">
        <v>8</v>
      </c>
      <c r="B9" s="1" t="s">
        <v>28</v>
      </c>
      <c r="C9" s="1">
        <v>14</v>
      </c>
      <c r="D9" s="3">
        <f t="shared" si="8"/>
        <v>156</v>
      </c>
      <c r="E9" s="1">
        <v>4</v>
      </c>
      <c r="F9" s="1">
        <f t="shared" si="7"/>
        <v>23.4</v>
      </c>
      <c r="G9" s="1">
        <f t="shared" si="0"/>
        <v>31.200000000000003</v>
      </c>
      <c r="H9" s="1">
        <f t="shared" si="1"/>
        <v>109.2</v>
      </c>
      <c r="I9" s="1">
        <f t="shared" si="2"/>
        <v>19110</v>
      </c>
      <c r="J9" s="1">
        <f t="shared" si="3"/>
        <v>1.7062499999999998</v>
      </c>
      <c r="K9" s="2">
        <f t="shared" si="4"/>
        <v>6.5786670969824108</v>
      </c>
      <c r="L9" s="1">
        <f t="shared" si="5"/>
        <v>0.23495239632080039</v>
      </c>
      <c r="M9" s="1">
        <f t="shared" si="6"/>
        <v>0.41116669356140068</v>
      </c>
      <c r="U9" s="1">
        <f>X9*3600</f>
        <v>10800</v>
      </c>
      <c r="V9" s="1" t="s">
        <v>68</v>
      </c>
      <c r="X9" s="1">
        <v>3</v>
      </c>
      <c r="Y9" s="1" t="s">
        <v>67</v>
      </c>
      <c r="AD9" s="1">
        <v>3</v>
      </c>
      <c r="AE9" s="1">
        <v>3</v>
      </c>
    </row>
    <row r="10" spans="1:31" x14ac:dyDescent="0.25">
      <c r="A10" s="1">
        <v>9</v>
      </c>
      <c r="B10" s="1" t="s">
        <v>29</v>
      </c>
      <c r="C10" s="1">
        <v>16</v>
      </c>
      <c r="D10" s="3">
        <f t="shared" si="8"/>
        <v>172</v>
      </c>
      <c r="E10" s="1">
        <v>4</v>
      </c>
      <c r="F10" s="1">
        <f t="shared" si="7"/>
        <v>25.8</v>
      </c>
      <c r="G10" s="1">
        <f t="shared" si="0"/>
        <v>34.4</v>
      </c>
      <c r="H10" s="1">
        <f t="shared" si="1"/>
        <v>120.4</v>
      </c>
      <c r="I10" s="1">
        <f t="shared" si="2"/>
        <v>21070</v>
      </c>
      <c r="J10" s="1">
        <f t="shared" si="3"/>
        <v>1.8812499999999999</v>
      </c>
      <c r="K10" s="2">
        <f t="shared" si="4"/>
        <v>7.1777292808857185</v>
      </c>
      <c r="L10" s="1">
        <f t="shared" si="5"/>
        <v>0.25634747431734711</v>
      </c>
      <c r="M10" s="1">
        <f t="shared" si="6"/>
        <v>0.44860808005535741</v>
      </c>
      <c r="N10" t="s">
        <v>76</v>
      </c>
      <c r="O10" s="1">
        <f>O2*O7</f>
        <v>0.25</v>
      </c>
      <c r="P10" s="1">
        <f>P2*P7</f>
        <v>0.5</v>
      </c>
      <c r="Q10" s="1">
        <f>Q2*Q7</f>
        <v>0.75</v>
      </c>
      <c r="R10" s="1">
        <f>R2*R7</f>
        <v>1.25</v>
      </c>
      <c r="S10" s="1">
        <f>SUM(O10:R10)</f>
        <v>2.75</v>
      </c>
      <c r="U10" s="2">
        <f>U9/X6+X7</f>
        <v>28</v>
      </c>
      <c r="V10" s="1" t="s">
        <v>70</v>
      </c>
      <c r="AD10" s="1">
        <v>4</v>
      </c>
      <c r="AE10" s="1">
        <v>3</v>
      </c>
    </row>
    <row r="11" spans="1:31" x14ac:dyDescent="0.25">
      <c r="A11" s="1">
        <v>10</v>
      </c>
      <c r="B11" s="1" t="s">
        <v>30</v>
      </c>
      <c r="C11" s="1">
        <v>18</v>
      </c>
      <c r="D11" s="3">
        <f t="shared" si="8"/>
        <v>190</v>
      </c>
      <c r="E11" s="1">
        <v>8</v>
      </c>
      <c r="F11" s="1">
        <f t="shared" si="7"/>
        <v>28.5</v>
      </c>
      <c r="G11" s="1">
        <f t="shared" si="0"/>
        <v>38</v>
      </c>
      <c r="H11" s="1">
        <f t="shared" si="1"/>
        <v>266</v>
      </c>
      <c r="I11" s="1">
        <f t="shared" si="2"/>
        <v>46550</v>
      </c>
      <c r="J11" s="1">
        <f t="shared" si="3"/>
        <v>2.078125</v>
      </c>
      <c r="K11" s="2">
        <f t="shared" si="4"/>
        <v>15.673812968565041</v>
      </c>
      <c r="L11" s="1">
        <f t="shared" si="5"/>
        <v>0.5597790345916086</v>
      </c>
      <c r="M11" s="1">
        <f t="shared" si="6"/>
        <v>0.97961331053531508</v>
      </c>
      <c r="N11" t="s">
        <v>78</v>
      </c>
      <c r="O11" s="1">
        <f>O3*O7</f>
        <v>250</v>
      </c>
      <c r="P11" s="1">
        <f>P3*P7</f>
        <v>375</v>
      </c>
      <c r="Q11" s="1">
        <f>Q3*Q7</f>
        <v>500</v>
      </c>
      <c r="R11" s="1">
        <f>R3*R7</f>
        <v>1000</v>
      </c>
      <c r="S11" s="1">
        <f>SUM(O11:R11)</f>
        <v>2125</v>
      </c>
      <c r="AD11" s="1">
        <v>4</v>
      </c>
      <c r="AE11" s="1">
        <v>4</v>
      </c>
    </row>
    <row r="12" spans="1:31" x14ac:dyDescent="0.25">
      <c r="A12" s="1">
        <v>11</v>
      </c>
      <c r="B12" s="1" t="s">
        <v>31</v>
      </c>
      <c r="C12" s="1">
        <v>20</v>
      </c>
      <c r="D12" s="3">
        <f t="shared" si="8"/>
        <v>210</v>
      </c>
      <c r="E12" s="1">
        <v>5</v>
      </c>
      <c r="F12" s="1">
        <f t="shared" si="7"/>
        <v>31.5</v>
      </c>
      <c r="G12" s="1">
        <f t="shared" si="0"/>
        <v>42</v>
      </c>
      <c r="H12" s="1">
        <f t="shared" si="1"/>
        <v>183.75</v>
      </c>
      <c r="I12" s="1">
        <f t="shared" si="2"/>
        <v>32156.25</v>
      </c>
      <c r="J12" s="1">
        <f t="shared" si="3"/>
        <v>2.296875</v>
      </c>
      <c r="K12" s="2">
        <f t="shared" si="4"/>
        <v>10.689520841449163</v>
      </c>
      <c r="L12" s="1">
        <f t="shared" si="5"/>
        <v>0.38176860148032726</v>
      </c>
      <c r="M12" s="1">
        <f t="shared" si="6"/>
        <v>0.66809505259057267</v>
      </c>
      <c r="N12" t="s">
        <v>77</v>
      </c>
      <c r="O12" s="1">
        <f>O5*O7</f>
        <v>0</v>
      </c>
      <c r="P12" s="1">
        <f t="shared" ref="P12:R12" si="9">P5*P7</f>
        <v>0</v>
      </c>
      <c r="Q12" s="1">
        <f t="shared" si="9"/>
        <v>0</v>
      </c>
      <c r="R12" s="1">
        <f t="shared" si="9"/>
        <v>6.25E-2</v>
      </c>
      <c r="S12" s="1">
        <f>SUM(O12:R12)</f>
        <v>6.25E-2</v>
      </c>
      <c r="X12" s="1">
        <v>0.15</v>
      </c>
      <c r="Y12" s="1" t="s">
        <v>15</v>
      </c>
      <c r="AD12" s="1">
        <v>4</v>
      </c>
      <c r="AE12" s="1">
        <v>4</v>
      </c>
    </row>
    <row r="13" spans="1:31" x14ac:dyDescent="0.25">
      <c r="A13" s="1">
        <v>12</v>
      </c>
      <c r="B13" s="1" t="s">
        <v>32</v>
      </c>
      <c r="C13" s="1">
        <v>22</v>
      </c>
      <c r="D13" s="3">
        <f t="shared" si="8"/>
        <v>232</v>
      </c>
      <c r="E13" s="1">
        <v>6</v>
      </c>
      <c r="F13" s="1">
        <f t="shared" si="7"/>
        <v>34.799999999999997</v>
      </c>
      <c r="G13" s="1">
        <f t="shared" si="0"/>
        <v>46.400000000000006</v>
      </c>
      <c r="H13" s="1">
        <f t="shared" si="1"/>
        <v>243.60000000000002</v>
      </c>
      <c r="I13" s="1">
        <f t="shared" si="2"/>
        <v>42630.000000000007</v>
      </c>
      <c r="J13" s="1">
        <f t="shared" si="3"/>
        <v>2.5374999999999996</v>
      </c>
      <c r="K13" s="2">
        <f t="shared" si="4"/>
        <v>13.975617252330707</v>
      </c>
      <c r="L13" s="1">
        <f t="shared" si="5"/>
        <v>0.49912918758323954</v>
      </c>
      <c r="M13" s="1">
        <f t="shared" si="6"/>
        <v>0.8734760782706692</v>
      </c>
      <c r="X13" s="1">
        <v>0.05</v>
      </c>
      <c r="Y13" s="1" t="s">
        <v>16</v>
      </c>
      <c r="AD13" s="1">
        <v>5</v>
      </c>
      <c r="AE13" s="1">
        <v>4</v>
      </c>
    </row>
    <row r="14" spans="1:31" x14ac:dyDescent="0.25">
      <c r="A14" s="1">
        <v>13</v>
      </c>
      <c r="B14" s="1" t="s">
        <v>33</v>
      </c>
      <c r="C14" s="1">
        <v>24</v>
      </c>
      <c r="D14" s="3">
        <f t="shared" si="8"/>
        <v>256</v>
      </c>
      <c r="E14" s="1">
        <v>8</v>
      </c>
      <c r="F14" s="1">
        <f t="shared" si="7"/>
        <v>38.4</v>
      </c>
      <c r="G14" s="1">
        <f t="shared" si="0"/>
        <v>51.2</v>
      </c>
      <c r="H14" s="1">
        <f t="shared" si="1"/>
        <v>358.4</v>
      </c>
      <c r="I14" s="1">
        <f t="shared" si="2"/>
        <v>62719.999999999993</v>
      </c>
      <c r="J14" s="1">
        <f t="shared" si="3"/>
        <v>2.8</v>
      </c>
      <c r="K14" s="2">
        <f t="shared" si="4"/>
        <v>20.256762212353653</v>
      </c>
      <c r="L14" s="1">
        <f t="shared" si="5"/>
        <v>0.72345579329834475</v>
      </c>
      <c r="M14" s="1">
        <f t="shared" si="6"/>
        <v>1.2660476382721033</v>
      </c>
      <c r="AD14" s="1">
        <v>5</v>
      </c>
      <c r="AE14" s="1">
        <v>5</v>
      </c>
    </row>
    <row r="15" spans="1:31" x14ac:dyDescent="0.25">
      <c r="A15" s="1">
        <v>14</v>
      </c>
      <c r="B15" s="1" t="s">
        <v>34</v>
      </c>
      <c r="C15" s="1">
        <v>26</v>
      </c>
      <c r="D15" s="3">
        <f t="shared" si="8"/>
        <v>282</v>
      </c>
      <c r="E15" s="1">
        <v>10</v>
      </c>
      <c r="F15" s="1">
        <f t="shared" si="7"/>
        <v>42.3</v>
      </c>
      <c r="G15" s="1">
        <f t="shared" si="0"/>
        <v>56.400000000000006</v>
      </c>
      <c r="H15" s="1">
        <f t="shared" si="1"/>
        <v>493.5</v>
      </c>
      <c r="I15" s="1">
        <f t="shared" si="2"/>
        <v>86362.5</v>
      </c>
      <c r="J15" s="1">
        <f t="shared" si="3"/>
        <v>3.0843749999999996</v>
      </c>
      <c r="K15" s="2">
        <f t="shared" si="4"/>
        <v>27.45138940624302</v>
      </c>
      <c r="L15" s="1">
        <f t="shared" si="5"/>
        <v>0.98040676450867925</v>
      </c>
      <c r="M15" s="1">
        <f t="shared" si="6"/>
        <v>1.7157118378901888</v>
      </c>
      <c r="X15" s="1">
        <v>175</v>
      </c>
      <c r="Y15" s="1" t="s">
        <v>17</v>
      </c>
      <c r="AD15" s="1">
        <v>5</v>
      </c>
      <c r="AE15" s="1">
        <v>5</v>
      </c>
    </row>
    <row r="16" spans="1:31" x14ac:dyDescent="0.25">
      <c r="A16" s="1">
        <v>15</v>
      </c>
      <c r="B16" s="1" t="s">
        <v>35</v>
      </c>
      <c r="C16" s="1">
        <v>28</v>
      </c>
      <c r="D16" s="3">
        <f t="shared" si="8"/>
        <v>310</v>
      </c>
      <c r="E16" s="1">
        <v>10</v>
      </c>
      <c r="F16" s="1">
        <f t="shared" si="7"/>
        <v>46.5</v>
      </c>
      <c r="G16" s="1">
        <f t="shared" si="0"/>
        <v>62</v>
      </c>
      <c r="H16" s="1">
        <f t="shared" si="1"/>
        <v>542.5</v>
      </c>
      <c r="I16" s="1">
        <f t="shared" si="2"/>
        <v>94937.5</v>
      </c>
      <c r="J16" s="1">
        <f t="shared" si="3"/>
        <v>3.390625</v>
      </c>
      <c r="K16" s="2">
        <f t="shared" si="4"/>
        <v>29.67159077035771</v>
      </c>
      <c r="L16" s="1">
        <f t="shared" si="5"/>
        <v>1.0596996703699182</v>
      </c>
      <c r="M16" s="1">
        <f t="shared" si="6"/>
        <v>1.8544744231473569</v>
      </c>
      <c r="AD16" s="1">
        <v>6</v>
      </c>
      <c r="AE16" s="1">
        <v>5</v>
      </c>
    </row>
    <row r="17" spans="1:31" x14ac:dyDescent="0.25">
      <c r="A17" s="1">
        <v>16</v>
      </c>
      <c r="B17" s="1" t="s">
        <v>36</v>
      </c>
      <c r="C17" s="1">
        <v>30</v>
      </c>
      <c r="D17" s="3">
        <f t="shared" si="8"/>
        <v>340</v>
      </c>
      <c r="E17" s="1">
        <v>12</v>
      </c>
      <c r="F17" s="1">
        <f t="shared" si="7"/>
        <v>51</v>
      </c>
      <c r="G17" s="1">
        <f t="shared" si="0"/>
        <v>68</v>
      </c>
      <c r="H17" s="1">
        <f t="shared" si="1"/>
        <v>714</v>
      </c>
      <c r="I17" s="1">
        <f t="shared" si="2"/>
        <v>124950</v>
      </c>
      <c r="J17" s="1">
        <f t="shared" si="3"/>
        <v>3.7187499999999996</v>
      </c>
      <c r="K17" s="2">
        <f t="shared" si="4"/>
        <v>38.363156632285921</v>
      </c>
      <c r="L17" s="1">
        <f t="shared" si="5"/>
        <v>1.3701127368673542</v>
      </c>
      <c r="M17" s="1">
        <f t="shared" si="6"/>
        <v>2.3976972895178701</v>
      </c>
      <c r="AD17" s="1">
        <v>8</v>
      </c>
      <c r="AE17" s="1">
        <v>6</v>
      </c>
    </row>
    <row r="18" spans="1:31" x14ac:dyDescent="0.25">
      <c r="A18" s="1">
        <v>17</v>
      </c>
      <c r="B18" s="1" t="s">
        <v>37</v>
      </c>
      <c r="C18" s="1">
        <v>32</v>
      </c>
      <c r="D18" s="3">
        <f t="shared" si="8"/>
        <v>372</v>
      </c>
      <c r="E18" s="1">
        <v>10</v>
      </c>
      <c r="F18" s="1">
        <f t="shared" si="7"/>
        <v>55.8</v>
      </c>
      <c r="G18" s="1">
        <f t="shared" si="0"/>
        <v>74.400000000000006</v>
      </c>
      <c r="H18" s="1">
        <f t="shared" si="1"/>
        <v>651</v>
      </c>
      <c r="I18" s="1">
        <f t="shared" si="2"/>
        <v>113925</v>
      </c>
      <c r="J18" s="1">
        <f t="shared" si="3"/>
        <v>4.0687499999999996</v>
      </c>
      <c r="K18" s="2">
        <f t="shared" si="4"/>
        <v>34.332532843621983</v>
      </c>
      <c r="L18" s="1">
        <f t="shared" si="5"/>
        <v>1.2261618872722138</v>
      </c>
      <c r="M18" s="1">
        <f t="shared" si="6"/>
        <v>2.145783302726374</v>
      </c>
      <c r="AD18" s="1">
        <v>10</v>
      </c>
      <c r="AE18" s="1">
        <v>40</v>
      </c>
    </row>
    <row r="19" spans="1:31" x14ac:dyDescent="0.25">
      <c r="A19" s="1">
        <v>18</v>
      </c>
      <c r="B19" s="1" t="s">
        <v>38</v>
      </c>
      <c r="C19" s="1">
        <v>34</v>
      </c>
      <c r="D19" s="3">
        <f t="shared" si="8"/>
        <v>406</v>
      </c>
      <c r="E19" s="1">
        <v>16</v>
      </c>
      <c r="F19" s="1">
        <f t="shared" si="7"/>
        <v>60.9</v>
      </c>
      <c r="G19" s="1">
        <f t="shared" si="0"/>
        <v>81.2</v>
      </c>
      <c r="H19" s="1">
        <f t="shared" si="1"/>
        <v>1136.8</v>
      </c>
      <c r="I19" s="1">
        <f t="shared" si="2"/>
        <v>198940</v>
      </c>
      <c r="J19" s="1">
        <f t="shared" si="3"/>
        <v>4.4406249999999998</v>
      </c>
      <c r="K19" s="2">
        <f t="shared" si="4"/>
        <v>58.799547417276649</v>
      </c>
      <c r="L19" s="1">
        <f t="shared" si="5"/>
        <v>2.099983836331309</v>
      </c>
      <c r="M19" s="1">
        <f t="shared" si="6"/>
        <v>3.6749717135797906</v>
      </c>
      <c r="AD19" s="1">
        <v>10</v>
      </c>
      <c r="AE19" s="1">
        <v>8</v>
      </c>
    </row>
    <row r="20" spans="1:31" x14ac:dyDescent="0.25">
      <c r="A20" s="1">
        <v>19</v>
      </c>
      <c r="B20" s="1" t="s">
        <v>39</v>
      </c>
      <c r="C20" s="1">
        <v>36</v>
      </c>
      <c r="D20" s="3">
        <f t="shared" si="8"/>
        <v>442</v>
      </c>
      <c r="E20" s="1">
        <v>15</v>
      </c>
      <c r="F20" s="1">
        <f t="shared" si="7"/>
        <v>66.3</v>
      </c>
      <c r="G20" s="1">
        <f t="shared" si="0"/>
        <v>88.4</v>
      </c>
      <c r="H20" s="1">
        <f t="shared" si="1"/>
        <v>1160.25</v>
      </c>
      <c r="I20" s="1">
        <f t="shared" si="2"/>
        <v>203043.75</v>
      </c>
      <c r="J20" s="1">
        <f t="shared" si="3"/>
        <v>4.8343749999999996</v>
      </c>
      <c r="K20" s="2">
        <f t="shared" si="4"/>
        <v>58.814637126886787</v>
      </c>
      <c r="L20" s="1">
        <f t="shared" si="5"/>
        <v>2.1005227545316711</v>
      </c>
      <c r="M20" s="1">
        <f t="shared" si="6"/>
        <v>3.6759148204304242</v>
      </c>
      <c r="AD20" s="1">
        <v>10</v>
      </c>
      <c r="AE20" s="1">
        <v>15</v>
      </c>
    </row>
    <row r="21" spans="1:31" x14ac:dyDescent="0.25">
      <c r="A21" s="1">
        <v>20</v>
      </c>
      <c r="B21" s="1" t="s">
        <v>40</v>
      </c>
      <c r="C21" s="1">
        <v>38</v>
      </c>
      <c r="D21" s="3">
        <f t="shared" si="8"/>
        <v>480</v>
      </c>
      <c r="E21" s="1">
        <v>15</v>
      </c>
      <c r="F21" s="1">
        <f t="shared" si="7"/>
        <v>72</v>
      </c>
      <c r="G21" s="1">
        <f t="shared" si="0"/>
        <v>96</v>
      </c>
      <c r="H21" s="1">
        <f t="shared" si="1"/>
        <v>1260</v>
      </c>
      <c r="I21" s="1">
        <f t="shared" si="2"/>
        <v>220500</v>
      </c>
      <c r="J21" s="1">
        <f t="shared" si="3"/>
        <v>5.25</v>
      </c>
      <c r="K21" s="2">
        <f t="shared" si="4"/>
        <v>62.553191489361701</v>
      </c>
      <c r="L21" s="1">
        <f t="shared" si="5"/>
        <v>2.2340425531914891</v>
      </c>
      <c r="M21" s="1">
        <f t="shared" si="6"/>
        <v>3.9095744680851063</v>
      </c>
      <c r="AD21" s="1">
        <v>10</v>
      </c>
      <c r="AE21" s="1">
        <v>10</v>
      </c>
    </row>
    <row r="22" spans="1:31" x14ac:dyDescent="0.25">
      <c r="A22" s="1">
        <v>21</v>
      </c>
      <c r="B22" s="1" t="s">
        <v>41</v>
      </c>
      <c r="C22" s="1">
        <v>40</v>
      </c>
      <c r="D22" s="3">
        <f t="shared" si="8"/>
        <v>520</v>
      </c>
      <c r="E22" s="1">
        <v>20</v>
      </c>
      <c r="F22" s="1">
        <f t="shared" si="7"/>
        <v>78</v>
      </c>
      <c r="G22" s="1">
        <f t="shared" si="0"/>
        <v>104</v>
      </c>
      <c r="H22" s="1">
        <f t="shared" si="1"/>
        <v>1820</v>
      </c>
      <c r="I22" s="1">
        <f t="shared" si="2"/>
        <v>318500</v>
      </c>
      <c r="J22" s="1">
        <f t="shared" si="3"/>
        <v>5.6875</v>
      </c>
      <c r="K22" s="2">
        <f t="shared" si="4"/>
        <v>88.433839479392631</v>
      </c>
      <c r="L22" s="1">
        <f t="shared" si="5"/>
        <v>3.1583514099783083</v>
      </c>
      <c r="M22" s="1">
        <f t="shared" si="6"/>
        <v>5.5271149674620395</v>
      </c>
      <c r="X22" s="1">
        <v>30</v>
      </c>
      <c r="Y22" s="1" t="s">
        <v>87</v>
      </c>
      <c r="AD22" s="1">
        <v>15</v>
      </c>
      <c r="AE22" s="1">
        <v>10</v>
      </c>
    </row>
    <row r="23" spans="1:31" x14ac:dyDescent="0.25">
      <c r="A23" s="1">
        <v>22</v>
      </c>
      <c r="B23" s="1" t="s">
        <v>42</v>
      </c>
      <c r="C23" s="1">
        <v>42</v>
      </c>
      <c r="D23" s="3">
        <f t="shared" si="8"/>
        <v>562</v>
      </c>
      <c r="E23" s="1">
        <v>18</v>
      </c>
      <c r="F23" s="1">
        <f t="shared" si="7"/>
        <v>84.3</v>
      </c>
      <c r="G23" s="1">
        <f t="shared" si="0"/>
        <v>112.4</v>
      </c>
      <c r="H23" s="1">
        <f t="shared" si="1"/>
        <v>1770.3</v>
      </c>
      <c r="I23" s="1">
        <f t="shared" si="2"/>
        <v>309802.5</v>
      </c>
      <c r="J23" s="1">
        <f t="shared" si="3"/>
        <v>6.1468749999999996</v>
      </c>
      <c r="K23" s="2">
        <f t="shared" si="4"/>
        <v>84.140805024507216</v>
      </c>
      <c r="L23" s="1">
        <f t="shared" si="5"/>
        <v>3.0050287508752578</v>
      </c>
      <c r="M23" s="1">
        <f t="shared" si="6"/>
        <v>5.258800314031701</v>
      </c>
      <c r="AD23" s="1">
        <v>15</v>
      </c>
      <c r="AE23" s="1">
        <v>10</v>
      </c>
    </row>
    <row r="24" spans="1:31" x14ac:dyDescent="0.25">
      <c r="A24" s="1">
        <v>23</v>
      </c>
      <c r="B24" s="1" t="s">
        <v>43</v>
      </c>
      <c r="C24" s="1">
        <v>44</v>
      </c>
      <c r="D24" s="3">
        <f t="shared" si="8"/>
        <v>606</v>
      </c>
      <c r="E24" s="1">
        <v>20</v>
      </c>
      <c r="F24" s="1">
        <f t="shared" si="7"/>
        <v>90.899999999999991</v>
      </c>
      <c r="G24" s="1">
        <f t="shared" si="0"/>
        <v>121.2</v>
      </c>
      <c r="H24" s="1">
        <f t="shared" si="1"/>
        <v>2121</v>
      </c>
      <c r="I24" s="1">
        <f t="shared" si="2"/>
        <v>371175</v>
      </c>
      <c r="J24" s="1">
        <f t="shared" si="3"/>
        <v>6.6281249999999998</v>
      </c>
      <c r="K24" s="2">
        <f t="shared" si="4"/>
        <v>98.554981641670295</v>
      </c>
      <c r="L24" s="1">
        <f t="shared" si="5"/>
        <v>3.5198207729167961</v>
      </c>
      <c r="M24" s="1">
        <f t="shared" si="6"/>
        <v>6.1596863526043935</v>
      </c>
      <c r="N24" t="s">
        <v>92</v>
      </c>
      <c r="O24" s="1">
        <v>1000</v>
      </c>
      <c r="P24" s="1">
        <v>2000</v>
      </c>
      <c r="Q24" s="1">
        <v>5000</v>
      </c>
      <c r="R24" s="1">
        <v>10000</v>
      </c>
      <c r="S24" s="1">
        <f>AVERAGE(O24:R24)</f>
        <v>4500</v>
      </c>
      <c r="T24" s="1">
        <v>0.33</v>
      </c>
      <c r="X24" s="1">
        <v>5</v>
      </c>
      <c r="Y24" s="1" t="s">
        <v>89</v>
      </c>
      <c r="AD24" s="1">
        <v>15</v>
      </c>
      <c r="AE24" s="1">
        <v>10</v>
      </c>
    </row>
    <row r="25" spans="1:31" x14ac:dyDescent="0.25">
      <c r="A25" s="1">
        <v>24</v>
      </c>
      <c r="B25" s="1" t="s">
        <v>44</v>
      </c>
      <c r="C25" s="1">
        <v>46</v>
      </c>
      <c r="D25" s="3">
        <f t="shared" si="8"/>
        <v>652</v>
      </c>
      <c r="E25" s="1">
        <v>20</v>
      </c>
      <c r="F25" s="1">
        <f t="shared" si="7"/>
        <v>97.8</v>
      </c>
      <c r="G25" s="1">
        <f t="shared" si="0"/>
        <v>130.4</v>
      </c>
      <c r="H25" s="1">
        <f t="shared" si="1"/>
        <v>2282</v>
      </c>
      <c r="I25" s="1">
        <f t="shared" si="2"/>
        <v>399350</v>
      </c>
      <c r="J25" s="1">
        <f t="shared" si="3"/>
        <v>7.1312499999999996</v>
      </c>
      <c r="K25" s="2">
        <f t="shared" si="4"/>
        <v>103.61373494952772</v>
      </c>
      <c r="L25" s="1">
        <f t="shared" si="5"/>
        <v>3.7004905339117045</v>
      </c>
      <c r="M25" s="1">
        <f t="shared" si="6"/>
        <v>6.4758584343454828</v>
      </c>
      <c r="N25" t="s">
        <v>9</v>
      </c>
      <c r="O25" s="1">
        <v>2</v>
      </c>
      <c r="P25" s="1">
        <v>3</v>
      </c>
      <c r="Q25" s="1">
        <v>5</v>
      </c>
      <c r="R25" s="1">
        <v>10</v>
      </c>
      <c r="S25" s="1">
        <f>AVERAGE(O25:R25)</f>
        <v>5</v>
      </c>
      <c r="T25" s="1">
        <v>0.33</v>
      </c>
      <c r="X25" s="1">
        <v>0.5</v>
      </c>
      <c r="Y25" s="1" t="s">
        <v>88</v>
      </c>
      <c r="AD25" s="1">
        <v>15</v>
      </c>
      <c r="AE25" s="1">
        <v>15</v>
      </c>
    </row>
    <row r="26" spans="1:31" x14ac:dyDescent="0.25">
      <c r="A26" s="1">
        <v>25</v>
      </c>
      <c r="B26" s="1" t="s">
        <v>45</v>
      </c>
      <c r="C26" s="1">
        <v>48</v>
      </c>
      <c r="D26" s="3">
        <f t="shared" si="8"/>
        <v>700</v>
      </c>
      <c r="E26" s="1">
        <v>20</v>
      </c>
      <c r="F26" s="1">
        <f t="shared" si="7"/>
        <v>105</v>
      </c>
      <c r="G26" s="1">
        <f t="shared" si="0"/>
        <v>140</v>
      </c>
      <c r="H26" s="1">
        <f t="shared" si="1"/>
        <v>2450</v>
      </c>
      <c r="I26" s="1">
        <f t="shared" si="2"/>
        <v>428750</v>
      </c>
      <c r="J26" s="1">
        <f t="shared" si="3"/>
        <v>7.6562499999999991</v>
      </c>
      <c r="K26" s="2">
        <f t="shared" si="4"/>
        <v>108.65175212829143</v>
      </c>
      <c r="L26" s="1">
        <f t="shared" si="5"/>
        <v>3.8804197188675511</v>
      </c>
      <c r="M26" s="1">
        <f t="shared" si="6"/>
        <v>6.7907345080182147</v>
      </c>
      <c r="N26" t="s">
        <v>93</v>
      </c>
      <c r="T26" s="1">
        <v>0.33</v>
      </c>
      <c r="AD26" s="1">
        <v>15</v>
      </c>
      <c r="AE26" s="1">
        <v>15</v>
      </c>
    </row>
    <row r="27" spans="1:31" x14ac:dyDescent="0.25">
      <c r="A27" s="1">
        <v>26</v>
      </c>
      <c r="B27" s="1" t="s">
        <v>46</v>
      </c>
      <c r="C27" s="1">
        <v>50</v>
      </c>
      <c r="D27" s="3">
        <f t="shared" si="8"/>
        <v>750</v>
      </c>
      <c r="E27" s="1">
        <v>25</v>
      </c>
      <c r="F27" s="1">
        <f t="shared" si="7"/>
        <v>112.5</v>
      </c>
      <c r="G27" s="1">
        <f t="shared" si="0"/>
        <v>150</v>
      </c>
      <c r="H27" s="1">
        <f t="shared" si="1"/>
        <v>3281.25</v>
      </c>
      <c r="I27" s="1">
        <f t="shared" si="2"/>
        <v>574218.75</v>
      </c>
      <c r="J27" s="1">
        <f t="shared" si="3"/>
        <v>8.203125</v>
      </c>
      <c r="K27" s="2">
        <f t="shared" si="4"/>
        <v>142.07016526529429</v>
      </c>
      <c r="L27" s="1">
        <f t="shared" si="5"/>
        <v>5.0739344737605103</v>
      </c>
      <c r="M27" s="1">
        <f t="shared" si="6"/>
        <v>8.8793853290808933</v>
      </c>
      <c r="X27" s="1">
        <v>5000</v>
      </c>
      <c r="Y27" s="1" t="s">
        <v>90</v>
      </c>
      <c r="AD27" s="1">
        <v>15</v>
      </c>
      <c r="AE27" s="1">
        <v>15</v>
      </c>
    </row>
    <row r="28" spans="1:31" x14ac:dyDescent="0.25">
      <c r="A28" s="1">
        <v>27</v>
      </c>
      <c r="B28" s="1" t="s">
        <v>47</v>
      </c>
      <c r="C28" s="1">
        <v>52</v>
      </c>
      <c r="D28" s="3">
        <f t="shared" si="8"/>
        <v>802</v>
      </c>
      <c r="E28" s="1">
        <v>20</v>
      </c>
      <c r="F28" s="1">
        <f t="shared" si="7"/>
        <v>120.3</v>
      </c>
      <c r="G28" s="1">
        <f t="shared" si="0"/>
        <v>160.4</v>
      </c>
      <c r="H28" s="1">
        <f t="shared" si="1"/>
        <v>2807</v>
      </c>
      <c r="I28" s="1">
        <f t="shared" si="2"/>
        <v>491225</v>
      </c>
      <c r="J28" s="1">
        <f t="shared" si="3"/>
        <v>8.7718749999999996</v>
      </c>
      <c r="K28" s="2">
        <f t="shared" si="4"/>
        <v>118.61532947235376</v>
      </c>
      <c r="L28" s="1">
        <f t="shared" si="5"/>
        <v>4.2362617668697773</v>
      </c>
      <c r="M28" s="1">
        <f t="shared" si="6"/>
        <v>7.4134580920221103</v>
      </c>
      <c r="O28" s="1">
        <v>20000</v>
      </c>
      <c r="P28" s="1">
        <v>30000</v>
      </c>
      <c r="Q28" s="1">
        <v>40000</v>
      </c>
      <c r="R28" s="1">
        <v>50000</v>
      </c>
      <c r="S28" s="1">
        <f>AVERAGE(O28:R28)</f>
        <v>35000</v>
      </c>
      <c r="T28" s="1">
        <v>0.33</v>
      </c>
      <c r="X28" s="1">
        <v>30</v>
      </c>
      <c r="Y28" s="1" t="s">
        <v>91</v>
      </c>
      <c r="AD28" s="1">
        <v>15</v>
      </c>
      <c r="AE28" s="1">
        <v>15</v>
      </c>
    </row>
    <row r="29" spans="1:31" x14ac:dyDescent="0.25">
      <c r="A29" s="1">
        <v>28</v>
      </c>
      <c r="B29" s="1" t="s">
        <v>48</v>
      </c>
      <c r="C29" s="1">
        <v>54</v>
      </c>
      <c r="D29" s="3">
        <f t="shared" si="8"/>
        <v>856</v>
      </c>
      <c r="E29" s="1">
        <v>30</v>
      </c>
      <c r="F29" s="1">
        <f t="shared" si="7"/>
        <v>128.4</v>
      </c>
      <c r="G29" s="1">
        <f t="shared" si="0"/>
        <v>171.20000000000002</v>
      </c>
      <c r="H29" s="1">
        <f t="shared" si="1"/>
        <v>4494</v>
      </c>
      <c r="I29" s="1">
        <f t="shared" si="2"/>
        <v>786450</v>
      </c>
      <c r="J29" s="1">
        <f t="shared" si="3"/>
        <v>9.3624999999999989</v>
      </c>
      <c r="K29" s="2">
        <f t="shared" si="4"/>
        <v>185.27865714496062</v>
      </c>
      <c r="L29" s="1">
        <f t="shared" si="5"/>
        <v>6.6170948980343081</v>
      </c>
      <c r="M29" s="1">
        <f t="shared" si="6"/>
        <v>11.579916071560039</v>
      </c>
      <c r="O29" s="1">
        <v>50</v>
      </c>
      <c r="P29" s="1">
        <v>60</v>
      </c>
      <c r="Q29" s="1">
        <v>70</v>
      </c>
      <c r="R29" s="1">
        <v>80</v>
      </c>
      <c r="S29" s="1">
        <f>AVERAGE(O29:R29)</f>
        <v>65</v>
      </c>
      <c r="T29" s="1">
        <v>0.33</v>
      </c>
      <c r="AD29" s="1">
        <v>15</v>
      </c>
      <c r="AE29" s="1">
        <v>40</v>
      </c>
    </row>
    <row r="30" spans="1:31" x14ac:dyDescent="0.25">
      <c r="A30" s="1">
        <v>29</v>
      </c>
      <c r="B30" s="1" t="s">
        <v>49</v>
      </c>
      <c r="C30" s="1">
        <v>56</v>
      </c>
      <c r="D30" s="3">
        <f t="shared" si="8"/>
        <v>912</v>
      </c>
      <c r="E30" s="1">
        <v>28</v>
      </c>
      <c r="F30" s="1">
        <f t="shared" si="7"/>
        <v>136.79999999999998</v>
      </c>
      <c r="G30" s="1">
        <f t="shared" si="0"/>
        <v>182.4</v>
      </c>
      <c r="H30" s="1">
        <f t="shared" si="1"/>
        <v>4468.8</v>
      </c>
      <c r="I30" s="1">
        <f t="shared" si="2"/>
        <v>782040</v>
      </c>
      <c r="J30" s="1">
        <f t="shared" si="3"/>
        <v>9.9749999999999996</v>
      </c>
      <c r="K30" s="2">
        <f t="shared" si="4"/>
        <v>179.70185264971997</v>
      </c>
      <c r="L30" s="1">
        <f t="shared" si="5"/>
        <v>6.4179233089185699</v>
      </c>
      <c r="M30" s="1">
        <f t="shared" si="6"/>
        <v>11.231365790607498</v>
      </c>
      <c r="N30" t="s">
        <v>94</v>
      </c>
      <c r="T30" s="1">
        <v>0.33</v>
      </c>
      <c r="AD30" s="1">
        <v>15</v>
      </c>
      <c r="AE30" s="1">
        <v>40</v>
      </c>
    </row>
    <row r="31" spans="1:31" x14ac:dyDescent="0.25">
      <c r="A31" s="1">
        <v>30</v>
      </c>
      <c r="B31" s="1" t="s">
        <v>50</v>
      </c>
      <c r="C31" s="1">
        <v>58</v>
      </c>
      <c r="D31" s="3">
        <f t="shared" si="8"/>
        <v>970</v>
      </c>
      <c r="E31" s="1">
        <v>32</v>
      </c>
      <c r="F31" s="1">
        <f t="shared" si="7"/>
        <v>145.5</v>
      </c>
      <c r="G31" s="1">
        <f t="shared" si="0"/>
        <v>194</v>
      </c>
      <c r="H31" s="1">
        <f t="shared" si="1"/>
        <v>5432</v>
      </c>
      <c r="I31" s="1">
        <f t="shared" si="2"/>
        <v>950600</v>
      </c>
      <c r="J31" s="1">
        <f t="shared" si="3"/>
        <v>10.609375</v>
      </c>
      <c r="K31" s="2">
        <f t="shared" si="4"/>
        <v>213.00096280087527</v>
      </c>
      <c r="L31" s="1">
        <f t="shared" si="5"/>
        <v>7.6071772428884028</v>
      </c>
      <c r="M31" s="1">
        <f t="shared" si="6"/>
        <v>13.312560175054704</v>
      </c>
      <c r="AD31" s="1">
        <v>15</v>
      </c>
      <c r="AE31" s="1">
        <v>15</v>
      </c>
    </row>
    <row r="32" spans="1:31" x14ac:dyDescent="0.25">
      <c r="A32" s="1">
        <v>31</v>
      </c>
      <c r="B32" s="1" t="s">
        <v>51</v>
      </c>
      <c r="C32" s="1">
        <v>60</v>
      </c>
      <c r="D32" s="3">
        <f t="shared" si="8"/>
        <v>1030</v>
      </c>
      <c r="E32" s="1">
        <v>35</v>
      </c>
      <c r="F32" s="1">
        <f t="shared" si="7"/>
        <v>154.5</v>
      </c>
      <c r="G32" s="1">
        <f t="shared" si="0"/>
        <v>206</v>
      </c>
      <c r="H32" s="1">
        <f t="shared" si="1"/>
        <v>6308.75</v>
      </c>
      <c r="I32" s="1">
        <f t="shared" si="2"/>
        <v>1104031.25</v>
      </c>
      <c r="J32" s="1">
        <f t="shared" si="3"/>
        <v>11.265625</v>
      </c>
      <c r="K32" s="2">
        <f t="shared" si="4"/>
        <v>241.17416161788549</v>
      </c>
      <c r="L32" s="1">
        <f t="shared" si="5"/>
        <v>8.6133629149244815</v>
      </c>
      <c r="M32" s="1">
        <f t="shared" si="6"/>
        <v>15.073385101117843</v>
      </c>
      <c r="AD32" s="1">
        <v>15</v>
      </c>
      <c r="AE32" s="1">
        <v>15</v>
      </c>
    </row>
    <row r="33" spans="1:31" x14ac:dyDescent="0.25">
      <c r="A33" s="1">
        <v>32</v>
      </c>
      <c r="B33" s="1" t="s">
        <v>52</v>
      </c>
      <c r="C33" s="1">
        <v>62</v>
      </c>
      <c r="D33" s="3">
        <f t="shared" si="8"/>
        <v>1092</v>
      </c>
      <c r="E33" s="1">
        <v>30</v>
      </c>
      <c r="F33" s="1">
        <f t="shared" si="7"/>
        <v>163.79999999999998</v>
      </c>
      <c r="G33" s="1">
        <f t="shared" si="0"/>
        <v>218.4</v>
      </c>
      <c r="H33" s="1">
        <f t="shared" si="1"/>
        <v>5733</v>
      </c>
      <c r="I33" s="1">
        <f t="shared" si="2"/>
        <v>1003275</v>
      </c>
      <c r="J33" s="1">
        <f t="shared" si="3"/>
        <v>11.94375</v>
      </c>
      <c r="K33" s="2">
        <f t="shared" si="4"/>
        <v>213.62611039025853</v>
      </c>
      <c r="L33" s="1">
        <f t="shared" si="5"/>
        <v>7.629503942509233</v>
      </c>
      <c r="M33" s="1">
        <f t="shared" si="6"/>
        <v>13.351631899391158</v>
      </c>
      <c r="AD33" s="1">
        <v>20</v>
      </c>
      <c r="AE33" s="1">
        <v>15</v>
      </c>
    </row>
    <row r="34" spans="1:31" x14ac:dyDescent="0.25">
      <c r="A34" s="1">
        <v>33</v>
      </c>
      <c r="B34" s="1" t="s">
        <v>53</v>
      </c>
      <c r="C34" s="1">
        <v>64</v>
      </c>
      <c r="D34" s="3">
        <f t="shared" si="8"/>
        <v>1156</v>
      </c>
      <c r="E34" s="1">
        <v>32</v>
      </c>
      <c r="F34" s="1">
        <f t="shared" si="7"/>
        <v>173.4</v>
      </c>
      <c r="G34" s="1">
        <f t="shared" si="0"/>
        <v>231.20000000000002</v>
      </c>
      <c r="H34" s="1">
        <f t="shared" si="1"/>
        <v>6473.6</v>
      </c>
      <c r="I34" s="1">
        <f t="shared" si="2"/>
        <v>1132880</v>
      </c>
      <c r="J34" s="1">
        <f t="shared" si="3"/>
        <v>12.643749999999999</v>
      </c>
      <c r="K34" s="2">
        <f t="shared" si="4"/>
        <v>235.09069096332806</v>
      </c>
      <c r="L34" s="1">
        <f t="shared" si="5"/>
        <v>8.3960961058331449</v>
      </c>
      <c r="M34" s="1">
        <f t="shared" si="6"/>
        <v>14.693168185208004</v>
      </c>
      <c r="AD34" s="1">
        <v>20</v>
      </c>
      <c r="AE34" s="1">
        <v>40</v>
      </c>
    </row>
    <row r="35" spans="1:31" x14ac:dyDescent="0.25">
      <c r="A35" s="1">
        <v>34</v>
      </c>
      <c r="B35" s="1" t="s">
        <v>54</v>
      </c>
      <c r="C35" s="1">
        <v>66</v>
      </c>
      <c r="D35" s="3">
        <f t="shared" si="8"/>
        <v>1222</v>
      </c>
      <c r="E35" s="1">
        <v>30</v>
      </c>
      <c r="F35" s="1">
        <f t="shared" si="7"/>
        <v>183.29999999999998</v>
      </c>
      <c r="G35" s="1">
        <f t="shared" si="0"/>
        <v>244.4</v>
      </c>
      <c r="H35" s="1">
        <f t="shared" si="1"/>
        <v>6415.5</v>
      </c>
      <c r="I35" s="1">
        <f t="shared" si="2"/>
        <v>1122712.5</v>
      </c>
      <c r="J35" s="1">
        <f t="shared" si="3"/>
        <v>13.365625</v>
      </c>
      <c r="K35" s="2">
        <f t="shared" si="4"/>
        <v>227.02917897597121</v>
      </c>
      <c r="L35" s="1">
        <f t="shared" si="5"/>
        <v>8.1081849634275436</v>
      </c>
      <c r="M35" s="1">
        <f t="shared" si="6"/>
        <v>14.1893236859982</v>
      </c>
      <c r="AD35" s="1">
        <v>20</v>
      </c>
      <c r="AE35" s="1">
        <v>15</v>
      </c>
    </row>
    <row r="36" spans="1:31" x14ac:dyDescent="0.25">
      <c r="A36" s="1">
        <v>35</v>
      </c>
      <c r="B36" s="1" t="s">
        <v>86</v>
      </c>
      <c r="C36" s="1">
        <v>68</v>
      </c>
      <c r="D36" s="3">
        <f t="shared" si="8"/>
        <v>1290</v>
      </c>
      <c r="E36" s="1">
        <v>40</v>
      </c>
      <c r="F36" s="1">
        <f t="shared" si="7"/>
        <v>193.5</v>
      </c>
      <c r="G36" s="1">
        <f t="shared" si="0"/>
        <v>258</v>
      </c>
      <c r="H36" s="1">
        <f t="shared" si="1"/>
        <v>9030</v>
      </c>
      <c r="I36" s="1">
        <f t="shared" si="2"/>
        <v>1580250</v>
      </c>
      <c r="J36" s="1">
        <f t="shared" si="3"/>
        <v>14.109374999999998</v>
      </c>
      <c r="K36" s="2">
        <f t="shared" si="4"/>
        <v>311.35534518586934</v>
      </c>
      <c r="L36" s="1">
        <f t="shared" si="5"/>
        <v>11.11983375663819</v>
      </c>
      <c r="M36" s="1">
        <f t="shared" si="6"/>
        <v>19.459709074116834</v>
      </c>
      <c r="AD36" s="1">
        <v>20</v>
      </c>
      <c r="AE36" s="1">
        <v>15</v>
      </c>
    </row>
    <row r="37" spans="1:31" x14ac:dyDescent="0.25">
      <c r="A37" s="1">
        <v>36</v>
      </c>
      <c r="B37" s="1" t="s">
        <v>55</v>
      </c>
      <c r="C37" s="1">
        <v>70</v>
      </c>
      <c r="D37" s="3">
        <f t="shared" si="8"/>
        <v>1360</v>
      </c>
      <c r="E37" s="1">
        <v>40</v>
      </c>
      <c r="F37" s="1">
        <f t="shared" si="7"/>
        <v>204</v>
      </c>
      <c r="G37" s="1">
        <f t="shared" si="0"/>
        <v>272</v>
      </c>
      <c r="H37" s="1">
        <f t="shared" si="1"/>
        <v>9520</v>
      </c>
      <c r="I37" s="1">
        <f t="shared" si="2"/>
        <v>1666000</v>
      </c>
      <c r="J37" s="1">
        <f t="shared" si="3"/>
        <v>14.874999999999998</v>
      </c>
      <c r="K37" s="2">
        <f t="shared" si="4"/>
        <v>319.80803839232158</v>
      </c>
      <c r="L37" s="1">
        <f t="shared" si="5"/>
        <v>11.421715656868628</v>
      </c>
      <c r="M37" s="1">
        <f t="shared" si="6"/>
        <v>19.988002399520099</v>
      </c>
      <c r="AD37" s="1">
        <v>20</v>
      </c>
      <c r="AE37" s="1">
        <v>15</v>
      </c>
    </row>
    <row r="38" spans="1:31" x14ac:dyDescent="0.25">
      <c r="A38" s="1">
        <v>37</v>
      </c>
      <c r="B38" s="1" t="s">
        <v>56</v>
      </c>
      <c r="C38" s="1">
        <v>72</v>
      </c>
      <c r="D38" s="3">
        <f t="shared" si="8"/>
        <v>1432</v>
      </c>
      <c r="E38" s="1">
        <v>40</v>
      </c>
      <c r="F38" s="1">
        <f t="shared" si="7"/>
        <v>214.79999999999998</v>
      </c>
      <c r="G38" s="1">
        <f t="shared" si="0"/>
        <v>286.40000000000003</v>
      </c>
      <c r="H38" s="1">
        <f t="shared" si="1"/>
        <v>10024</v>
      </c>
      <c r="I38" s="1">
        <f t="shared" si="2"/>
        <v>1754200</v>
      </c>
      <c r="J38" s="1">
        <f t="shared" si="3"/>
        <v>15.6625</v>
      </c>
      <c r="K38" s="2">
        <f t="shared" si="4"/>
        <v>328.06031207994857</v>
      </c>
      <c r="L38" s="1">
        <f t="shared" si="5"/>
        <v>11.71643971714102</v>
      </c>
      <c r="M38" s="1">
        <f t="shared" si="6"/>
        <v>20.503769504996786</v>
      </c>
      <c r="AD38" s="1">
        <v>25</v>
      </c>
      <c r="AE38" s="1">
        <v>25</v>
      </c>
    </row>
    <row r="39" spans="1:31" x14ac:dyDescent="0.25">
      <c r="A39" s="1">
        <v>38</v>
      </c>
      <c r="B39" s="1" t="s">
        <v>57</v>
      </c>
      <c r="C39" s="1">
        <v>74</v>
      </c>
      <c r="D39" s="3">
        <f t="shared" si="8"/>
        <v>1506</v>
      </c>
      <c r="E39" s="1">
        <v>44</v>
      </c>
      <c r="F39" s="1">
        <f t="shared" si="7"/>
        <v>225.9</v>
      </c>
      <c r="G39" s="1">
        <f t="shared" si="0"/>
        <v>301.2</v>
      </c>
      <c r="H39" s="1">
        <f t="shared" si="1"/>
        <v>11596.2</v>
      </c>
      <c r="I39" s="1">
        <f t="shared" si="2"/>
        <v>2029335.0000000002</v>
      </c>
      <c r="J39" s="1">
        <f t="shared" si="3"/>
        <v>16.471875000000001</v>
      </c>
      <c r="K39" s="2">
        <f t="shared" si="4"/>
        <v>369.72099577266323</v>
      </c>
      <c r="L39" s="1">
        <f t="shared" si="5"/>
        <v>13.204321277595115</v>
      </c>
      <c r="M39" s="1">
        <f t="shared" si="6"/>
        <v>23.107562235791452</v>
      </c>
      <c r="AD39" s="1">
        <v>25</v>
      </c>
      <c r="AE39" s="1">
        <v>15</v>
      </c>
    </row>
    <row r="40" spans="1:31" x14ac:dyDescent="0.25">
      <c r="A40" s="1">
        <v>39</v>
      </c>
      <c r="B40" s="1" t="s">
        <v>58</v>
      </c>
      <c r="C40" s="1">
        <v>76</v>
      </c>
      <c r="D40" s="3">
        <f t="shared" si="8"/>
        <v>1582</v>
      </c>
      <c r="E40" s="1">
        <v>42</v>
      </c>
      <c r="F40" s="1">
        <f t="shared" si="7"/>
        <v>237.29999999999998</v>
      </c>
      <c r="G40" s="1">
        <f t="shared" si="0"/>
        <v>316.40000000000003</v>
      </c>
      <c r="H40" s="1">
        <f t="shared" si="1"/>
        <v>11627.7</v>
      </c>
      <c r="I40" s="1">
        <f t="shared" si="2"/>
        <v>2034847.5000000002</v>
      </c>
      <c r="J40" s="1">
        <f t="shared" si="3"/>
        <v>17.303124999999998</v>
      </c>
      <c r="K40" s="2">
        <f t="shared" si="4"/>
        <v>361.1537597581775</v>
      </c>
      <c r="L40" s="1">
        <f t="shared" si="5"/>
        <v>12.898348562792053</v>
      </c>
      <c r="M40" s="1">
        <f t="shared" si="6"/>
        <v>22.572109984886094</v>
      </c>
      <c r="AD40" s="1">
        <v>25</v>
      </c>
      <c r="AE40" s="1">
        <v>25</v>
      </c>
    </row>
    <row r="41" spans="1:31" x14ac:dyDescent="0.25">
      <c r="A41" s="1">
        <v>40</v>
      </c>
      <c r="B41" s="1" t="s">
        <v>59</v>
      </c>
      <c r="C41" s="1">
        <v>78</v>
      </c>
      <c r="D41" s="3">
        <f t="shared" si="8"/>
        <v>1660</v>
      </c>
      <c r="E41" s="1">
        <v>40</v>
      </c>
      <c r="F41" s="1">
        <f t="shared" si="7"/>
        <v>249</v>
      </c>
      <c r="G41" s="1">
        <f t="shared" si="0"/>
        <v>332</v>
      </c>
      <c r="H41" s="1">
        <f t="shared" si="1"/>
        <v>11620</v>
      </c>
      <c r="I41" s="1">
        <f t="shared" si="2"/>
        <v>2033500</v>
      </c>
      <c r="J41" s="1">
        <f t="shared" si="3"/>
        <v>18.15625</v>
      </c>
      <c r="K41" s="2">
        <f t="shared" si="4"/>
        <v>351.59800081048229</v>
      </c>
      <c r="L41" s="1">
        <f t="shared" si="5"/>
        <v>12.557071457517225</v>
      </c>
      <c r="M41" s="1">
        <f t="shared" si="6"/>
        <v>21.974875050655143</v>
      </c>
      <c r="AD41" s="1">
        <v>25</v>
      </c>
      <c r="AE41" s="1">
        <v>20</v>
      </c>
    </row>
    <row r="42" spans="1:31" x14ac:dyDescent="0.25">
      <c r="A42" s="1">
        <v>41</v>
      </c>
      <c r="B42" s="1" t="s">
        <v>60</v>
      </c>
      <c r="C42" s="1">
        <v>80</v>
      </c>
      <c r="D42" s="3">
        <f t="shared" si="8"/>
        <v>1740</v>
      </c>
      <c r="E42" s="1">
        <v>40</v>
      </c>
      <c r="F42" s="1">
        <f t="shared" si="7"/>
        <v>261</v>
      </c>
      <c r="G42" s="1">
        <f t="shared" si="0"/>
        <v>348</v>
      </c>
      <c r="H42" s="1">
        <f t="shared" si="1"/>
        <v>12180</v>
      </c>
      <c r="I42" s="1">
        <f t="shared" si="2"/>
        <v>2131500</v>
      </c>
      <c r="J42" s="1">
        <f t="shared" si="3"/>
        <v>19.03125</v>
      </c>
      <c r="K42" s="2">
        <f t="shared" si="4"/>
        <v>359.03671535728392</v>
      </c>
      <c r="L42" s="1">
        <f t="shared" si="5"/>
        <v>12.822739834188711</v>
      </c>
      <c r="M42" s="1">
        <f t="shared" si="6"/>
        <v>22.439794709830245</v>
      </c>
      <c r="AD42" s="1">
        <v>25</v>
      </c>
      <c r="AE42" s="1">
        <v>20</v>
      </c>
    </row>
    <row r="43" spans="1:31" x14ac:dyDescent="0.25">
      <c r="A43" s="1">
        <v>42</v>
      </c>
      <c r="B43" s="1" t="s">
        <v>61</v>
      </c>
      <c r="C43" s="1">
        <v>82</v>
      </c>
      <c r="D43" s="3">
        <f t="shared" si="8"/>
        <v>1822</v>
      </c>
      <c r="E43" s="1">
        <v>44</v>
      </c>
      <c r="F43" s="1">
        <f t="shared" si="7"/>
        <v>273.3</v>
      </c>
      <c r="G43" s="1">
        <f t="shared" si="0"/>
        <v>364.40000000000003</v>
      </c>
      <c r="H43" s="1">
        <f t="shared" si="1"/>
        <v>14029.400000000001</v>
      </c>
      <c r="I43" s="1">
        <f t="shared" si="2"/>
        <v>2455145.0000000005</v>
      </c>
      <c r="J43" s="1">
        <f t="shared" si="3"/>
        <v>19.928124999999998</v>
      </c>
      <c r="K43" s="2">
        <f t="shared" si="4"/>
        <v>402.90075513788645</v>
      </c>
      <c r="L43" s="1">
        <f t="shared" si="5"/>
        <v>14.389312683495945</v>
      </c>
      <c r="M43" s="1">
        <f t="shared" si="6"/>
        <v>25.181297196117903</v>
      </c>
      <c r="AD43" s="1">
        <v>25</v>
      </c>
      <c r="AE43" s="1">
        <v>20</v>
      </c>
    </row>
    <row r="44" spans="1:31" x14ac:dyDescent="0.25">
      <c r="A44" s="1">
        <v>43</v>
      </c>
      <c r="B44" s="1" t="s">
        <v>62</v>
      </c>
      <c r="C44" s="1">
        <v>84</v>
      </c>
      <c r="D44" s="3">
        <f t="shared" si="8"/>
        <v>1906</v>
      </c>
      <c r="E44" s="1">
        <v>44</v>
      </c>
      <c r="F44" s="1">
        <f t="shared" si="7"/>
        <v>285.89999999999998</v>
      </c>
      <c r="G44" s="1">
        <f t="shared" si="0"/>
        <v>381.20000000000005</v>
      </c>
      <c r="H44" s="1">
        <f t="shared" si="1"/>
        <v>14676.2</v>
      </c>
      <c r="I44" s="1">
        <f t="shared" si="2"/>
        <v>2568335</v>
      </c>
      <c r="J44" s="1">
        <f t="shared" si="3"/>
        <v>20.846874999999997</v>
      </c>
      <c r="K44" s="2">
        <f t="shared" si="4"/>
        <v>410.64101827447951</v>
      </c>
      <c r="L44" s="1">
        <f t="shared" si="5"/>
        <v>14.665750652659982</v>
      </c>
      <c r="M44" s="1">
        <f t="shared" si="6"/>
        <v>25.665063642154969</v>
      </c>
      <c r="AD44" s="1">
        <v>25</v>
      </c>
      <c r="AE44" s="1">
        <v>20</v>
      </c>
    </row>
    <row r="45" spans="1:31" x14ac:dyDescent="0.25">
      <c r="A45" s="1">
        <v>44</v>
      </c>
      <c r="B45" s="1" t="s">
        <v>63</v>
      </c>
      <c r="C45" s="1">
        <v>86</v>
      </c>
      <c r="D45" s="3">
        <f t="shared" si="8"/>
        <v>1992</v>
      </c>
      <c r="E45" s="1">
        <v>50</v>
      </c>
      <c r="F45" s="1">
        <f t="shared" si="7"/>
        <v>298.8</v>
      </c>
      <c r="G45" s="1">
        <f t="shared" si="0"/>
        <v>398.40000000000003</v>
      </c>
      <c r="H45" s="1">
        <f t="shared" si="1"/>
        <v>17430</v>
      </c>
      <c r="I45" s="1">
        <f t="shared" si="2"/>
        <v>3050250</v>
      </c>
      <c r="J45" s="1">
        <f t="shared" si="3"/>
        <v>21.787499999999998</v>
      </c>
      <c r="K45" s="2">
        <f t="shared" si="4"/>
        <v>475.18621293997376</v>
      </c>
      <c r="L45" s="1">
        <f t="shared" si="5"/>
        <v>16.970936176427635</v>
      </c>
      <c r="M45" s="1">
        <f t="shared" si="6"/>
        <v>29.69913830874836</v>
      </c>
      <c r="AD45" s="1">
        <v>35</v>
      </c>
      <c r="AE45" s="1">
        <v>20</v>
      </c>
    </row>
    <row r="46" spans="1:31" x14ac:dyDescent="0.25">
      <c r="A46" s="1">
        <v>45</v>
      </c>
      <c r="AD46" s="1">
        <v>35</v>
      </c>
      <c r="AE46" s="1">
        <v>35</v>
      </c>
    </row>
    <row r="47" spans="1:31" x14ac:dyDescent="0.25">
      <c r="A47" s="1">
        <v>45</v>
      </c>
      <c r="L47" s="1">
        <f>SUM(L2:L46)</f>
        <v>226.4514477012354</v>
      </c>
      <c r="AD47" s="1">
        <v>35</v>
      </c>
      <c r="AE47" s="1">
        <v>25</v>
      </c>
    </row>
    <row r="48" spans="1:31" x14ac:dyDescent="0.25">
      <c r="A48" s="1">
        <v>46</v>
      </c>
      <c r="AD48" s="1">
        <v>35</v>
      </c>
      <c r="AE48" s="1">
        <v>25</v>
      </c>
    </row>
    <row r="49" spans="1:31" x14ac:dyDescent="0.25">
      <c r="A49" s="1">
        <v>47</v>
      </c>
      <c r="AD49" s="1">
        <v>35</v>
      </c>
      <c r="AE49" s="1">
        <v>25</v>
      </c>
    </row>
    <row r="50" spans="1:31" x14ac:dyDescent="0.25">
      <c r="A50" s="1">
        <v>48</v>
      </c>
      <c r="AD50" s="1">
        <v>35</v>
      </c>
      <c r="AE50" s="1">
        <v>25</v>
      </c>
    </row>
    <row r="51" spans="1:31" x14ac:dyDescent="0.25">
      <c r="A51" s="1">
        <v>49</v>
      </c>
      <c r="AD51" s="1">
        <v>35</v>
      </c>
      <c r="AE51" s="1">
        <v>25</v>
      </c>
    </row>
    <row r="52" spans="1:31" x14ac:dyDescent="0.25">
      <c r="A52" s="1">
        <v>50</v>
      </c>
      <c r="AD52" s="1">
        <v>35</v>
      </c>
      <c r="AE52" s="1">
        <v>25</v>
      </c>
    </row>
    <row r="53" spans="1:31" x14ac:dyDescent="0.25">
      <c r="A53" s="1">
        <v>51</v>
      </c>
      <c r="AD53" s="1">
        <v>35</v>
      </c>
      <c r="AE53" s="1">
        <v>25</v>
      </c>
    </row>
    <row r="54" spans="1:31" x14ac:dyDescent="0.25">
      <c r="A54" s="1">
        <v>52</v>
      </c>
      <c r="AD54" s="1">
        <v>35</v>
      </c>
      <c r="AE54" s="1">
        <v>35</v>
      </c>
    </row>
    <row r="55" spans="1:31" x14ac:dyDescent="0.25">
      <c r="A55" s="1">
        <v>53</v>
      </c>
      <c r="AD55" s="1">
        <v>60</v>
      </c>
      <c r="AE55" s="1">
        <v>35</v>
      </c>
    </row>
    <row r="56" spans="1:31" x14ac:dyDescent="0.25">
      <c r="A56" s="1">
        <v>54</v>
      </c>
      <c r="AD56" s="1">
        <v>60</v>
      </c>
      <c r="AE56" s="1">
        <v>60</v>
      </c>
    </row>
    <row r="57" spans="1:31" x14ac:dyDescent="0.25">
      <c r="A57" s="1">
        <v>55</v>
      </c>
      <c r="AD57" s="1">
        <v>60</v>
      </c>
      <c r="AE57" s="1">
        <v>35</v>
      </c>
    </row>
    <row r="58" spans="1:31" x14ac:dyDescent="0.25">
      <c r="A58" s="1">
        <v>56</v>
      </c>
      <c r="AD58" s="1">
        <v>60</v>
      </c>
      <c r="AE58" s="1">
        <v>25</v>
      </c>
    </row>
    <row r="59" spans="1:31" x14ac:dyDescent="0.25">
      <c r="A59" s="1">
        <v>57</v>
      </c>
      <c r="AD59" s="1">
        <v>60</v>
      </c>
      <c r="AE59" s="1">
        <v>35</v>
      </c>
    </row>
    <row r="60" spans="1:31" x14ac:dyDescent="0.25">
      <c r="A60" s="1">
        <v>58</v>
      </c>
      <c r="AD60" s="1">
        <v>60</v>
      </c>
      <c r="AE60" s="1">
        <v>35</v>
      </c>
    </row>
    <row r="61" spans="1:31" x14ac:dyDescent="0.25">
      <c r="A61" s="1">
        <v>59</v>
      </c>
      <c r="AD61" s="1">
        <v>60</v>
      </c>
      <c r="AE61" s="1">
        <v>35</v>
      </c>
    </row>
    <row r="62" spans="1:31" x14ac:dyDescent="0.25">
      <c r="A62" s="1">
        <v>60</v>
      </c>
      <c r="AD62" s="1">
        <v>60</v>
      </c>
      <c r="AE62" s="1">
        <v>35</v>
      </c>
    </row>
    <row r="63" spans="1:31" x14ac:dyDescent="0.25">
      <c r="A63" s="1">
        <v>61</v>
      </c>
      <c r="AD63" s="1">
        <v>60</v>
      </c>
      <c r="AE63" s="1">
        <v>60</v>
      </c>
    </row>
    <row r="64" spans="1:31" x14ac:dyDescent="0.25">
      <c r="A64" s="1">
        <v>62</v>
      </c>
      <c r="AD64" s="1">
        <v>60</v>
      </c>
      <c r="AE64" s="1">
        <v>60</v>
      </c>
    </row>
    <row r="65" spans="1:31" x14ac:dyDescent="0.25">
      <c r="A65" s="1">
        <v>63</v>
      </c>
      <c r="AD65" s="1">
        <v>60</v>
      </c>
      <c r="AE65" s="1">
        <v>35</v>
      </c>
    </row>
    <row r="66" spans="1:31" x14ac:dyDescent="0.25">
      <c r="A66" s="1">
        <v>64</v>
      </c>
      <c r="AD66" s="1">
        <v>60</v>
      </c>
      <c r="AE66" s="1">
        <v>60</v>
      </c>
    </row>
    <row r="67" spans="1:31" x14ac:dyDescent="0.25">
      <c r="A67" s="1">
        <v>65</v>
      </c>
      <c r="AD67" s="1">
        <v>60</v>
      </c>
      <c r="AE67" s="1">
        <v>35</v>
      </c>
    </row>
    <row r="68" spans="1:31" x14ac:dyDescent="0.25">
      <c r="A68" s="1">
        <v>66</v>
      </c>
      <c r="AD68" s="1">
        <v>60</v>
      </c>
      <c r="AE68" s="1">
        <v>60</v>
      </c>
    </row>
    <row r="69" spans="1:31" x14ac:dyDescent="0.25">
      <c r="A69" s="1">
        <v>67</v>
      </c>
      <c r="AD69" s="1">
        <v>60</v>
      </c>
      <c r="AE69" s="1">
        <v>35</v>
      </c>
    </row>
    <row r="70" spans="1:31" x14ac:dyDescent="0.25">
      <c r="A70" s="1">
        <v>68</v>
      </c>
      <c r="AD70" s="1">
        <v>60</v>
      </c>
      <c r="AE70" s="1">
        <v>60</v>
      </c>
    </row>
    <row r="71" spans="1:31" x14ac:dyDescent="0.25">
      <c r="A71" s="1">
        <v>69</v>
      </c>
      <c r="AD71" s="1">
        <v>60</v>
      </c>
      <c r="AE71" s="1">
        <v>60</v>
      </c>
    </row>
    <row r="72" spans="1:31" x14ac:dyDescent="0.25">
      <c r="A72" s="1">
        <v>70</v>
      </c>
      <c r="AD72" s="1">
        <v>60</v>
      </c>
      <c r="AE72" s="1">
        <v>60</v>
      </c>
    </row>
    <row r="73" spans="1:31" x14ac:dyDescent="0.25">
      <c r="A73" s="1">
        <v>71</v>
      </c>
      <c r="AD73" s="1">
        <v>60</v>
      </c>
      <c r="AE73" s="1">
        <v>35</v>
      </c>
    </row>
    <row r="74" spans="1:31" x14ac:dyDescent="0.25">
      <c r="A74" s="1">
        <v>72</v>
      </c>
      <c r="AD74" s="1">
        <v>60</v>
      </c>
      <c r="AE74" s="1">
        <v>60</v>
      </c>
    </row>
    <row r="75" spans="1:31" x14ac:dyDescent="0.25">
      <c r="A75" s="1">
        <v>73</v>
      </c>
      <c r="AD75" s="1">
        <v>60</v>
      </c>
      <c r="AE75" s="1">
        <v>35</v>
      </c>
    </row>
    <row r="76" spans="1:31" x14ac:dyDescent="0.25">
      <c r="A76" s="1">
        <v>74</v>
      </c>
      <c r="AE76" s="1">
        <v>60</v>
      </c>
    </row>
    <row r="77" spans="1:31" x14ac:dyDescent="0.25">
      <c r="A77" s="1">
        <v>75</v>
      </c>
      <c r="AE77" s="1">
        <v>60</v>
      </c>
    </row>
    <row r="78" spans="1:31" x14ac:dyDescent="0.25">
      <c r="A78" s="1">
        <v>76</v>
      </c>
      <c r="AE78" s="1">
        <v>60</v>
      </c>
    </row>
    <row r="79" spans="1:31" x14ac:dyDescent="0.25">
      <c r="A79" s="1">
        <v>77</v>
      </c>
      <c r="AE79" s="1">
        <v>60</v>
      </c>
    </row>
    <row r="80" spans="1:31" x14ac:dyDescent="0.25">
      <c r="A80" s="1">
        <v>78</v>
      </c>
      <c r="AE80" s="1">
        <v>60</v>
      </c>
    </row>
    <row r="81" spans="1:31" x14ac:dyDescent="0.25">
      <c r="A81" s="1">
        <v>79</v>
      </c>
      <c r="AE81" s="1">
        <v>60</v>
      </c>
    </row>
    <row r="82" spans="1:31" x14ac:dyDescent="0.25">
      <c r="A82" s="1">
        <v>80</v>
      </c>
      <c r="AE82" s="1">
        <v>60</v>
      </c>
    </row>
    <row r="83" spans="1:31" x14ac:dyDescent="0.25">
      <c r="A83" s="1">
        <v>81</v>
      </c>
      <c r="AE83" s="1">
        <v>60</v>
      </c>
    </row>
    <row r="84" spans="1:31" x14ac:dyDescent="0.25">
      <c r="A84" s="1">
        <v>82</v>
      </c>
      <c r="AE84" s="1">
        <v>60</v>
      </c>
    </row>
    <row r="85" spans="1:31" x14ac:dyDescent="0.25">
      <c r="A85" s="1">
        <v>83</v>
      </c>
      <c r="AE85" s="1">
        <v>40</v>
      </c>
    </row>
    <row r="86" spans="1:31" x14ac:dyDescent="0.25">
      <c r="A86" s="1">
        <v>84</v>
      </c>
      <c r="AE86" s="1">
        <v>60</v>
      </c>
    </row>
    <row r="87" spans="1:31" x14ac:dyDescent="0.25">
      <c r="A87" s="1">
        <v>85</v>
      </c>
      <c r="AE87" s="1">
        <v>60</v>
      </c>
    </row>
    <row r="88" spans="1:31" x14ac:dyDescent="0.25">
      <c r="A88" s="1">
        <v>86</v>
      </c>
      <c r="AE88" s="1">
        <v>60</v>
      </c>
    </row>
    <row r="89" spans="1:31" x14ac:dyDescent="0.25">
      <c r="A89" s="1">
        <v>87</v>
      </c>
      <c r="AE89" s="1">
        <v>60</v>
      </c>
    </row>
    <row r="90" spans="1:31" x14ac:dyDescent="0.25">
      <c r="A90" s="1">
        <v>88</v>
      </c>
      <c r="AE90" s="1">
        <v>60</v>
      </c>
    </row>
    <row r="91" spans="1:31" x14ac:dyDescent="0.25">
      <c r="A91" s="1">
        <v>89</v>
      </c>
      <c r="AE91" s="1">
        <v>60</v>
      </c>
    </row>
    <row r="92" spans="1:31" x14ac:dyDescent="0.25">
      <c r="A92" s="1">
        <v>90</v>
      </c>
      <c r="AE92" s="1">
        <v>60</v>
      </c>
    </row>
    <row r="93" spans="1:31" x14ac:dyDescent="0.25">
      <c r="A93" s="1">
        <v>91</v>
      </c>
      <c r="AE93" s="1">
        <v>60</v>
      </c>
    </row>
    <row r="94" spans="1:31" x14ac:dyDescent="0.25">
      <c r="A94" s="1">
        <v>92</v>
      </c>
    </row>
    <row r="95" spans="1:31" x14ac:dyDescent="0.25">
      <c r="A95" s="1">
        <v>93</v>
      </c>
    </row>
    <row r="96" spans="1:31" x14ac:dyDescent="0.25">
      <c r="A96" s="1">
        <v>94</v>
      </c>
    </row>
    <row r="97" spans="1:1" x14ac:dyDescent="0.25">
      <c r="A97" s="1">
        <v>95</v>
      </c>
    </row>
    <row r="98" spans="1:1" x14ac:dyDescent="0.25">
      <c r="A98" s="1">
        <v>96</v>
      </c>
    </row>
    <row r="99" spans="1:1" x14ac:dyDescent="0.25">
      <c r="A99" s="1">
        <v>97</v>
      </c>
    </row>
    <row r="100" spans="1:1" x14ac:dyDescent="0.25">
      <c r="A100" s="1">
        <v>98</v>
      </c>
    </row>
    <row r="101" spans="1:1" x14ac:dyDescent="0.25">
      <c r="A101" s="1">
        <v>99</v>
      </c>
    </row>
    <row r="102" spans="1:1" x14ac:dyDescent="0.25">
      <c r="A102" s="1">
        <v>100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2019-08-02T09:05:43Z</dcterms:created>
  <dcterms:modified xsi:type="dcterms:W3CDTF">2019-09-05T10:18:41Z</dcterms:modified>
</cp:coreProperties>
</file>