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62" firstSheet="0" activeTab="1"/>
  </bookViews>
  <sheets>
    <sheet name="cutoff_analysis" sheetId="1" state="visible" r:id="rId2"/>
    <sheet name="combined_validation_analysis" sheetId="2" state="visible" r:id="rId3"/>
    <sheet name="HTE_original" sheetId="3" state="visible" r:id="rId4"/>
    <sheet name="HTE_complex" sheetId="4" state="visible" r:id="rId5"/>
    <sheet name="HTE1_variable_only" sheetId="5" state="visible" r:id="rId6"/>
    <sheet name="HTE_strict" sheetId="6" state="visible" r:id="rId7"/>
    <sheet name="HTE_intersection" sheetId="7" state="visible" r:id="rId8"/>
    <sheet name="HTE_TSL1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<sst xmlns="http://schemas.openxmlformats.org/spreadsheetml/2006/main" count="651" uniqueCount="267">
  <si>
    <t>annotation</t>
  </si>
  <si>
    <t>number of exons</t>
  </si>
  <si>
    <t>v24_comprehensive</t>
  </si>
  <si>
    <t>v24_basic</t>
  </si>
  <si>
    <t>v24_tsl12</t>
  </si>
  <si>
    <t>v24_tsl1</t>
  </si>
  <si>
    <t>*Note – TSL1 used in below comparisons was v25, but it is very similar to v24</t>
  </si>
  <si>
    <t>ORIGINAL – Annotation = gencode comprehensive</t>
  </si>
  <si>
    <t>Annotation = gencode BASIC</t>
  </si>
  <si>
    <t>Annotation = gencode v25 TSL1</t>
  </si>
  <si>
    <t>rMATS c value = 0.0001</t>
  </si>
  <si>
    <t>rMATS c value = 0.05</t>
  </si>
  <si>
    <t>Fdr = 0.05</t>
  </si>
  <si>
    <t>dPSI</t>
  </si>
  <si>
    <t>Number</t>
  </si>
  <si>
    <t>Reads = 10</t>
  </si>
  <si>
    <t>FPKM = 5</t>
  </si>
  <si>
    <t>DPSI = 0.15</t>
  </si>
  <si>
    <t>fdr = 0.05</t>
  </si>
  <si>
    <t>reads = 10</t>
  </si>
  <si>
    <t>Fpkm = 5</t>
  </si>
  <si>
    <t>FDR</t>
  </si>
  <si>
    <t>Dpsi = 0.1</t>
  </si>
  <si>
    <t>Junction</t>
  </si>
  <si>
    <t>FPKM</t>
  </si>
  <si>
    <t>Junction = 10</t>
  </si>
  <si>
    <t>One Variable</t>
  </si>
  <si>
    <t>no</t>
  </si>
  <si>
    <t>yes</t>
  </si>
  <si>
    <t>Yes (%)</t>
  </si>
  <si>
    <t>Marginal (%)</t>
  </si>
  <si>
    <t>Weak (%)</t>
  </si>
  <si>
    <t>Exons Tested</t>
  </si>
  <si>
    <t>Total Number of Exons</t>
  </si>
  <si>
    <t>HTE_original</t>
  </si>
  <si>
    <t>HTE_complex</t>
  </si>
  <si>
    <t>HTE_variable_only</t>
  </si>
  <si>
    <t>HTE_strict</t>
  </si>
  <si>
    <t>HTE_intersection</t>
  </si>
  <si>
    <t>HTE_tsl1</t>
  </si>
  <si>
    <t>file</t>
  </si>
  <si>
    <t>valid?</t>
  </si>
  <si>
    <t>Notes?</t>
  </si>
  <si>
    <t>Yes</t>
  </si>
  <si>
    <t>Marginal</t>
  </si>
  <si>
    <t>Weak</t>
  </si>
  <si>
    <t>1_RWDD3_chr1_95699770_95699871_+@chr1_95702904_95703016_+@chr1_95705333_95705465_+.pdf</t>
  </si>
  <si>
    <t>2_SLC25A36_chr3_140681969_140682069_+@chr3_140685190_140685276_+@chr3_140685776_140685878_+.pdf</t>
  </si>
  <si>
    <t>3_MTERF1_chr7_91509369_91509427_-@chr7_91506192_91506292_-@chr7_91502636_91504078_-.pdf</t>
  </si>
  <si>
    <t>4_MACF1_chr1_39945470_39945681_+@chr1_39946592_39946702_+@chr1_39950273_39950402_+.pdf</t>
  </si>
  <si>
    <t>5_SS18L1_chr20_60718851_60718945_+@chr20_60729337_60729521_+@chr20_60733728_60733998_+.pdf</t>
  </si>
  <si>
    <t>6_EDC3_chr15_74988221_74988341_-@chr15_74979432_74979520_-@chr15_74967302_74967483_-.pdf</t>
  </si>
  <si>
    <t>7_NEDD4L_chr18_56001050_56001124_+@chr18_56002710_56002769_+@chr18_56008270_56008401_+.pdf</t>
  </si>
  <si>
    <t>gene expression change</t>
  </si>
  <si>
    <t>8_STK39_chr2_168931492_168931521_-@chr2_168921829_168921891_-@chr2_168920010_168920080_-.pdf</t>
  </si>
  <si>
    <t>9_RGL2_chr6_33266232_33266587_-@chr6_33264991_33265120_-@chr6_33264809_33264892_-.pdf</t>
  </si>
  <si>
    <t>weak</t>
  </si>
  <si>
    <t>not balanced</t>
  </si>
  <si>
    <t>10_GGA3_chr17_73242590_73242665_-@chr17_73240700_73240798_-@chr17_73239528_73239651_-.pdf</t>
  </si>
  <si>
    <t>11_ZNF621_chr3_40567270_40567355_+@chr3_40570986_40571066_+@chr3_40571700_40571807_+.pdf</t>
  </si>
  <si>
    <t>complex, low expression</t>
  </si>
  <si>
    <t>12_ALG13_chrX_110928193_110928331_+@chrX_110955712_110955758_+@chrX_110956453_110956525_+.pdf</t>
  </si>
  <si>
    <t>not balanced, complex</t>
  </si>
  <si>
    <t>13_NFRKB_chr11_129764254_129764333_-@chr11_129763192_129763280_-@chr11_129762610_129762765_-.pdf</t>
  </si>
  <si>
    <t>14_ADARB1_chr21_46603277_46603425_+@chr21_46604389_46604508_+@chr21_46604838_46605006_+.pdf</t>
  </si>
  <si>
    <t>15_BPHL_chr6_3137596_3137656_+@chr6_3138275_3138413_+@chr6_3140620_3140743_+.pdf</t>
  </si>
  <si>
    <t>few skipping, not obvious exon</t>
  </si>
  <si>
    <t>16_PAK1_chr11_77122819_77122989_-@chr11_77108072_77108138_-@chr11_77103488_77103586_-.pdf</t>
  </si>
  <si>
    <t>marginal</t>
  </si>
  <si>
    <t>17_WHSC1_chr4_1873188_1873269_+@chr4_1900948_1901122_+@chr4_1902353_1902978_+.pdf</t>
  </si>
  <si>
    <t>18_SMPD4_chr2_130921947_130922018_-@chr2_130918759_130918845_-@chr2_130914824_130914969_-.pdf</t>
  </si>
  <si>
    <t>19_IL31RA_chr5_55206360_55206500_+@chr5_55210675_55210756_+@chr5_55212472_55212662_+.pdf</t>
  </si>
  <si>
    <t>complex</t>
  </si>
  <si>
    <t>20_MAPK9_chr5_179718848_179719053_-@chr5_179713975_179714067_-@chr5_179707440_179707608_-.pdf</t>
  </si>
  <si>
    <t>21_DCUN1D4_chr4_52709269_52709433_+@chr4_52726709_52726829_+@chr4_52729603_52729673_+.pdf</t>
  </si>
  <si>
    <t>22_NAF1_chr4_164085369_164085543_-@chr4_164079377_164079479_-@chr4_164069493_164069586_-.pdf</t>
  </si>
  <si>
    <t>23_ANAPC10_chr4_146018840_146018912_-@chr4_146018647_146018714_-@chr4_146017137_146017263_-.pdf</t>
  </si>
  <si>
    <t>not visible or expressed</t>
  </si>
  <si>
    <t>24_SMUG1_chr12_54582735_54582756_-@chr12_54582299_54582380_-@chr12_54575241_54577743_-.pdf</t>
  </si>
  <si>
    <t>25_PAQR5_chr15_69629680_69629840_+@chr15_69652305_69652470_+@chr15_69672222_69672349_+.pdf</t>
  </si>
  <si>
    <t>26_L1CAM_chrX_153151519_153151627_-@chrX_153145737_153145818_-@chrX_153141216_153141399_-.pdf</t>
  </si>
  <si>
    <t>low expression</t>
  </si>
  <si>
    <t>27_FIP1L1_chr4_54294194_54294350_+@chr4_54306749_54306775_+@chr4_54308820_54308874_+.pdf</t>
  </si>
  <si>
    <t>28_MBD1_chr18_47801347_47801415_-@chr18_47800556_47800723_-@chr18_47799934_47800233_-.pdf</t>
  </si>
  <si>
    <t>29_ALS2_chr2_202587766_202587843_-@chr2_202584709_202584851_-@chr2_202582800_202582933_-.pdf</t>
  </si>
  <si>
    <t>30_EPN2_chr17_19140709_19140844_+@chr17_19177364_19177631_+@chr17_19185268_19187027_+.pdf</t>
  </si>
  <si>
    <t>weird downstream exon though</t>
  </si>
  <si>
    <t>31_ABCD4_chr14_74766853_74766971_-@chr14_74766251_74766378_-@chr14_74764539_74764772_-.pdf</t>
  </si>
  <si>
    <t>32_CNOT2_chr12_70671912_70672054_+@chr12_70695485_70695645_+@chr12_70704675_70704797_+.pdf</t>
  </si>
  <si>
    <t>33_PIGN_chr18_59805476_59805531_-@chr18_59777067_59777206_-@chr18_59774219_59774318_-.pdf</t>
  </si>
  <si>
    <t>34_PRPF39_chr14_45578819_45578983_+@chr14_45579097_45579196_+@chr14_45579297_45579379_+.pdf</t>
  </si>
  <si>
    <t>35_MRPL33_chr2_27995541_27995559_+@chr2_27997291_27997397_+@chr2_28002300_28002564_+.pdf</t>
  </si>
  <si>
    <t>36_PHC2_chr1_33836022_33836186_-@chr1_33834137_33834223_-@chr1_33832717_33833029_-.pdf</t>
  </si>
  <si>
    <t>37_BRD1_chr22_50187682_50187942_-@chr22_50181038_50181170_-@chr22_50171326_50171461_-.pdf</t>
  </si>
  <si>
    <t>unbalanced</t>
  </si>
  <si>
    <t>38_ASXL1_chr20_31017141_31017234_+@chr20_31017704_31017856_+@chr20_31019124_31019287_+.pdf</t>
  </si>
  <si>
    <t>39_CENPO_chr2_25016014_25016370_+@chr2_25016721_25016834_+@chr2_25022544_25022663_+.pdf</t>
  </si>
  <si>
    <t>strange upstream exon</t>
  </si>
  <si>
    <t>40_TSPAN17_chr5_176074388_176074703_+@chr5_176078617_176078667_+@chr5_176079744_176079914_+.pdf</t>
  </si>
  <si>
    <t>41_NEAT1_chr11_65190756_65190854_+@chr11_65191098_65191128_+@chr11_65191434_65191875_+.pdf</t>
  </si>
  <si>
    <t>no exon visible</t>
  </si>
  <si>
    <t>42_RERE_chr1_8684369_8684439_-@chr1_8674620_8674745_-@chr1_8617477_8617582_-.pdf</t>
  </si>
  <si>
    <t>43_PAXIP1_chr7_154782716_154782779_-@chr7_154777727_154777889_-@chr7_154774929_154775042_-.pdf</t>
  </si>
  <si>
    <t>44_EPB41L1_chr20_34742672_34742818_+@chr20_34761686_34761876_+@chr20_34763473_34763637_+.pdf</t>
  </si>
  <si>
    <t>low expression upstream exon</t>
  </si>
  <si>
    <t>45_PPP2R3C_chr14_35591108_35591171_-@chr14_35585816_35585943_-@chr14_35579129_35579835_-.pdf</t>
  </si>
  <si>
    <t>one replicate shows change</t>
  </si>
  <si>
    <t>46_NSG1_chr4_4387584_4388370_+@chr4_4388846_4388900_+@chr4_4389331_4389485_+.pdf</t>
  </si>
  <si>
    <t>47_ZNF548_chr19_57901333_57901482_+@chr19_57904169_57904316_+@chr19_57905556_57905591_+.pdf</t>
  </si>
  <si>
    <t>unbalanced, gene expression change</t>
  </si>
  <si>
    <t>48_TRIM37_chr17_57089689_57089807_-@chr17_57078959_57079102_-@chr17_57076742_57076820_-.pdf</t>
  </si>
  <si>
    <t>49_FANK1_chr10_127696976_127697119_+@chr10_127697623_127697700_+@chr10_127697942_127698159_+.pdf</t>
  </si>
  <si>
    <t>50_HOOK2_chr19_12876741_12876828_-@chr19_12876643_12876648_-@chr19_12876504_12876538_-.pdf</t>
  </si>
  <si>
    <t>some retained intron?</t>
  </si>
  <si>
    <t>51_INO80E_chr16_30012250_30012361_+@chr16_30012786_30012851_+@chr16_30016542_30016898_+.pdf</t>
  </si>
  <si>
    <t>52_ZNF707_chr8_144766678_144766712_+@chr8_144770832_144771471_+@chr8_144772227_144772293_+.pdf</t>
  </si>
  <si>
    <t>unbalanced and complex</t>
  </si>
  <si>
    <t>53_USP54_chr10_75385695_75385711_-@chr10_75335894_75336119_-@chr10_75335270_75335433_-.pdf</t>
  </si>
  <si>
    <t>one variable cutoff = FALSE</t>
  </si>
  <si>
    <t>visually confirmed?</t>
  </si>
  <si>
    <t>notes</t>
  </si>
  <si>
    <t>1_SYK_chr9_93627330_93627379_+@chr9_93629413_93629481_+@chr9_93636486_93636573_+.pdf</t>
  </si>
  <si>
    <t>2_ATXN2_chr12_111893833_111894060_-@chr12_111891481_111891649_-@chr12_111890018_111890644_-.pdf</t>
  </si>
  <si>
    <t>3_CLASP1_chr2_122204913_122205083_-@chr2_122203025_122203072_-@chr2_122187649_122187753_-.pdf</t>
  </si>
  <si>
    <t>4_HOTAIRM1_chr7_27135743_27136007_+@chr7_27138717_27138985_+@chr7_27139398_27139585_+.pdf</t>
  </si>
  <si>
    <t>exon structure not visible</t>
  </si>
  <si>
    <t>5_SMPD4_chr2_130921947_130922018_-@chr2_130918759_130918845_-@chr2_130914824_130914969_-.pdf</t>
  </si>
  <si>
    <t>6_RHOC_chr1_113249700_113250025_-@chr1_113247722_113247790_-@chr1_113246266_113246428_-.pdf</t>
  </si>
  <si>
    <t>7_RABGEF1_chr7_66205720_66205779_+@chr7_66233818_66234012_+@chr7_66236870_66237065_+.pdf</t>
  </si>
  <si>
    <t>8_AC124789.1_chr17_36607870_36608000_-@chr17_36607550_36607637_-@chr17_36606638_36606967_-.pdf</t>
  </si>
  <si>
    <t>9_RPP14_chr3_58291989_58292378_+@chr3_58296017_58296133_+@chr3_58296234_58296318_+.pdf</t>
  </si>
  <si>
    <t>10_DCAF8_chr1_160231907_160232215_-@chr1_160231075_160231148_-@chr1_160213750_160213824_-.pdf</t>
  </si>
  <si>
    <t>11_IMMP1L_chr11_31531066_31531121_-@chr11_31484719_31484852_-@chr11_31455007_31455117_-.pdf</t>
  </si>
  <si>
    <t>12_ABCB7_chrX_74375940_74376114_-@chrX_74332721_74332807_-@chrX_74318777_74318896_-.pdf</t>
  </si>
  <si>
    <t>13_KDM3A_chr2_86667924_86668085_+@chr2_86668395_86668567_+@chr2_86669141_86669356_+.pdf</t>
  </si>
  <si>
    <t>unbalanced, might be alt first</t>
  </si>
  <si>
    <t>14_KLK8_chr19_51504354_51504431_-@chr19_51503680_51503974_-@chr19_51503252_51503514_-.pdf</t>
  </si>
  <si>
    <t>also alt splice site</t>
  </si>
  <si>
    <t>15_INO80E_chr16_30012250_30012361_+@chr16_30012786_30012851_+@chr16_30016542_30016898_+.pdf</t>
  </si>
  <si>
    <t>16_KDM1B_chr6_18171594_18171710_+@chr6_18186003_18186041_+@chr6_18197288_18197464_+.pdf</t>
  </si>
  <si>
    <t>17_ZDHHC16_chr10_99205888_99206110_+@chr10_99210114_99210293_+@chr10_99211428_99211675_+.pdf</t>
  </si>
  <si>
    <t>18_MTHFSD_chr16_86582070_86582183_-@chr16_86581641_86581717_-@chr16_86580165_86580255_-.pdf</t>
  </si>
  <si>
    <t>19_ANAPC10_chr4_146002812_146002902_-@chr4_145985724_145985844_-@chr4_145915727_145916755_-.pdf</t>
  </si>
  <si>
    <t>20_MRPL55_chr1_228296656_228296722_-@chr1_228296138_228296175_-@chr1_228295936_228296019_-.pdf</t>
  </si>
  <si>
    <t>lots of intron signal though</t>
  </si>
  <si>
    <t>21_ADARB1_chr21_46603277_46603425_+@chr21_46604389_46604508_+@chr21_46604838_46605006_+.pdf</t>
  </si>
  <si>
    <t>22_PDE4DIP_chr1_144863318_144863442_-@chr1_144859759_144859998_-@chr1_144857612_144857728_-.pdf</t>
  </si>
  <si>
    <t>23_ZNF707_chr8_144766678_144766712_+@chr8_144770832_144771471_+@chr8_144772227_144772293_+.pdf</t>
  </si>
  <si>
    <t>24_ZC3H14_chr14_89063078_89063152_+@chr14_89068268_89068427_+@chr14_89073587_89073707_+.pdf</t>
  </si>
  <si>
    <t>25_SLMAP_chr3_57908616_57908750_+@chr3_57911572_57911661_+@chr3_57913023_57913213_+.pdf</t>
  </si>
  <si>
    <t>26_ARHGEF12_chr11_120278447_120278532_+@chr11_120280103_120280159_+@chr11_120291462_120291560_+.pdf</t>
  </si>
  <si>
    <t>27_UFD1L_chr22_19466606_19466695_-@chr22_19462591_19462623_-@chr22_19459210_19459331_-.pdf</t>
  </si>
  <si>
    <t>28_SYTL2_chr11_85444982_85445785_-@chr11_85435075_85439010_-@chr11_85431901_85432002_-.pdf</t>
  </si>
  <si>
    <t>complex, long low exon</t>
  </si>
  <si>
    <t>29_MANBAL_chr20_35918066_35918089_+@chr20_35927166_35927282_+@chr20_35929611_35929816_+.pdf</t>
  </si>
  <si>
    <t>30_RPS24_chr10_79796952_79797062_+@chr10_79799962_79799983_+@chr10_79800373_79800455_+.pdf</t>
  </si>
  <si>
    <t>31_LINC01128_chr1_783034_783186_+@chr1_784864_784982_+@chr1_787307_787470_+.pdf</t>
  </si>
  <si>
    <t>only one replicate change</t>
  </si>
  <si>
    <t>32_NPHP4_chr1_5969212_5969273_-@chr1_5967175_5967282_-@chr1_5965692_5965840_-.pdf</t>
  </si>
  <si>
    <t>33_POMT1_chr9_134379576_134379727_+@chr9_134381501_134381607_+@chr9_134381790_134381840_+.pdf</t>
  </si>
  <si>
    <t>34_ANK3_chr10_61926582_61926654_-@chr10_61926349_61926411_-@chr10_61898722_61898845_-.pdf</t>
  </si>
  <si>
    <t>35_ZNF707_chr8_144766651_144766712_+@chr8_144770164_144770237_+@chr8_144772227_144772293_+.pdf</t>
  </si>
  <si>
    <t>unbalanced, complex</t>
  </si>
  <si>
    <t>gencode v24 basic</t>
  </si>
  <si>
    <t>C=0.0001</t>
  </si>
  <si>
    <t>File</t>
  </si>
  <si>
    <t>Visually confirmed?</t>
  </si>
  <si>
    <t>1_MAP3K7_chr6_91256977_91257106_-@chr6_91254271_91254351_-@chr6_91246056_91246120_-.pdf</t>
  </si>
  <si>
    <t>2_WIPI2_chr7_5229819_5230124_+@chr7_5232749_5232802_+@chr7_5239207_5239289_+.pdf</t>
  </si>
  <si>
    <t>3_STK39_chr2_168931492_168931521_-@chr2_168921829_168921891_-@chr2_168920010_168920080_-.pdf</t>
  </si>
  <si>
    <t>4_FAM135A_chr6_71191704_71191857_+@chr6_71195870_71195947_+@chr6_71200737_71200786_+.pdf</t>
  </si>
  <si>
    <t>5_CSNK1G3_chr5_122940418_122940524_+@chr5_122941033_122941056_+@chr5_122950036_122950149_+.pdf</t>
  </si>
  <si>
    <t>6_NFIA_chr1_61872234_61872399_+@chr1_61892137_61892228_+@chr1_61920975_61921159_+.pdf</t>
  </si>
  <si>
    <t>7_INCENP_chr11_61908385_61908516_+@chr11_61908972_61908983_+@chr11_61912454_61912563_+.pdf</t>
  </si>
  <si>
    <t>8_TMEM45A_chr3_100211495_100211772_+@chr3_100237921_100238160_+@chr3_100238306_100238452_+.pdf</t>
  </si>
  <si>
    <t>9_POMT1_chr9_134378312_134378460_+@chr9_134379576_134379727_+@chr9_134381501_134381607_+.pdf</t>
  </si>
  <si>
    <t>only one replicate shows difference</t>
  </si>
  <si>
    <t>10_RERE_chr1_8684369_8684439_-@chr1_8674620_8674745_-@chr1_8617477_8617582_-.pdf</t>
  </si>
  <si>
    <t>11_PDE4DIP_chr1_144863318_144863442_-@chr1_144859759_144859998_-@chr1_144857612_144857728_-.pdf</t>
  </si>
  <si>
    <t>12_CUTC_chr10_101507014_101507147_+@chr10_101510126_101510153_+@chr10_101514286_101514391_+.pdf</t>
  </si>
  <si>
    <t>13_STAG2_chrX_123095588_123095706_+@chrX_123155217_123155281_+@chrX_123156381_123156521_+.pdf</t>
  </si>
  <si>
    <t>14_SIGIRR_chr11_409868_409977_-@chr11_408695_408893_-@chr11_408073_408206_-.pdf</t>
  </si>
  <si>
    <t>15_PLOD2_chr3_145796903_145797044_-@chr3_145795649_145795711_-@chr3_145794569_145794682_-.pdf</t>
  </si>
  <si>
    <t>16_CDKAL1_chr6_20534712_20534805_+@chr6_20535318_20535430_+@chr6_20535582_20535625_+.pdf</t>
  </si>
  <si>
    <t>17_DZIP1_chr13_96258257_96258313_-@chr13_96251619_96251678_-@chr13_96246198_96246340_-.pdf</t>
  </si>
  <si>
    <t>Count</t>
  </si>
  <si>
    <t>Percent</t>
  </si>
  <si>
    <t>Gencode v24 Basic</t>
  </si>
  <si>
    <t>c = 0.0001</t>
  </si>
  <si>
    <t>dpsi = 0.15</t>
  </si>
  <si>
    <t>fpkm = 5</t>
  </si>
  <si>
    <t>one variable cutoff = TRUE</t>
  </si>
  <si>
    <t>1_PICALM_chr11_85707869_85707972_-@chr11_85701293_85701421_-@chr11_85694909_85695016_-.pdf</t>
  </si>
  <si>
    <t>3_TM2D3_chr15_102192474_102192570_-@chr15_102191899_102191976_-@chr15_102190207_102190364_-.pdf</t>
  </si>
  <si>
    <t>4_SETD8_chr12_123868320_123868755_+@chr12_123873980_123874101_+@chr12_123875177_123875333_+.pdf</t>
  </si>
  <si>
    <t>6_IL32_chr16_3115378_3115495_+@chr16_3115643_3115688_+@chr16_3115785_3115827_+.pdf</t>
  </si>
  <si>
    <t>7_TERF1_chr8_73939175_73939287_+@chr8_73942571_73942630_+@chr8_73944277_73944368_+.pdf</t>
  </si>
  <si>
    <t>8_ZC3H14_chr14_89063078_89063152_+@chr14_89068268_89068427_+@chr14_89073587_89073707_+.pdf</t>
  </si>
  <si>
    <t>9_MTERF4_chr2_242041668_242041710_-@chr2_242038811_242039309_-@chr2_242036602_242036842_-.pdf</t>
  </si>
  <si>
    <t>10_TRIM26_chr6_30181082_30181143_-@chr6_30172433_30172542_-@chr6_30168812_30168915_-.pdf</t>
  </si>
  <si>
    <t>11_C11orf49_chr11_46958298_46958402_+@chr11_47008759_47008861_+@chr11_47073939_47074069_+.pdf</t>
  </si>
  <si>
    <t>hard to tell, long distance</t>
  </si>
  <si>
    <t>12_BRD1_chr22_50187682_50187942_-@chr22_50181038_50181142_-@chr22_50171326_50171461_-.pdf</t>
  </si>
  <si>
    <t>only one replicate with difference</t>
  </si>
  <si>
    <t>13_INO80E_chr16_30012250_30012361_+@chr16_30012735_30012851_+@chr16_30016542_30017114_+.pdf</t>
  </si>
  <si>
    <t>14_MANBAL_chr20_35918066_35918089_+@chr20_35927166_35927282_+@chr20_35929611_35929816_+.pdf</t>
  </si>
  <si>
    <t>lowly expressed upstream</t>
  </si>
  <si>
    <t>15_HCG18_chr6_30294131_30294643_-@chr6_30282046_30282259_-@chr6_30263909_30264014_-.pdf</t>
  </si>
  <si>
    <t>16_ECHDC2_chr1_53373540_53373626_-@chr1_53372191_53372283_-@chr1_53370706_53370762_-.pdf</t>
  </si>
  <si>
    <t>17_NFRKB_chr11_129764254_129764336_-@chr11_129763192_129763280_-@chr11_129762610_129762765_-.pdf</t>
  </si>
  <si>
    <t>18_TMCO3_chr13_114174931_114175048_+@chr13_114188360_114188555_+@chr13_114193672_114193822_+.pdf</t>
  </si>
  <si>
    <t>19_OXR1_chr8_107726051_107726213_+@chr8_107749748_107749828_+@chr8_107751686_107751811_+.pdf</t>
  </si>
  <si>
    <t>20_AC124789.1_chr17_36607870_36608000_-@chr17_36607550_36607637_-@chr17_36606638_36606967_-.pdf</t>
  </si>
  <si>
    <t>21_TTLL5_chr14_76201538_76201632_+@chr14_76203909_76203950_+@chr14_76211438_76211551_+.pdf</t>
  </si>
  <si>
    <t>1_PPP3CC_chr8_22390434_22390531_+@chr8_22396982_22397011_+@chr8_22398128_22398569_+.pdf</t>
  </si>
  <si>
    <t>2_KIAA1191_chr5_175786814_175786921_-@chr5_175786484_175786570_-@chr5_175782574_175782752_-.pdf</t>
  </si>
  <si>
    <t>3_DYRK4_chr12_4714080_4714252_+@chr12_4716493_4716553_+@chr12_4719321_4719450_+.pdf</t>
  </si>
  <si>
    <t>4_TTLL5_chr14_76201538_76201632_+@chr14_76203909_76203950_+@chr14_76211438_76211551_+.pdf</t>
  </si>
  <si>
    <t>5_TM2D3_chr15_102192474_102192570_-@chr15_102191899_102191976_-@chr15_102190207_102190364_-.pdf</t>
  </si>
  <si>
    <t>6_UFD1L_chr22_19466606_19466695_-@chr22_19462591_19462623_-@chr22_19459210_19459331_-.pdf</t>
  </si>
  <si>
    <t>7_TRAPPC13_chr5_64948328_64948372_+@chr5_64951463_64951480_+@chr5_64954195_64954328_+.pdf</t>
  </si>
  <si>
    <t>8_PNISR_chr6_99873091_99873146_-@chr6_99864225_99864304_-@chr6_99862448_99862566_-.pdf</t>
  </si>
  <si>
    <t>9_PLOD2_chr3_145796903_145797044_-@chr3_145795649_145795711_-@chr3_145794569_145794682_-.pdf</t>
  </si>
  <si>
    <t>10_GOLT1B_chr12_21659819_21659910_+@chr12_21661317_21661495_+@chr12_21665229_21665310_+.pdf</t>
  </si>
  <si>
    <t>don't see difference</t>
  </si>
  <si>
    <t>11_CDKAL1_chr6_20534712_20534805_+@chr6_20535318_20535430_+@chr6_20535582_20535625_+.pdf</t>
  </si>
  <si>
    <t>12_USP33_chr1_78225328_78225537_-@chr1_78211106_78211284_-@chr1_78207302_78207433_-.pdf</t>
  </si>
  <si>
    <t>13_MRPL55_chr1_228296656_228296722_-@chr1_228296138_228296175_-@chr1_228295936_228296019_-.pdf</t>
  </si>
  <si>
    <t>has some retained intron</t>
  </si>
  <si>
    <t>14_STEAP3_chr2_119981407_119981464_+@chr2_119996939_119997006_+@chr2_120003065_120003564_+.pdf</t>
  </si>
  <si>
    <t>only one replicate</t>
  </si>
  <si>
    <t>15_GXYLT1_chr12_42538228_42538681_-@chr12_42523561_42523653_-@chr12_42512802_42512973_-.pdf</t>
  </si>
  <si>
    <t>upstream exon low</t>
  </si>
  <si>
    <t>16_TMEM126B_chr11_85339617_85339732_+@chr11_85342189_85342360_+@chr11_85342731_85342835_+.pdf</t>
  </si>
  <si>
    <t>17_EP400_chr12_132476718_132476775_+@chr12_132479412_132479501_+@chr12_132489622_132489729_+.pdf</t>
  </si>
  <si>
    <t>gencode v24 comprehensive</t>
  </si>
  <si>
    <t>Filtered by significantly different in Whippet as well</t>
  </si>
  <si>
    <t>1_SETD5_chr3_9477412_9477590_+@chr3_9478534_9478572_+@chr3_9482140_9482382_+.pdf</t>
  </si>
  <si>
    <t>2_MFF_chr2_228205008_228205096_+@chr2_228207461_228207535_+@chr2_228220393_228220477_+.pdf</t>
  </si>
  <si>
    <t>unbalanced with gene expression change</t>
  </si>
  <si>
    <t>3_SNAP47_chr1_227922697_227923200_+@chr1_227935393_227935934_+@chr1_227946696_227947186_+.pdf</t>
  </si>
  <si>
    <t>4_PIGN_chr18_59805476_59805531_-@chr18_59777067_59777206_-@chr18_59774219_59774318_-.pdf</t>
  </si>
  <si>
    <t>5_EDC3_chr15_74988221_74988341_-@chr15_74979432_74979520_-@chr15_74967302_74967483_-.pdf</t>
  </si>
  <si>
    <t>6_C11orf49_chr11_46958298_46958402_+@chr11_47008759_47008861_+@chr11_47073939_47074069_+.pdf</t>
  </si>
  <si>
    <t>7_ZDHHC16_chr10_99205888_99206110_+@chr10_99210114_99210293_+@chr10_99211428_99211675_+.pdf</t>
  </si>
  <si>
    <t>8_USP53_chr4_120138705_120138828_+@chr4_120156445_120156566_+@chr4_120160373_120161058_+.pdf</t>
  </si>
  <si>
    <t>9_ASXL1_chr20_31017141_31017234_+@chr20_31017704_31017856_+@chr20_31019124_31019287_+.pdf</t>
  </si>
  <si>
    <t>10_RNMT_chr18_13726660_13726728_+@chr18_13730626_13730754_+@chr18_13731475_13731933_+.pdf</t>
  </si>
  <si>
    <t>only one replicate shows change</t>
  </si>
  <si>
    <t>11_BRD1_chr22_50187682_50187942_-@chr22_50181038_50181142_-@chr22_50171326_50171461_-.pdf</t>
  </si>
  <si>
    <t>12_ARHGEF12_chr11_120278447_120278532_+@chr11_120280103_120280159_+@chr11_120291462_120291560_+.pdf</t>
  </si>
  <si>
    <t>13_WDR53_chr3_196295390_196295510_-@chr3_196293748_196294178_-@chr3_196287867_196288362_-.pdf</t>
  </si>
  <si>
    <t>difference not visible</t>
  </si>
  <si>
    <t>14_PATZ1_chr22_31731678_31731849_-@chr22_31724773_31724845_-@chr22_31721795_31723295_-.pdf</t>
  </si>
  <si>
    <t>15_POFUT2_chr21_46687505_46687628_-@chr21_46685937_46686142_-@chr21_46683894_46685550_-.pdf</t>
  </si>
  <si>
    <t>16_THAP9-AS1_chr4_83821230_83821376_-@chr4_83819142_83819215_-@chr4_83816845_83816927_-.pdf</t>
  </si>
  <si>
    <t>17_ASAP2_chr2_9528423_9528675_+@chr2_9531191_9531325_+@chr2_9533611_9533776_+.pdf</t>
  </si>
  <si>
    <t>18_PCNX1_chr14_71443659_71445365_+@chr14_71462458_71462642_+@chr14_71476351_71476441_+.pdf</t>
  </si>
  <si>
    <t>19_TMEM116_chr12_112374964_112375047_-@chr12_112374496_112374634_-@chr12_112371690_112371834_-.pdf</t>
  </si>
  <si>
    <t>20_DENND3_chr8_142148121_142148236_+@chr8_142154247_142154358_+@chr8_142160933_142161052_+.pdf</t>
  </si>
  <si>
    <t>change not visible, unbalanced, complex</t>
  </si>
  <si>
    <t>21_KMT5A_chr12_123868320_123868755_+@chr12_123873980_123874101_+@chr12_123875177_123875333_+.pdf</t>
  </si>
  <si>
    <t>may be alt first, unbalanced, not visible change</t>
  </si>
  <si>
    <t>22_TSPAN17_chr5_176074503_176074703_+@chr5_176078617_176078667_+@chr5_176079744_176079914_+.pdf</t>
  </si>
  <si>
    <t>23_TRIP12_chr2_230744698_230744844_-@chr2_230725122_230725247_-@chr2_230723488_230724290_-.pdf</t>
  </si>
  <si>
    <t>24_EMSY_chr11_76248839_76248994_+@chr11_76250643_76250684_+@chr11_76253260_76253411_+.pdf</t>
  </si>
  <si>
    <t>gencode v25 tsl1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</si>
</sst>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umberland AMT;Cumberland;Courier New;Cousine;Nimbus Mono L;DejaVu Sans Mono;Courier;Lucida Sans Typewriter;Lucida Typewriter;Monaco;Monospaced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combined_validation_analysis!$B$1</c:f>
              <c:strCache>
                <c:ptCount val="1"/>
                <c:pt idx="0">
                  <c:v>Yes (%)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combined_validation_analysis!$A$2:$A$7</c:f>
              <c:strCache>
                <c:ptCount val="6"/>
                <c:pt idx="0">
                  <c:v>HTE_original</c:v>
                </c:pt>
                <c:pt idx="1">
                  <c:v>HTE_complex</c:v>
                </c:pt>
                <c:pt idx="2">
                  <c:v>HTE_variable_only</c:v>
                </c:pt>
                <c:pt idx="3">
                  <c:v>HTE_strict</c:v>
                </c:pt>
                <c:pt idx="4">
                  <c:v>HTE_intersection</c:v>
                </c:pt>
                <c:pt idx="5">
                  <c:v>HTE_tsl1</c:v>
                </c:pt>
              </c:strCache>
            </c:strRef>
          </c:cat>
          <c:val>
            <c:numRef>
              <c:f>combined_validation_analysis!$B$2:$B$7</c:f>
              <c:numCache>
                <c:formatCode>General</c:formatCode>
                <c:ptCount val="6"/>
                <c:pt idx="0">
                  <c:v>49.0566037735849</c:v>
                </c:pt>
                <c:pt idx="1">
                  <c:v>54.2857142857143</c:v>
                </c:pt>
                <c:pt idx="2">
                  <c:v>70.5882352941177</c:v>
                </c:pt>
                <c:pt idx="3">
                  <c:v>76.1904761904762</c:v>
                </c:pt>
                <c:pt idx="4">
                  <c:v>82.3529411764706</c:v>
                </c:pt>
                <c:pt idx="5">
                  <c:v>66.6666666666667</c:v>
                </c:pt>
              </c:numCache>
            </c:numRef>
          </c:val>
        </c:ser>
        <c:ser>
          <c:idx val="1"/>
          <c:order val="1"/>
          <c:tx>
            <c:strRef>
              <c:f>combined_validation_analysis!$C$1</c:f>
              <c:strCache>
                <c:ptCount val="1"/>
                <c:pt idx="0">
                  <c:v>Marginal (%)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combined_validation_analysis!$A$2:$A$7</c:f>
              <c:strCache>
                <c:ptCount val="6"/>
                <c:pt idx="0">
                  <c:v>HTE_original</c:v>
                </c:pt>
                <c:pt idx="1">
                  <c:v>HTE_complex</c:v>
                </c:pt>
                <c:pt idx="2">
                  <c:v>HTE_variable_only</c:v>
                </c:pt>
                <c:pt idx="3">
                  <c:v>HTE_strict</c:v>
                </c:pt>
                <c:pt idx="4">
                  <c:v>HTE_intersection</c:v>
                </c:pt>
                <c:pt idx="5">
                  <c:v>HTE_tsl1</c:v>
                </c:pt>
              </c:strCache>
            </c:strRef>
          </c:cat>
          <c:val>
            <c:numRef>
              <c:f>combined_validation_analysis!$C$2:$C$7</c:f>
              <c:numCache>
                <c:formatCode>General</c:formatCode>
                <c:ptCount val="6"/>
                <c:pt idx="0">
                  <c:v>18.8679245283019</c:v>
                </c:pt>
                <c:pt idx="1">
                  <c:v>25.7142857142857</c:v>
                </c:pt>
                <c:pt idx="2">
                  <c:v>23.5294117647059</c:v>
                </c:pt>
                <c:pt idx="3">
                  <c:v>19.047619047619</c:v>
                </c:pt>
                <c:pt idx="4">
                  <c:v>5.88235294117647</c:v>
                </c:pt>
                <c:pt idx="5">
                  <c:v>12.5</c:v>
                </c:pt>
              </c:numCache>
            </c:numRef>
          </c:val>
        </c:ser>
        <c:ser>
          <c:idx val="2"/>
          <c:order val="2"/>
          <c:tx>
            <c:strRef>
              <c:f>combined_validation_analysis!$D$1</c:f>
              <c:strCache>
                <c:ptCount val="1"/>
                <c:pt idx="0">
                  <c:v>Weak (%)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combined_validation_analysis!$A$2:$A$7</c:f>
              <c:strCache>
                <c:ptCount val="6"/>
                <c:pt idx="0">
                  <c:v>HTE_original</c:v>
                </c:pt>
                <c:pt idx="1">
                  <c:v>HTE_complex</c:v>
                </c:pt>
                <c:pt idx="2">
                  <c:v>HTE_variable_only</c:v>
                </c:pt>
                <c:pt idx="3">
                  <c:v>HTE_strict</c:v>
                </c:pt>
                <c:pt idx="4">
                  <c:v>HTE_intersection</c:v>
                </c:pt>
                <c:pt idx="5">
                  <c:v>HTE_tsl1</c:v>
                </c:pt>
              </c:strCache>
            </c:strRef>
          </c:cat>
          <c:val>
            <c:numRef>
              <c:f>combined_validation_analysis!$D$2:$D$7</c:f>
              <c:numCache>
                <c:formatCode>General</c:formatCode>
                <c:ptCount val="6"/>
                <c:pt idx="0">
                  <c:v>32.0754716981132</c:v>
                </c:pt>
                <c:pt idx="1">
                  <c:v>20</c:v>
                </c:pt>
                <c:pt idx="2">
                  <c:v>5.88235294117647</c:v>
                </c:pt>
                <c:pt idx="3">
                  <c:v>4.76190476190476</c:v>
                </c:pt>
                <c:pt idx="4">
                  <c:v>11.7647058823529</c:v>
                </c:pt>
                <c:pt idx="5">
                  <c:v>20.8333333333333</c:v>
                </c:pt>
              </c:numCache>
            </c:numRef>
          </c:val>
        </c:ser>
        <c:gapWidth val="100"/>
        <c:axId val="92191595"/>
        <c:axId val="90844412"/>
      </c:barChart>
      <c:catAx>
        <c:axId val="921915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844412"/>
        <c:crosses val="autoZero"/>
        <c:auto val="1"/>
        <c:lblAlgn val="ctr"/>
        <c:lblOffset val="100"/>
      </c:catAx>
      <c:valAx>
        <c:axId val="908444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19159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cat>
            <c:strRef>
              <c:f>HTE_original!$B$56:$B$58</c:f>
              <c:strCache>
                <c:ptCount val="3"/>
                <c:pt idx="0">
                  <c:v>Yes</c:v>
                </c:pt>
                <c:pt idx="1">
                  <c:v>Marginal</c:v>
                </c:pt>
                <c:pt idx="2">
                  <c:v>Weak</c:v>
                </c:pt>
              </c:strCache>
            </c:strRef>
          </c:cat>
          <c:val>
            <c:numRef>
              <c:f>HTE_original!$C$56:$C$58</c:f>
              <c:numCache>
                <c:formatCode>General</c:formatCode>
                <c:ptCount val="3"/>
                <c:pt idx="0">
                  <c:v>49.0566037735849</c:v>
                </c:pt>
                <c:pt idx="1">
                  <c:v>18.8679245283019</c:v>
                </c:pt>
                <c:pt idx="2">
                  <c:v>32.0754716981132</c:v>
                </c:pt>
              </c:numCache>
            </c:numRef>
          </c:val>
        </c:ser>
        <c:gapWidth val="100"/>
        <c:axId val="62500169"/>
        <c:axId val="7741266"/>
      </c:barChart>
      <c:catAx>
        <c:axId val="625001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41266"/>
        <c:crosses val="autoZero"/>
        <c:auto val="1"/>
        <c:lblAlgn val="ctr"/>
        <c:lblOffset val="100"/>
      </c:catAx>
      <c:valAx>
        <c:axId val="77412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500169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cat>
            <c:strRef>
              <c:f>HTE_complex!$C$39:$C$41</c:f>
              <c:strCache>
                <c:ptCount val="3"/>
                <c:pt idx="0">
                  <c:v>Yes</c:v>
                </c:pt>
                <c:pt idx="1">
                  <c:v>Marginal</c:v>
                </c:pt>
                <c:pt idx="2">
                  <c:v>Weak</c:v>
                </c:pt>
              </c:strCache>
            </c:strRef>
          </c:cat>
          <c:val>
            <c:numRef>
              <c:f>HTE_complex!$D$39:$D$41</c:f>
              <c:numCache>
                <c:formatCode>General</c:formatCode>
                <c:ptCount val="3"/>
                <c:pt idx="0">
                  <c:v>54.2857142857143</c:v>
                </c:pt>
                <c:pt idx="1">
                  <c:v>25.7142857142857</c:v>
                </c:pt>
                <c:pt idx="2">
                  <c:v>20</c:v>
                </c:pt>
              </c:numCache>
            </c:numRef>
          </c:val>
        </c:ser>
        <c:gapWidth val="100"/>
        <c:axId val="60536393"/>
        <c:axId val="64832300"/>
      </c:barChart>
      <c:catAx>
        <c:axId val="605363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832300"/>
        <c:crossesAt val="0"/>
        <c:auto val="1"/>
        <c:lblAlgn val="ctr"/>
        <c:lblOffset val="100"/>
      </c:catAx>
      <c:valAx>
        <c:axId val="648323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536393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cat>
            <c:strRef>
              <c:f>HTE1_variable_only!$D$20:$D$22</c:f>
              <c:strCache>
                <c:ptCount val="3"/>
                <c:pt idx="0">
                  <c:v>Yes</c:v>
                </c:pt>
                <c:pt idx="1">
                  <c:v>Marginal</c:v>
                </c:pt>
                <c:pt idx="2">
                  <c:v>Weak</c:v>
                </c:pt>
              </c:strCache>
            </c:strRef>
          </c:cat>
          <c:val>
            <c:numRef>
              <c:f>HTE1_variable_only!$E$20:$E$22</c:f>
              <c:numCache>
                <c:formatCode>General</c:formatCode>
                <c:ptCount val="3"/>
                <c:pt idx="0">
                  <c:v>70.5882352941177</c:v>
                </c:pt>
                <c:pt idx="1">
                  <c:v>23.5294117647059</c:v>
                </c:pt>
                <c:pt idx="2">
                  <c:v>5.88235294117647</c:v>
                </c:pt>
              </c:numCache>
            </c:numRef>
          </c:val>
        </c:ser>
        <c:gapWidth val="100"/>
        <c:axId val="68227569"/>
        <c:axId val="89804546"/>
      </c:barChart>
      <c:catAx>
        <c:axId val="682275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804546"/>
        <c:crossesAt val="0"/>
        <c:auto val="1"/>
        <c:lblAlgn val="ctr"/>
        <c:lblOffset val="100"/>
      </c:catAx>
      <c:valAx>
        <c:axId val="898045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227569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cat>
            <c:strRef>
              <c:f>HTE_strict!$C$24:$C$26</c:f>
              <c:strCache>
                <c:ptCount val="3"/>
                <c:pt idx="0">
                  <c:v>Yes</c:v>
                </c:pt>
                <c:pt idx="1">
                  <c:v>Marginal</c:v>
                </c:pt>
                <c:pt idx="2">
                  <c:v>Weak</c:v>
                </c:pt>
              </c:strCache>
            </c:strRef>
          </c:cat>
          <c:val>
            <c:numRef>
              <c:f>HTE_strict!$D$24:$D$26</c:f>
              <c:numCache>
                <c:formatCode>General</c:formatCode>
                <c:ptCount val="3"/>
                <c:pt idx="0">
                  <c:v>76.1904761904762</c:v>
                </c:pt>
                <c:pt idx="1">
                  <c:v>19.047619047619</c:v>
                </c:pt>
                <c:pt idx="2">
                  <c:v>4.76190476190476</c:v>
                </c:pt>
              </c:numCache>
            </c:numRef>
          </c:val>
        </c:ser>
        <c:gapWidth val="100"/>
        <c:axId val="26374879"/>
        <c:axId val="24777703"/>
      </c:barChart>
      <c:catAx>
        <c:axId val="263748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777703"/>
        <c:crossesAt val="0"/>
        <c:auto val="1"/>
        <c:lblAlgn val="ctr"/>
        <c:lblOffset val="100"/>
      </c:catAx>
      <c:valAx>
        <c:axId val="247777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374879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cat>
            <c:strRef>
              <c:f>HTE_intersection!$C$20:$C$22</c:f>
              <c:strCache>
                <c:ptCount val="3"/>
                <c:pt idx="0">
                  <c:v>Yes</c:v>
                </c:pt>
                <c:pt idx="1">
                  <c:v>Marginal</c:v>
                </c:pt>
                <c:pt idx="2">
                  <c:v>Weak</c:v>
                </c:pt>
              </c:strCache>
            </c:strRef>
          </c:cat>
          <c:val>
            <c:numRef>
              <c:f>HTE_intersection!$D$20:$D$22</c:f>
              <c:numCache>
                <c:formatCode>General</c:formatCode>
                <c:ptCount val="3"/>
                <c:pt idx="0">
                  <c:v>82.3529411764706</c:v>
                </c:pt>
                <c:pt idx="1">
                  <c:v>5.88235294117647</c:v>
                </c:pt>
                <c:pt idx="2">
                  <c:v>11.7647058823529</c:v>
                </c:pt>
              </c:numCache>
            </c:numRef>
          </c:val>
        </c:ser>
        <c:gapWidth val="100"/>
        <c:axId val="73592049"/>
        <c:axId val="87345886"/>
      </c:barChart>
      <c:catAx>
        <c:axId val="7359204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345886"/>
        <c:crossesAt val="0"/>
        <c:auto val="1"/>
        <c:lblAlgn val="ctr"/>
        <c:lblOffset val="100"/>
      </c:catAx>
      <c:valAx>
        <c:axId val="873458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592049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cat>
            <c:strRef>
              <c:f>HTE_TSL1!$C$27:$C$29</c:f>
              <c:strCache>
                <c:ptCount val="3"/>
                <c:pt idx="0">
                  <c:v>Yes</c:v>
                </c:pt>
                <c:pt idx="1">
                  <c:v>Marginal</c:v>
                </c:pt>
                <c:pt idx="2">
                  <c:v>Weak</c:v>
                </c:pt>
              </c:strCache>
            </c:strRef>
          </c:cat>
          <c:val>
            <c:numRef>
              <c:f>HTE_TSL1!$D$27:$D$29</c:f>
              <c:numCache>
                <c:formatCode>General</c:formatCode>
                <c:ptCount val="3"/>
                <c:pt idx="0">
                  <c:v>66.6666666666667</c:v>
                </c:pt>
                <c:pt idx="1">
                  <c:v>12.5</c:v>
                </c:pt>
                <c:pt idx="2">
                  <c:v>20.8333333333333</c:v>
                </c:pt>
              </c:numCache>
            </c:numRef>
          </c:val>
        </c:ser>
        <c:gapWidth val="100"/>
        <c:axId val="48764443"/>
        <c:axId val="266957"/>
      </c:barChart>
      <c:catAx>
        <c:axId val="487644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6957"/>
        <c:crossesAt val="0"/>
        <c:auto val="1"/>
        <c:lblAlgn val="ctr"/>
        <c:lblOffset val="100"/>
      </c:catAx>
      <c:valAx>
        <c:axId val="2669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764443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267480</xdr:colOff>
      <xdr:row>10</xdr:row>
      <xdr:rowOff>66960</xdr:rowOff>
    </xdr:from>
    <xdr:to>
      <xdr:col>9</xdr:col>
      <xdr:colOff>293040</xdr:colOff>
      <xdr:row>30</xdr:row>
      <xdr:rowOff>57600</xdr:rowOff>
    </xdr:to>
    <xdr:graphicFrame>
      <xdr:nvGraphicFramePr>
        <xdr:cNvPr id="0" name=""/>
        <xdr:cNvGraphicFramePr/>
      </xdr:nvGraphicFramePr>
      <xdr:xfrm>
        <a:off x="267480" y="1692360"/>
        <a:ext cx="77068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3201120</xdr:colOff>
      <xdr:row>61</xdr:row>
      <xdr:rowOff>19800</xdr:rowOff>
    </xdr:from>
    <xdr:to>
      <xdr:col>3</xdr:col>
      <xdr:colOff>578160</xdr:colOff>
      <xdr:row>85</xdr:row>
      <xdr:rowOff>96120</xdr:rowOff>
    </xdr:to>
    <xdr:graphicFrame>
      <xdr:nvGraphicFramePr>
        <xdr:cNvPr id="1" name=""/>
        <xdr:cNvGraphicFramePr/>
      </xdr:nvGraphicFramePr>
      <xdr:xfrm>
        <a:off x="3201120" y="9935640"/>
        <a:ext cx="5760000" cy="397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3989520</xdr:colOff>
      <xdr:row>43</xdr:row>
      <xdr:rowOff>47880</xdr:rowOff>
    </xdr:from>
    <xdr:to>
      <xdr:col>3</xdr:col>
      <xdr:colOff>705960</xdr:colOff>
      <xdr:row>67</xdr:row>
      <xdr:rowOff>124200</xdr:rowOff>
    </xdr:to>
    <xdr:graphicFrame>
      <xdr:nvGraphicFramePr>
        <xdr:cNvPr id="2" name=""/>
        <xdr:cNvGraphicFramePr/>
      </xdr:nvGraphicFramePr>
      <xdr:xfrm>
        <a:off x="3989520" y="7037640"/>
        <a:ext cx="5760000" cy="397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3486240</xdr:colOff>
      <xdr:row>25</xdr:row>
      <xdr:rowOff>143640</xdr:rowOff>
    </xdr:from>
    <xdr:to>
      <xdr:col>3</xdr:col>
      <xdr:colOff>515880</xdr:colOff>
      <xdr:row>50</xdr:row>
      <xdr:rowOff>57600</xdr:rowOff>
    </xdr:to>
    <xdr:graphicFrame>
      <xdr:nvGraphicFramePr>
        <xdr:cNvPr id="3" name=""/>
        <xdr:cNvGraphicFramePr/>
      </xdr:nvGraphicFramePr>
      <xdr:xfrm>
        <a:off x="3486240" y="4207320"/>
        <a:ext cx="5760000" cy="397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3942000</xdr:colOff>
      <xdr:row>27</xdr:row>
      <xdr:rowOff>9360</xdr:rowOff>
    </xdr:from>
    <xdr:to>
      <xdr:col>4</xdr:col>
      <xdr:colOff>466560</xdr:colOff>
      <xdr:row>51</xdr:row>
      <xdr:rowOff>86040</xdr:rowOff>
    </xdr:to>
    <xdr:graphicFrame>
      <xdr:nvGraphicFramePr>
        <xdr:cNvPr id="4" name=""/>
        <xdr:cNvGraphicFramePr/>
      </xdr:nvGraphicFramePr>
      <xdr:xfrm>
        <a:off x="3942000" y="4398480"/>
        <a:ext cx="5760000" cy="397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4070520</xdr:colOff>
      <xdr:row>24</xdr:row>
      <xdr:rowOff>133920</xdr:rowOff>
    </xdr:from>
    <xdr:to>
      <xdr:col>4</xdr:col>
      <xdr:colOff>654480</xdr:colOff>
      <xdr:row>49</xdr:row>
      <xdr:rowOff>47880</xdr:rowOff>
    </xdr:to>
    <xdr:graphicFrame>
      <xdr:nvGraphicFramePr>
        <xdr:cNvPr id="5" name=""/>
        <xdr:cNvGraphicFramePr/>
      </xdr:nvGraphicFramePr>
      <xdr:xfrm>
        <a:off x="4070520" y="4035240"/>
        <a:ext cx="5760000" cy="397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4552560</xdr:colOff>
      <xdr:row>30</xdr:row>
      <xdr:rowOff>57600</xdr:rowOff>
    </xdr:from>
    <xdr:to>
      <xdr:col>4</xdr:col>
      <xdr:colOff>652320</xdr:colOff>
      <xdr:row>54</xdr:row>
      <xdr:rowOff>133920</xdr:rowOff>
    </xdr:to>
    <xdr:graphicFrame>
      <xdr:nvGraphicFramePr>
        <xdr:cNvPr id="6" name=""/>
        <xdr:cNvGraphicFramePr/>
      </xdr:nvGraphicFramePr>
      <xdr:xfrm>
        <a:off x="4552560" y="4934160"/>
        <a:ext cx="5760000" cy="397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P34" activeCellId="0" sqref="P34"/>
    </sheetView>
  </sheetViews>
  <sheetFormatPr defaultRowHeight="12.8"/>
  <cols>
    <col collapsed="false" hidden="false" max="1" min="1" style="0" width="30.8418367346939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v>1179775</v>
      </c>
    </row>
    <row r="3" customFormat="false" ht="12.8" hidden="false" customHeight="false" outlineLevel="0" collapsed="false">
      <c r="A3" s="0" t="s">
        <v>3</v>
      </c>
      <c r="B3" s="0" t="n">
        <v>678509</v>
      </c>
    </row>
    <row r="4" customFormat="false" ht="12.8" hidden="false" customHeight="false" outlineLevel="0" collapsed="false">
      <c r="A4" s="0" t="s">
        <v>4</v>
      </c>
      <c r="B4" s="0" t="n">
        <v>443119</v>
      </c>
    </row>
    <row r="5" customFormat="false" ht="12.8" hidden="false" customHeight="false" outlineLevel="0" collapsed="false">
      <c r="A5" s="0" t="s">
        <v>5</v>
      </c>
      <c r="B5" s="0" t="n">
        <v>336387</v>
      </c>
    </row>
    <row r="6" customFormat="false" ht="12.8" hidden="false" customHeight="false" outlineLevel="0" collapsed="false">
      <c r="A6" s="0" t="s">
        <v>6</v>
      </c>
    </row>
    <row r="8" customFormat="false" ht="12.8" hidden="false" customHeight="false" outlineLevel="0" collapsed="false">
      <c r="A8" s="0" t="s">
        <v>7</v>
      </c>
      <c r="C8" s="0" t="s">
        <v>8</v>
      </c>
      <c r="F8" s="0" t="s">
        <v>8</v>
      </c>
      <c r="I8" s="0" t="s">
        <v>9</v>
      </c>
      <c r="L8" s="0" t="s">
        <v>9</v>
      </c>
    </row>
    <row r="9" customFormat="false" ht="12.8" hidden="false" customHeight="false" outlineLevel="0" collapsed="false">
      <c r="A9" s="0" t="s">
        <v>10</v>
      </c>
      <c r="C9" s="0" t="s">
        <v>10</v>
      </c>
      <c r="F9" s="0" t="s">
        <v>11</v>
      </c>
      <c r="I9" s="0" t="s">
        <v>10</v>
      </c>
      <c r="L9" s="0" t="s">
        <v>11</v>
      </c>
    </row>
    <row r="11" customFormat="false" ht="12.8" hidden="false" customHeight="false" outlineLevel="0" collapsed="false">
      <c r="A11" s="0" t="s">
        <v>12</v>
      </c>
      <c r="C11" s="0" t="s">
        <v>13</v>
      </c>
      <c r="D11" s="0" t="s">
        <v>14</v>
      </c>
      <c r="F11" s="0" t="s">
        <v>13</v>
      </c>
      <c r="G11" s="0" t="s">
        <v>14</v>
      </c>
      <c r="I11" s="0" t="s">
        <v>13</v>
      </c>
      <c r="J11" s="0" t="s">
        <v>14</v>
      </c>
      <c r="L11" s="0" t="s">
        <v>13</v>
      </c>
      <c r="M11" s="0" t="s">
        <v>14</v>
      </c>
    </row>
    <row r="12" customFormat="false" ht="12.8" hidden="false" customHeight="false" outlineLevel="0" collapsed="false">
      <c r="A12" s="0" t="s">
        <v>15</v>
      </c>
      <c r="C12" s="0" t="n">
        <v>0.1</v>
      </c>
      <c r="D12" s="1" t="n">
        <v>577</v>
      </c>
      <c r="F12" s="0" t="n">
        <v>0.1</v>
      </c>
      <c r="G12" s="1" t="n">
        <v>257</v>
      </c>
      <c r="I12" s="0" t="n">
        <v>0.1</v>
      </c>
      <c r="J12" s="1" t="n">
        <v>413</v>
      </c>
      <c r="L12" s="0" t="n">
        <v>0.1</v>
      </c>
      <c r="M12" s="1" t="n">
        <v>173</v>
      </c>
    </row>
    <row r="13" customFormat="false" ht="12.8" hidden="false" customHeight="false" outlineLevel="0" collapsed="false">
      <c r="A13" s="0" t="s">
        <v>16</v>
      </c>
      <c r="C13" s="0" t="n">
        <v>0.15</v>
      </c>
      <c r="D13" s="0" t="n">
        <v>349</v>
      </c>
      <c r="F13" s="0" t="n">
        <v>0.15</v>
      </c>
      <c r="G13" s="0" t="n">
        <v>210</v>
      </c>
      <c r="I13" s="0" t="n">
        <v>0.15</v>
      </c>
      <c r="J13" s="0" t="n">
        <v>241</v>
      </c>
      <c r="L13" s="0" t="n">
        <v>0.15</v>
      </c>
      <c r="M13" s="0" t="n">
        <v>139</v>
      </c>
    </row>
    <row r="14" customFormat="false" ht="12.8" hidden="false" customHeight="false" outlineLevel="0" collapsed="false">
      <c r="A14" s="0" t="s">
        <v>17</v>
      </c>
      <c r="C14" s="0" t="n">
        <v>0.2</v>
      </c>
      <c r="D14" s="0" t="n">
        <v>188</v>
      </c>
      <c r="F14" s="0" t="n">
        <v>0.2</v>
      </c>
      <c r="G14" s="0" t="n">
        <v>142</v>
      </c>
      <c r="I14" s="0" t="n">
        <v>0.2</v>
      </c>
      <c r="J14" s="0" t="n">
        <v>120</v>
      </c>
      <c r="L14" s="0" t="n">
        <v>0.2</v>
      </c>
      <c r="M14" s="0" t="n">
        <v>88</v>
      </c>
    </row>
    <row r="15" customFormat="false" ht="12.8" hidden="false" customHeight="false" outlineLevel="0" collapsed="false">
      <c r="C15" s="0" t="s">
        <v>18</v>
      </c>
      <c r="F15" s="0" t="s">
        <v>18</v>
      </c>
      <c r="I15" s="0" t="s">
        <v>18</v>
      </c>
      <c r="L15" s="0" t="s">
        <v>18</v>
      </c>
    </row>
    <row r="16" customFormat="false" ht="12.8" hidden="false" customHeight="false" outlineLevel="0" collapsed="false">
      <c r="C16" s="0" t="s">
        <v>19</v>
      </c>
      <c r="F16" s="0" t="s">
        <v>19</v>
      </c>
      <c r="I16" s="0" t="s">
        <v>19</v>
      </c>
      <c r="L16" s="0" t="s">
        <v>19</v>
      </c>
    </row>
    <row r="17" customFormat="false" ht="12.8" hidden="false" customHeight="false" outlineLevel="0" collapsed="false">
      <c r="C17" s="0" t="s">
        <v>20</v>
      </c>
      <c r="F17" s="0" t="s">
        <v>20</v>
      </c>
      <c r="I17" s="0" t="s">
        <v>20</v>
      </c>
      <c r="L17" s="0" t="s">
        <v>20</v>
      </c>
    </row>
    <row r="19" customFormat="false" ht="12.8" hidden="false" customHeight="false" outlineLevel="0" collapsed="false">
      <c r="C19" s="0" t="s">
        <v>21</v>
      </c>
      <c r="D19" s="0" t="s">
        <v>14</v>
      </c>
      <c r="F19" s="0" t="s">
        <v>21</v>
      </c>
      <c r="G19" s="0" t="s">
        <v>14</v>
      </c>
      <c r="I19" s="0" t="s">
        <v>21</v>
      </c>
      <c r="J19" s="0" t="s">
        <v>14</v>
      </c>
      <c r="L19" s="0" t="s">
        <v>21</v>
      </c>
      <c r="M19" s="0" t="s">
        <v>14</v>
      </c>
    </row>
    <row r="20" customFormat="false" ht="12.8" hidden="false" customHeight="false" outlineLevel="0" collapsed="false">
      <c r="C20" s="0" t="n">
        <v>0.1</v>
      </c>
      <c r="D20" s="1" t="n">
        <v>652</v>
      </c>
      <c r="F20" s="0" t="n">
        <v>0.1</v>
      </c>
      <c r="G20" s="1" t="n">
        <v>290</v>
      </c>
      <c r="I20" s="0" t="n">
        <v>0.1</v>
      </c>
      <c r="J20" s="1" t="n">
        <v>457</v>
      </c>
      <c r="L20" s="0" t="n">
        <v>0.1</v>
      </c>
      <c r="M20" s="1" t="n">
        <v>190</v>
      </c>
    </row>
    <row r="21" customFormat="false" ht="12.8" hidden="false" customHeight="false" outlineLevel="0" collapsed="false">
      <c r="C21" s="0" t="n">
        <v>0.05</v>
      </c>
      <c r="D21" s="0" t="n">
        <v>577</v>
      </c>
      <c r="F21" s="0" t="n">
        <v>0.05</v>
      </c>
      <c r="G21" s="0" t="n">
        <v>257</v>
      </c>
      <c r="I21" s="0" t="n">
        <v>0.05</v>
      </c>
      <c r="J21" s="0" t="n">
        <v>413</v>
      </c>
      <c r="L21" s="0" t="n">
        <v>0.05</v>
      </c>
      <c r="M21" s="0" t="n">
        <v>173</v>
      </c>
    </row>
    <row r="22" customFormat="false" ht="12.8" hidden="false" customHeight="false" outlineLevel="0" collapsed="false">
      <c r="C22" s="0" t="n">
        <v>0.01</v>
      </c>
      <c r="D22" s="0" t="n">
        <v>476</v>
      </c>
      <c r="F22" s="0" t="n">
        <v>0.01</v>
      </c>
      <c r="G22" s="0" t="n">
        <v>203</v>
      </c>
      <c r="I22" s="0" t="n">
        <v>0.01</v>
      </c>
      <c r="J22" s="0" t="n">
        <v>340</v>
      </c>
      <c r="L22" s="0" t="n">
        <v>0.01</v>
      </c>
      <c r="M22" s="0" t="n">
        <v>140</v>
      </c>
    </row>
    <row r="23" customFormat="false" ht="12.8" hidden="false" customHeight="false" outlineLevel="0" collapsed="false">
      <c r="C23" s="0" t="s">
        <v>22</v>
      </c>
      <c r="F23" s="0" t="s">
        <v>22</v>
      </c>
      <c r="I23" s="0" t="s">
        <v>22</v>
      </c>
      <c r="L23" s="0" t="s">
        <v>22</v>
      </c>
    </row>
    <row r="24" customFormat="false" ht="12.8" hidden="false" customHeight="false" outlineLevel="0" collapsed="false">
      <c r="C24" s="0" t="s">
        <v>19</v>
      </c>
      <c r="F24" s="0" t="s">
        <v>19</v>
      </c>
      <c r="I24" s="0" t="s">
        <v>19</v>
      </c>
      <c r="L24" s="0" t="s">
        <v>19</v>
      </c>
    </row>
    <row r="25" customFormat="false" ht="12.8" hidden="false" customHeight="false" outlineLevel="0" collapsed="false">
      <c r="C25" s="0" t="s">
        <v>20</v>
      </c>
      <c r="F25" s="0" t="s">
        <v>20</v>
      </c>
      <c r="I25" s="0" t="s">
        <v>20</v>
      </c>
      <c r="L25" s="0" t="s">
        <v>20</v>
      </c>
    </row>
    <row r="27" customFormat="false" ht="12.8" hidden="false" customHeight="false" outlineLevel="0" collapsed="false">
      <c r="C27" s="0" t="s">
        <v>23</v>
      </c>
      <c r="D27" s="0" t="s">
        <v>14</v>
      </c>
      <c r="F27" s="0" t="s">
        <v>23</v>
      </c>
      <c r="G27" s="0" t="s">
        <v>14</v>
      </c>
      <c r="I27" s="0" t="s">
        <v>23</v>
      </c>
      <c r="J27" s="0" t="s">
        <v>14</v>
      </c>
      <c r="L27" s="0" t="s">
        <v>23</v>
      </c>
      <c r="M27" s="0" t="s">
        <v>14</v>
      </c>
    </row>
    <row r="28" customFormat="false" ht="12.8" hidden="false" customHeight="false" outlineLevel="0" collapsed="false">
      <c r="C28" s="0" t="n">
        <v>10</v>
      </c>
      <c r="D28" s="1" t="n">
        <v>652</v>
      </c>
      <c r="F28" s="0" t="n">
        <v>10</v>
      </c>
      <c r="G28" s="1" t="n">
        <v>290</v>
      </c>
      <c r="I28" s="0" t="n">
        <v>10</v>
      </c>
      <c r="J28" s="1" t="n">
        <v>457</v>
      </c>
      <c r="L28" s="0" t="n">
        <v>10</v>
      </c>
      <c r="M28" s="1" t="n">
        <v>190</v>
      </c>
    </row>
    <row r="29" customFormat="false" ht="12.8" hidden="false" customHeight="false" outlineLevel="0" collapsed="false">
      <c r="C29" s="0" t="n">
        <v>20</v>
      </c>
      <c r="D29" s="0" t="n">
        <v>634</v>
      </c>
      <c r="F29" s="0" t="n">
        <v>20</v>
      </c>
      <c r="G29" s="0" t="n">
        <v>285</v>
      </c>
      <c r="I29" s="0" t="n">
        <v>20</v>
      </c>
      <c r="J29" s="0" t="n">
        <v>448</v>
      </c>
      <c r="L29" s="0" t="n">
        <v>20</v>
      </c>
      <c r="M29" s="0" t="n">
        <v>189</v>
      </c>
    </row>
    <row r="30" customFormat="false" ht="12.8" hidden="false" customHeight="false" outlineLevel="0" collapsed="false">
      <c r="C30" s="0" t="n">
        <v>40</v>
      </c>
      <c r="D30" s="0" t="n">
        <v>599</v>
      </c>
      <c r="F30" s="0" t="n">
        <v>40</v>
      </c>
      <c r="G30" s="0" t="n">
        <v>275</v>
      </c>
      <c r="I30" s="0" t="n">
        <v>40</v>
      </c>
      <c r="J30" s="0" t="n">
        <v>430</v>
      </c>
      <c r="L30" s="0" t="n">
        <v>40</v>
      </c>
      <c r="M30" s="0" t="n">
        <v>184</v>
      </c>
    </row>
    <row r="31" customFormat="false" ht="12.8" hidden="false" customHeight="false" outlineLevel="0" collapsed="false">
      <c r="C31" s="0" t="s">
        <v>22</v>
      </c>
      <c r="F31" s="0" t="s">
        <v>22</v>
      </c>
      <c r="I31" s="0" t="s">
        <v>22</v>
      </c>
      <c r="L31" s="0" t="s">
        <v>22</v>
      </c>
    </row>
    <row r="32" customFormat="false" ht="12.8" hidden="false" customHeight="false" outlineLevel="0" collapsed="false">
      <c r="C32" s="0" t="s">
        <v>12</v>
      </c>
      <c r="F32" s="0" t="s">
        <v>12</v>
      </c>
      <c r="I32" s="0" t="s">
        <v>12</v>
      </c>
      <c r="L32" s="0" t="s">
        <v>12</v>
      </c>
    </row>
    <row r="33" customFormat="false" ht="12.8" hidden="false" customHeight="false" outlineLevel="0" collapsed="false">
      <c r="C33" s="0" t="s">
        <v>20</v>
      </c>
      <c r="F33" s="0" t="s">
        <v>20</v>
      </c>
      <c r="I33" s="0" t="s">
        <v>20</v>
      </c>
      <c r="L33" s="0" t="s">
        <v>20</v>
      </c>
    </row>
    <row r="35" customFormat="false" ht="12.8" hidden="false" customHeight="false" outlineLevel="0" collapsed="false">
      <c r="C35" s="0" t="s">
        <v>24</v>
      </c>
      <c r="D35" s="0" t="s">
        <v>14</v>
      </c>
      <c r="F35" s="0" t="s">
        <v>24</v>
      </c>
      <c r="G35" s="0" t="s">
        <v>14</v>
      </c>
      <c r="I35" s="0" t="s">
        <v>24</v>
      </c>
      <c r="J35" s="0" t="s">
        <v>14</v>
      </c>
      <c r="L35" s="0" t="s">
        <v>24</v>
      </c>
      <c r="M35" s="0" t="s">
        <v>14</v>
      </c>
    </row>
    <row r="36" customFormat="false" ht="12.8" hidden="false" customHeight="false" outlineLevel="0" collapsed="false">
      <c r="C36" s="0" t="n">
        <v>3</v>
      </c>
      <c r="D36" s="1" t="n">
        <v>666</v>
      </c>
      <c r="F36" s="0" t="n">
        <v>3</v>
      </c>
      <c r="G36" s="1" t="n">
        <v>281</v>
      </c>
      <c r="I36" s="0" t="n">
        <v>3</v>
      </c>
      <c r="J36" s="1" t="n">
        <v>478</v>
      </c>
      <c r="L36" s="0" t="n">
        <v>3</v>
      </c>
      <c r="M36" s="1" t="n">
        <v>188</v>
      </c>
    </row>
    <row r="37" customFormat="false" ht="12.8" hidden="false" customHeight="false" outlineLevel="0" collapsed="false">
      <c r="C37" s="0" t="n">
        <v>5</v>
      </c>
      <c r="D37" s="0" t="n">
        <v>577</v>
      </c>
      <c r="F37" s="0" t="n">
        <v>5</v>
      </c>
      <c r="G37" s="0" t="n">
        <v>257</v>
      </c>
      <c r="I37" s="0" t="n">
        <v>5</v>
      </c>
      <c r="J37" s="0" t="n">
        <v>413</v>
      </c>
      <c r="L37" s="0" t="n">
        <v>5</v>
      </c>
      <c r="M37" s="0" t="n">
        <v>173</v>
      </c>
    </row>
    <row r="38" customFormat="false" ht="12.8" hidden="false" customHeight="false" outlineLevel="0" collapsed="false">
      <c r="C38" s="0" t="n">
        <v>10</v>
      </c>
      <c r="D38" s="0" t="n">
        <v>412</v>
      </c>
      <c r="F38" s="0" t="n">
        <v>10</v>
      </c>
      <c r="G38" s="0" t="n">
        <v>207</v>
      </c>
      <c r="I38" s="0" t="n">
        <v>10</v>
      </c>
      <c r="J38" s="0" t="n">
        <v>294</v>
      </c>
      <c r="L38" s="0" t="n">
        <v>10</v>
      </c>
      <c r="M38" s="0" t="n">
        <v>145</v>
      </c>
    </row>
    <row r="39" customFormat="false" ht="12.8" hidden="false" customHeight="false" outlineLevel="0" collapsed="false">
      <c r="C39" s="0" t="s">
        <v>22</v>
      </c>
      <c r="F39" s="0" t="s">
        <v>22</v>
      </c>
      <c r="I39" s="0" t="s">
        <v>22</v>
      </c>
      <c r="L39" s="0" t="s">
        <v>22</v>
      </c>
    </row>
    <row r="40" customFormat="false" ht="12.8" hidden="false" customHeight="false" outlineLevel="0" collapsed="false">
      <c r="C40" s="0" t="s">
        <v>12</v>
      </c>
      <c r="F40" s="0" t="s">
        <v>12</v>
      </c>
      <c r="I40" s="0" t="s">
        <v>12</v>
      </c>
      <c r="L40" s="0" t="s">
        <v>12</v>
      </c>
    </row>
    <row r="41" customFormat="false" ht="12.8" hidden="false" customHeight="false" outlineLevel="0" collapsed="false">
      <c r="C41" s="0" t="s">
        <v>25</v>
      </c>
      <c r="F41" s="0" t="s">
        <v>25</v>
      </c>
      <c r="I41" s="0" t="s">
        <v>25</v>
      </c>
      <c r="L41" s="0" t="s">
        <v>25</v>
      </c>
    </row>
    <row r="43" customFormat="false" ht="12.8" hidden="false" customHeight="false" outlineLevel="0" collapsed="false">
      <c r="C43" s="0" t="s">
        <v>26</v>
      </c>
      <c r="D43" s="0" t="s">
        <v>14</v>
      </c>
      <c r="F43" s="0" t="s">
        <v>26</v>
      </c>
      <c r="G43" s="0" t="s">
        <v>14</v>
      </c>
      <c r="I43" s="0" t="s">
        <v>26</v>
      </c>
      <c r="J43" s="0" t="s">
        <v>14</v>
      </c>
      <c r="L43" s="0" t="s">
        <v>26</v>
      </c>
      <c r="M43" s="0" t="s">
        <v>14</v>
      </c>
    </row>
    <row r="44" customFormat="false" ht="12.8" hidden="false" customHeight="false" outlineLevel="0" collapsed="false">
      <c r="C44" s="0" t="s">
        <v>27</v>
      </c>
      <c r="D44" s="1" t="n">
        <v>577</v>
      </c>
      <c r="F44" s="0" t="s">
        <v>27</v>
      </c>
      <c r="G44" s="1" t="n">
        <v>257</v>
      </c>
      <c r="I44" s="0" t="s">
        <v>27</v>
      </c>
      <c r="J44" s="1" t="n">
        <v>413</v>
      </c>
      <c r="L44" s="0" t="s">
        <v>27</v>
      </c>
      <c r="M44" s="1" t="n">
        <v>173</v>
      </c>
    </row>
    <row r="45" customFormat="false" ht="12.8" hidden="false" customHeight="false" outlineLevel="0" collapsed="false">
      <c r="C45" s="0" t="s">
        <v>28</v>
      </c>
      <c r="D45" s="0" t="n">
        <v>298</v>
      </c>
      <c r="F45" s="0" t="s">
        <v>28</v>
      </c>
      <c r="G45" s="0" t="n">
        <v>139</v>
      </c>
      <c r="I45" s="0" t="s">
        <v>28</v>
      </c>
      <c r="J45" s="0" t="n">
        <v>231</v>
      </c>
      <c r="L45" s="0" t="s">
        <v>28</v>
      </c>
      <c r="M45" s="0" t="n">
        <v>106</v>
      </c>
    </row>
    <row r="46" customFormat="false" ht="12.8" hidden="false" customHeight="false" outlineLevel="0" collapsed="false">
      <c r="C46" s="0" t="s">
        <v>22</v>
      </c>
      <c r="F46" s="0" t="s">
        <v>22</v>
      </c>
      <c r="I46" s="0" t="s">
        <v>22</v>
      </c>
      <c r="L46" s="0" t="s">
        <v>22</v>
      </c>
    </row>
    <row r="47" customFormat="false" ht="12.8" hidden="false" customHeight="false" outlineLevel="0" collapsed="false">
      <c r="C47" s="0" t="s">
        <v>12</v>
      </c>
      <c r="F47" s="0" t="s">
        <v>12</v>
      </c>
      <c r="I47" s="0" t="s">
        <v>12</v>
      </c>
      <c r="L47" s="0" t="s">
        <v>12</v>
      </c>
    </row>
    <row r="48" customFormat="false" ht="12.8" hidden="false" customHeight="false" outlineLevel="0" collapsed="false">
      <c r="C48" s="0" t="s">
        <v>25</v>
      </c>
      <c r="F48" s="0" t="s">
        <v>25</v>
      </c>
      <c r="I48" s="0" t="s">
        <v>25</v>
      </c>
      <c r="L48" s="0" t="s">
        <v>25</v>
      </c>
    </row>
    <row r="49" customFormat="false" ht="12.8" hidden="false" customHeight="false" outlineLevel="0" collapsed="false">
      <c r="C49" s="0" t="s">
        <v>16</v>
      </c>
      <c r="F49" s="0" t="s">
        <v>16</v>
      </c>
      <c r="I49" s="0" t="s">
        <v>16</v>
      </c>
      <c r="L49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6.7142857142857"/>
    <col collapsed="false" hidden="false" max="1025" min="2" style="0" width="11.5204081632653"/>
  </cols>
  <sheetData>
    <row r="1" customFormat="false" ht="12.8" hidden="false" customHeight="false" outlineLevel="0" collapsed="false">
      <c r="B1" s="0" t="s">
        <v>29</v>
      </c>
      <c r="C1" s="0" t="s">
        <v>30</v>
      </c>
      <c r="D1" s="0" t="s">
        <v>31</v>
      </c>
      <c r="E1" s="0" t="s">
        <v>32</v>
      </c>
      <c r="F1" s="0" t="s">
        <v>33</v>
      </c>
    </row>
    <row r="2" customFormat="false" ht="12.8" hidden="false" customHeight="false" outlineLevel="0" collapsed="false">
      <c r="A2" s="0" t="s">
        <v>34</v>
      </c>
      <c r="B2" s="0" t="n">
        <v>49.0566037735849</v>
      </c>
      <c r="C2" s="0" t="n">
        <v>18.8679245283019</v>
      </c>
      <c r="D2" s="0" t="n">
        <v>32.0754716981132</v>
      </c>
      <c r="E2" s="0" t="n">
        <v>53</v>
      </c>
      <c r="F2" s="0" t="n">
        <v>528</v>
      </c>
    </row>
    <row r="3" customFormat="false" ht="12.8" hidden="false" customHeight="false" outlineLevel="0" collapsed="false">
      <c r="A3" s="0" t="s">
        <v>35</v>
      </c>
      <c r="B3" s="0" t="n">
        <v>54.2857142857143</v>
      </c>
      <c r="C3" s="0" t="n">
        <v>25.7142857142857</v>
      </c>
      <c r="D3" s="0" t="n">
        <v>20</v>
      </c>
      <c r="E3" s="0" t="n">
        <v>35</v>
      </c>
      <c r="F3" s="0" t="n">
        <v>349</v>
      </c>
    </row>
    <row r="4" customFormat="false" ht="12.8" hidden="false" customHeight="false" outlineLevel="0" collapsed="false">
      <c r="A4" s="0" t="s">
        <v>36</v>
      </c>
      <c r="B4" s="0" t="n">
        <v>70.5882352941177</v>
      </c>
      <c r="C4" s="0" t="n">
        <v>23.5294117647059</v>
      </c>
      <c r="D4" s="0" t="n">
        <v>5.88235294117647</v>
      </c>
      <c r="E4" s="0" t="n">
        <v>17</v>
      </c>
      <c r="F4" s="0" t="n">
        <v>168</v>
      </c>
    </row>
    <row r="5" customFormat="false" ht="12.8" hidden="false" customHeight="false" outlineLevel="0" collapsed="false">
      <c r="A5" s="0" t="s">
        <v>37</v>
      </c>
      <c r="B5" s="0" t="n">
        <v>76.1904761904762</v>
      </c>
      <c r="C5" s="0" t="n">
        <v>19.047619047619</v>
      </c>
      <c r="D5" s="0" t="n">
        <v>4.76190476190476</v>
      </c>
      <c r="E5" s="0" t="n">
        <v>21</v>
      </c>
      <c r="F5" s="0" t="n">
        <v>210</v>
      </c>
    </row>
    <row r="6" customFormat="false" ht="12.8" hidden="false" customHeight="false" outlineLevel="0" collapsed="false">
      <c r="A6" s="0" t="s">
        <v>38</v>
      </c>
      <c r="B6" s="0" t="n">
        <v>82.3529411764706</v>
      </c>
      <c r="C6" s="0" t="n">
        <v>5.88235294117647</v>
      </c>
      <c r="D6" s="0" t="n">
        <v>11.7647058823529</v>
      </c>
      <c r="E6" s="0" t="n">
        <v>17</v>
      </c>
      <c r="F6" s="0" t="n">
        <v>172</v>
      </c>
    </row>
    <row r="7" customFormat="false" ht="12.8" hidden="false" customHeight="false" outlineLevel="0" collapsed="false">
      <c r="A7" s="0" t="s">
        <v>39</v>
      </c>
      <c r="B7" s="0" t="n">
        <v>66.6666666666667</v>
      </c>
      <c r="C7" s="0" t="n">
        <v>12.5</v>
      </c>
      <c r="D7" s="0" t="n">
        <v>20.8333333333333</v>
      </c>
      <c r="E7" s="0" t="n">
        <v>24</v>
      </c>
      <c r="F7" s="0" t="n">
        <v>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3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C56" activeCellId="0" sqref="C56"/>
    </sheetView>
  </sheetViews>
  <sheetFormatPr defaultRowHeight="12.8"/>
  <cols>
    <col collapsed="false" hidden="false" max="1" min="1" style="0" width="95.7704081632653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40</v>
      </c>
      <c r="B1" s="0" t="s">
        <v>41</v>
      </c>
      <c r="C1" s="0" t="s">
        <v>42</v>
      </c>
      <c r="D1" s="0" t="s">
        <v>43</v>
      </c>
      <c r="E1" s="0" t="s">
        <v>44</v>
      </c>
      <c r="F1" s="0" t="s">
        <v>45</v>
      </c>
    </row>
    <row r="2" customFormat="false" ht="12.8" hidden="false" customHeight="false" outlineLevel="0" collapsed="false">
      <c r="A2" s="0" t="s">
        <v>46</v>
      </c>
      <c r="B2" s="0" t="s">
        <v>28</v>
      </c>
      <c r="D2" s="0" t="n">
        <f aca="false">IF(B2="yes",1,0)</f>
        <v>1</v>
      </c>
      <c r="E2" s="0" t="n">
        <f aca="false">IF(B2="marginal",1,0)</f>
        <v>0</v>
      </c>
      <c r="F2" s="0" t="n">
        <f aca="false">IF(B2="weak",1,0)</f>
        <v>0</v>
      </c>
    </row>
    <row r="3" customFormat="false" ht="12.8" hidden="false" customHeight="false" outlineLevel="0" collapsed="false">
      <c r="A3" s="0" t="s">
        <v>47</v>
      </c>
      <c r="B3" s="0" t="s">
        <v>28</v>
      </c>
      <c r="D3" s="0" t="n">
        <f aca="false">IF(B3="yes",1,0)</f>
        <v>1</v>
      </c>
      <c r="E3" s="0" t="n">
        <f aca="false">IF(B3="marginal",1,0)</f>
        <v>0</v>
      </c>
      <c r="F3" s="0" t="n">
        <f aca="false">IF(B3="weak",1,0)</f>
        <v>0</v>
      </c>
    </row>
    <row r="4" customFormat="false" ht="12.8" hidden="false" customHeight="false" outlineLevel="0" collapsed="false">
      <c r="A4" s="0" t="s">
        <v>48</v>
      </c>
      <c r="B4" s="0" t="s">
        <v>28</v>
      </c>
      <c r="D4" s="0" t="n">
        <f aca="false">IF(B4="yes",1,0)</f>
        <v>1</v>
      </c>
      <c r="E4" s="0" t="n">
        <f aca="false">IF(B4="marginal",1,0)</f>
        <v>0</v>
      </c>
      <c r="F4" s="0" t="n">
        <f aca="false">IF(B4="weak",1,0)</f>
        <v>0</v>
      </c>
    </row>
    <row r="5" customFormat="false" ht="12.8" hidden="false" customHeight="false" outlineLevel="0" collapsed="false">
      <c r="A5" s="0" t="s">
        <v>49</v>
      </c>
      <c r="B5" s="0" t="s">
        <v>28</v>
      </c>
      <c r="D5" s="0" t="n">
        <f aca="false">IF(B5="yes",1,0)</f>
        <v>1</v>
      </c>
      <c r="E5" s="0" t="n">
        <f aca="false">IF(B5="marginal",1,0)</f>
        <v>0</v>
      </c>
      <c r="F5" s="0" t="n">
        <f aca="false">IF(B5="weak",1,0)</f>
        <v>0</v>
      </c>
    </row>
    <row r="6" customFormat="false" ht="12.8" hidden="false" customHeight="false" outlineLevel="0" collapsed="false">
      <c r="A6" s="0" t="s">
        <v>50</v>
      </c>
      <c r="B6" s="0" t="s">
        <v>28</v>
      </c>
      <c r="D6" s="0" t="n">
        <f aca="false">IF(B6="yes",1,0)</f>
        <v>1</v>
      </c>
      <c r="E6" s="0" t="n">
        <f aca="false">IF(B6="marginal",1,0)</f>
        <v>0</v>
      </c>
      <c r="F6" s="0" t="n">
        <f aca="false">IF(B6="weak",1,0)</f>
        <v>0</v>
      </c>
    </row>
    <row r="7" customFormat="false" ht="12.8" hidden="false" customHeight="false" outlineLevel="0" collapsed="false">
      <c r="A7" s="0" t="s">
        <v>51</v>
      </c>
      <c r="B7" s="0" t="s">
        <v>28</v>
      </c>
      <c r="D7" s="0" t="n">
        <f aca="false">IF(B7="yes",1,0)</f>
        <v>1</v>
      </c>
      <c r="E7" s="0" t="n">
        <f aca="false">IF(B7="marginal",1,0)</f>
        <v>0</v>
      </c>
      <c r="F7" s="0" t="n">
        <f aca="false">IF(B7="weak",1,0)</f>
        <v>0</v>
      </c>
    </row>
    <row r="8" customFormat="false" ht="12.8" hidden="false" customHeight="false" outlineLevel="0" collapsed="false">
      <c r="A8" s="0" t="s">
        <v>52</v>
      </c>
      <c r="B8" s="0" t="s">
        <v>28</v>
      </c>
      <c r="C8" s="0" t="s">
        <v>53</v>
      </c>
      <c r="D8" s="0" t="n">
        <f aca="false">IF(B8="yes",1,0)</f>
        <v>1</v>
      </c>
      <c r="E8" s="0" t="n">
        <f aca="false">IF(B8="marginal",1,0)</f>
        <v>0</v>
      </c>
      <c r="F8" s="0" t="n">
        <f aca="false">IF(B8="weak",1,0)</f>
        <v>0</v>
      </c>
    </row>
    <row r="9" customFormat="false" ht="12.8" hidden="false" customHeight="false" outlineLevel="0" collapsed="false">
      <c r="A9" s="0" t="s">
        <v>54</v>
      </c>
      <c r="B9" s="0" t="s">
        <v>28</v>
      </c>
      <c r="D9" s="0" t="n">
        <f aca="false">IF(B9="yes",1,0)</f>
        <v>1</v>
      </c>
      <c r="E9" s="0" t="n">
        <f aca="false">IF(B9="marginal",1,0)</f>
        <v>0</v>
      </c>
      <c r="F9" s="0" t="n">
        <f aca="false">IF(B9="weak",1,0)</f>
        <v>0</v>
      </c>
    </row>
    <row r="10" customFormat="false" ht="12.8" hidden="false" customHeight="false" outlineLevel="0" collapsed="false">
      <c r="A10" s="0" t="s">
        <v>55</v>
      </c>
      <c r="B10" s="0" t="s">
        <v>56</v>
      </c>
      <c r="C10" s="0" t="s">
        <v>57</v>
      </c>
      <c r="D10" s="0" t="n">
        <f aca="false">IF(B10="yes",1,0)</f>
        <v>0</v>
      </c>
      <c r="E10" s="0" t="n">
        <f aca="false">IF(B10="marginal",1,0)</f>
        <v>0</v>
      </c>
      <c r="F10" s="0" t="n">
        <f aca="false">IF(B10="weak",1,0)</f>
        <v>1</v>
      </c>
    </row>
    <row r="11" customFormat="false" ht="12.8" hidden="false" customHeight="false" outlineLevel="0" collapsed="false">
      <c r="A11" s="0" t="s">
        <v>58</v>
      </c>
      <c r="B11" s="0" t="s">
        <v>28</v>
      </c>
      <c r="D11" s="0" t="n">
        <f aca="false">IF(B11="yes",1,0)</f>
        <v>1</v>
      </c>
      <c r="E11" s="0" t="n">
        <f aca="false">IF(B11="marginal",1,0)</f>
        <v>0</v>
      </c>
      <c r="F11" s="0" t="n">
        <f aca="false">IF(B11="weak",1,0)</f>
        <v>0</v>
      </c>
    </row>
    <row r="12" customFormat="false" ht="12.8" hidden="false" customHeight="false" outlineLevel="0" collapsed="false">
      <c r="A12" s="0" t="s">
        <v>59</v>
      </c>
      <c r="B12" s="0" t="s">
        <v>56</v>
      </c>
      <c r="C12" s="0" t="s">
        <v>60</v>
      </c>
      <c r="D12" s="0" t="n">
        <f aca="false">IF(B12="yes",1,0)</f>
        <v>0</v>
      </c>
      <c r="E12" s="0" t="n">
        <f aca="false">IF(B12="marginal",1,0)</f>
        <v>0</v>
      </c>
      <c r="F12" s="0" t="n">
        <f aca="false">IF(B12="weak",1,0)</f>
        <v>1</v>
      </c>
    </row>
    <row r="13" customFormat="false" ht="12.8" hidden="false" customHeight="false" outlineLevel="0" collapsed="false">
      <c r="A13" s="0" t="s">
        <v>61</v>
      </c>
      <c r="B13" s="0" t="s">
        <v>56</v>
      </c>
      <c r="C13" s="0" t="s">
        <v>62</v>
      </c>
      <c r="D13" s="0" t="n">
        <f aca="false">IF(B13="yes",1,0)</f>
        <v>0</v>
      </c>
      <c r="E13" s="0" t="n">
        <f aca="false">IF(B13="marginal",1,0)</f>
        <v>0</v>
      </c>
      <c r="F13" s="0" t="n">
        <f aca="false">IF(B13="weak",1,0)</f>
        <v>1</v>
      </c>
    </row>
    <row r="14" customFormat="false" ht="12.8" hidden="false" customHeight="false" outlineLevel="0" collapsed="false">
      <c r="A14" s="0" t="s">
        <v>63</v>
      </c>
      <c r="B14" s="0" t="s">
        <v>28</v>
      </c>
      <c r="D14" s="0" t="n">
        <f aca="false">IF(B14="yes",1,0)</f>
        <v>1</v>
      </c>
      <c r="E14" s="0" t="n">
        <f aca="false">IF(B14="marginal",1,0)</f>
        <v>0</v>
      </c>
      <c r="F14" s="0" t="n">
        <f aca="false">IF(B14="weak",1,0)</f>
        <v>0</v>
      </c>
    </row>
    <row r="15" customFormat="false" ht="12.8" hidden="false" customHeight="false" outlineLevel="0" collapsed="false">
      <c r="A15" s="0" t="s">
        <v>64</v>
      </c>
      <c r="B15" s="0" t="s">
        <v>56</v>
      </c>
      <c r="C15" s="0" t="s">
        <v>53</v>
      </c>
      <c r="D15" s="0" t="n">
        <f aca="false">IF(B15="yes",1,0)</f>
        <v>0</v>
      </c>
      <c r="E15" s="0" t="n">
        <f aca="false">IF(B15="marginal",1,0)</f>
        <v>0</v>
      </c>
      <c r="F15" s="0" t="n">
        <f aca="false">IF(B15="weak",1,0)</f>
        <v>1</v>
      </c>
    </row>
    <row r="16" customFormat="false" ht="12.8" hidden="false" customHeight="false" outlineLevel="0" collapsed="false">
      <c r="A16" s="0" t="s">
        <v>65</v>
      </c>
      <c r="B16" s="0" t="s">
        <v>56</v>
      </c>
      <c r="C16" s="0" t="s">
        <v>66</v>
      </c>
      <c r="D16" s="0" t="n">
        <f aca="false">IF(B16="yes",1,0)</f>
        <v>0</v>
      </c>
      <c r="E16" s="0" t="n">
        <f aca="false">IF(B16="marginal",1,0)</f>
        <v>0</v>
      </c>
      <c r="F16" s="0" t="n">
        <f aca="false">IF(B16="weak",1,0)</f>
        <v>1</v>
      </c>
    </row>
    <row r="17" customFormat="false" ht="12.8" hidden="false" customHeight="false" outlineLevel="0" collapsed="false">
      <c r="A17" s="0" t="s">
        <v>67</v>
      </c>
      <c r="B17" s="0" t="s">
        <v>68</v>
      </c>
      <c r="C17" s="0" t="s">
        <v>53</v>
      </c>
      <c r="D17" s="0" t="n">
        <f aca="false">IF(B17="yes",1,0)</f>
        <v>0</v>
      </c>
      <c r="E17" s="0" t="n">
        <f aca="false">IF(B17="marginal",1,0)</f>
        <v>1</v>
      </c>
      <c r="F17" s="0" t="n">
        <f aca="false">IF(B17="weak",1,0)</f>
        <v>0</v>
      </c>
    </row>
    <row r="18" customFormat="false" ht="12.8" hidden="false" customHeight="false" outlineLevel="0" collapsed="false">
      <c r="A18" s="0" t="s">
        <v>69</v>
      </c>
      <c r="B18" s="0" t="s">
        <v>28</v>
      </c>
      <c r="D18" s="0" t="n">
        <f aca="false">IF(B18="yes",1,0)</f>
        <v>1</v>
      </c>
      <c r="E18" s="0" t="n">
        <f aca="false">IF(B18="marginal",1,0)</f>
        <v>0</v>
      </c>
      <c r="F18" s="0" t="n">
        <f aca="false">IF(B18="weak",1,0)</f>
        <v>0</v>
      </c>
    </row>
    <row r="19" customFormat="false" ht="12.8" hidden="false" customHeight="false" outlineLevel="0" collapsed="false">
      <c r="A19" s="0" t="s">
        <v>70</v>
      </c>
      <c r="B19" s="0" t="s">
        <v>28</v>
      </c>
      <c r="D19" s="0" t="n">
        <f aca="false">IF(B19="yes",1,0)</f>
        <v>1</v>
      </c>
      <c r="E19" s="0" t="n">
        <f aca="false">IF(B19="marginal",1,0)</f>
        <v>0</v>
      </c>
      <c r="F19" s="0" t="n">
        <f aca="false">IF(B19="weak",1,0)</f>
        <v>0</v>
      </c>
    </row>
    <row r="20" customFormat="false" ht="12.8" hidden="false" customHeight="false" outlineLevel="0" collapsed="false">
      <c r="A20" s="0" t="s">
        <v>71</v>
      </c>
      <c r="B20" s="0" t="s">
        <v>68</v>
      </c>
      <c r="C20" s="0" t="s">
        <v>72</v>
      </c>
      <c r="D20" s="0" t="n">
        <f aca="false">IF(B20="yes",1,0)</f>
        <v>0</v>
      </c>
      <c r="E20" s="0" t="n">
        <f aca="false">IF(B20="marginal",1,0)</f>
        <v>1</v>
      </c>
      <c r="F20" s="0" t="n">
        <f aca="false">IF(B20="weak",1,0)</f>
        <v>0</v>
      </c>
    </row>
    <row r="21" customFormat="false" ht="12.8" hidden="false" customHeight="false" outlineLevel="0" collapsed="false">
      <c r="A21" s="0" t="s">
        <v>73</v>
      </c>
      <c r="B21" s="0" t="s">
        <v>28</v>
      </c>
      <c r="D21" s="0" t="n">
        <f aca="false">IF(B21="yes",1,0)</f>
        <v>1</v>
      </c>
      <c r="E21" s="0" t="n">
        <f aca="false">IF(B21="marginal",1,0)</f>
        <v>0</v>
      </c>
      <c r="F21" s="0" t="n">
        <f aca="false">IF(B21="weak",1,0)</f>
        <v>0</v>
      </c>
    </row>
    <row r="22" customFormat="false" ht="12.8" hidden="false" customHeight="false" outlineLevel="0" collapsed="false">
      <c r="A22" s="0" t="s">
        <v>74</v>
      </c>
      <c r="B22" s="0" t="s">
        <v>28</v>
      </c>
      <c r="D22" s="0" t="n">
        <f aca="false">IF(B22="yes",1,0)</f>
        <v>1</v>
      </c>
      <c r="E22" s="0" t="n">
        <f aca="false">IF(B22="marginal",1,0)</f>
        <v>0</v>
      </c>
      <c r="F22" s="0" t="n">
        <f aca="false">IF(B22="weak",1,0)</f>
        <v>0</v>
      </c>
    </row>
    <row r="23" customFormat="false" ht="12.8" hidden="false" customHeight="false" outlineLevel="0" collapsed="false">
      <c r="A23" s="0" t="s">
        <v>75</v>
      </c>
      <c r="B23" s="0" t="s">
        <v>68</v>
      </c>
      <c r="C23" s="0" t="s">
        <v>62</v>
      </c>
      <c r="D23" s="0" t="n">
        <f aca="false">IF(B23="yes",1,0)</f>
        <v>0</v>
      </c>
      <c r="E23" s="0" t="n">
        <f aca="false">IF(B23="marginal",1,0)</f>
        <v>1</v>
      </c>
      <c r="F23" s="0" t="n">
        <f aca="false">IF(B23="weak",1,0)</f>
        <v>0</v>
      </c>
    </row>
    <row r="24" customFormat="false" ht="12.8" hidden="false" customHeight="false" outlineLevel="0" collapsed="false">
      <c r="A24" s="0" t="s">
        <v>76</v>
      </c>
      <c r="B24" s="0" t="s">
        <v>56</v>
      </c>
      <c r="C24" s="0" t="s">
        <v>77</v>
      </c>
      <c r="D24" s="0" t="n">
        <f aca="false">IF(B24="yes",1,0)</f>
        <v>0</v>
      </c>
      <c r="E24" s="0" t="n">
        <f aca="false">IF(B24="marginal",1,0)</f>
        <v>0</v>
      </c>
      <c r="F24" s="0" t="n">
        <f aca="false">IF(B24="weak",1,0)</f>
        <v>1</v>
      </c>
    </row>
    <row r="25" customFormat="false" ht="12.8" hidden="false" customHeight="false" outlineLevel="0" collapsed="false">
      <c r="A25" s="0" t="s">
        <v>78</v>
      </c>
      <c r="B25" s="0" t="s">
        <v>56</v>
      </c>
      <c r="C25" s="0" t="s">
        <v>72</v>
      </c>
      <c r="D25" s="0" t="n">
        <f aca="false">IF(B25="yes",1,0)</f>
        <v>0</v>
      </c>
      <c r="E25" s="0" t="n">
        <f aca="false">IF(B25="marginal",1,0)</f>
        <v>0</v>
      </c>
      <c r="F25" s="0" t="n">
        <f aca="false">IF(B25="weak",1,0)</f>
        <v>1</v>
      </c>
    </row>
    <row r="26" customFormat="false" ht="12.8" hidden="false" customHeight="false" outlineLevel="0" collapsed="false">
      <c r="A26" s="0" t="s">
        <v>79</v>
      </c>
      <c r="B26" s="0" t="s">
        <v>68</v>
      </c>
      <c r="C26" s="0" t="s">
        <v>53</v>
      </c>
      <c r="D26" s="0" t="n">
        <f aca="false">IF(B26="yes",1,0)</f>
        <v>0</v>
      </c>
      <c r="E26" s="0" t="n">
        <f aca="false">IF(B26="marginal",1,0)</f>
        <v>1</v>
      </c>
      <c r="F26" s="0" t="n">
        <f aca="false">IF(B26="weak",1,0)</f>
        <v>0</v>
      </c>
    </row>
    <row r="27" customFormat="false" ht="12.8" hidden="false" customHeight="false" outlineLevel="0" collapsed="false">
      <c r="A27" s="0" t="s">
        <v>80</v>
      </c>
      <c r="B27" s="0" t="s">
        <v>56</v>
      </c>
      <c r="C27" s="0" t="s">
        <v>81</v>
      </c>
      <c r="D27" s="0" t="n">
        <f aca="false">IF(B27="yes",1,0)</f>
        <v>0</v>
      </c>
      <c r="E27" s="0" t="n">
        <f aca="false">IF(B27="marginal",1,0)</f>
        <v>0</v>
      </c>
      <c r="F27" s="0" t="n">
        <f aca="false">IF(B27="weak",1,0)</f>
        <v>1</v>
      </c>
    </row>
    <row r="28" customFormat="false" ht="12.8" hidden="false" customHeight="false" outlineLevel="0" collapsed="false">
      <c r="A28" s="0" t="s">
        <v>82</v>
      </c>
      <c r="B28" s="0" t="s">
        <v>28</v>
      </c>
      <c r="D28" s="0" t="n">
        <f aca="false">IF(B28="yes",1,0)</f>
        <v>1</v>
      </c>
      <c r="E28" s="0" t="n">
        <f aca="false">IF(B28="marginal",1,0)</f>
        <v>0</v>
      </c>
      <c r="F28" s="0" t="n">
        <f aca="false">IF(B28="weak",1,0)</f>
        <v>0</v>
      </c>
    </row>
    <row r="29" customFormat="false" ht="12.8" hidden="false" customHeight="false" outlineLevel="0" collapsed="false">
      <c r="A29" s="0" t="s">
        <v>83</v>
      </c>
      <c r="B29" s="0" t="s">
        <v>28</v>
      </c>
      <c r="D29" s="0" t="n">
        <f aca="false">IF(B29="yes",1,0)</f>
        <v>1</v>
      </c>
      <c r="E29" s="0" t="n">
        <f aca="false">IF(B29="marginal",1,0)</f>
        <v>0</v>
      </c>
      <c r="F29" s="0" t="n">
        <f aca="false">IF(B29="weak",1,0)</f>
        <v>0</v>
      </c>
    </row>
    <row r="30" customFormat="false" ht="12.8" hidden="false" customHeight="false" outlineLevel="0" collapsed="false">
      <c r="A30" s="0" t="s">
        <v>84</v>
      </c>
      <c r="B30" s="0" t="s">
        <v>68</v>
      </c>
      <c r="C30" s="0" t="s">
        <v>53</v>
      </c>
      <c r="D30" s="0" t="n">
        <f aca="false">IF(B30="yes",1,0)</f>
        <v>0</v>
      </c>
      <c r="E30" s="0" t="n">
        <f aca="false">IF(B30="marginal",1,0)</f>
        <v>1</v>
      </c>
      <c r="F30" s="0" t="n">
        <f aca="false">IF(B30="weak",1,0)</f>
        <v>0</v>
      </c>
    </row>
    <row r="31" customFormat="false" ht="12.8" hidden="false" customHeight="false" outlineLevel="0" collapsed="false">
      <c r="A31" s="0" t="s">
        <v>85</v>
      </c>
      <c r="B31" s="0" t="s">
        <v>28</v>
      </c>
      <c r="C31" s="0" t="s">
        <v>86</v>
      </c>
      <c r="D31" s="0" t="n">
        <f aca="false">IF(B31="yes",1,0)</f>
        <v>1</v>
      </c>
      <c r="E31" s="0" t="n">
        <f aca="false">IF(B31="marginal",1,0)</f>
        <v>0</v>
      </c>
      <c r="F31" s="0" t="n">
        <f aca="false">IF(B31="weak",1,0)</f>
        <v>0</v>
      </c>
    </row>
    <row r="32" customFormat="false" ht="12.8" hidden="false" customHeight="false" outlineLevel="0" collapsed="false">
      <c r="A32" s="0" t="s">
        <v>87</v>
      </c>
      <c r="B32" s="0" t="s">
        <v>28</v>
      </c>
      <c r="D32" s="0" t="n">
        <f aca="false">IF(B32="yes",1,0)</f>
        <v>1</v>
      </c>
      <c r="E32" s="0" t="n">
        <f aca="false">IF(B32="marginal",1,0)</f>
        <v>0</v>
      </c>
      <c r="F32" s="0" t="n">
        <f aca="false">IF(B32="weak",1,0)</f>
        <v>0</v>
      </c>
    </row>
    <row r="33" customFormat="false" ht="12.8" hidden="false" customHeight="false" outlineLevel="0" collapsed="false">
      <c r="A33" s="0" t="s">
        <v>88</v>
      </c>
      <c r="B33" s="0" t="s">
        <v>28</v>
      </c>
      <c r="D33" s="0" t="n">
        <f aca="false">IF(B33="yes",1,0)</f>
        <v>1</v>
      </c>
      <c r="E33" s="0" t="n">
        <f aca="false">IF(B33="marginal",1,0)</f>
        <v>0</v>
      </c>
      <c r="F33" s="0" t="n">
        <f aca="false">IF(B33="weak",1,0)</f>
        <v>0</v>
      </c>
    </row>
    <row r="34" customFormat="false" ht="12.8" hidden="false" customHeight="false" outlineLevel="0" collapsed="false">
      <c r="A34" s="0" t="s">
        <v>89</v>
      </c>
      <c r="B34" s="0" t="s">
        <v>56</v>
      </c>
      <c r="C34" s="0" t="s">
        <v>57</v>
      </c>
      <c r="D34" s="0" t="n">
        <f aca="false">IF(B34="yes",1,0)</f>
        <v>0</v>
      </c>
      <c r="E34" s="0" t="n">
        <f aca="false">IF(B34="marginal",1,0)</f>
        <v>0</v>
      </c>
      <c r="F34" s="0" t="n">
        <f aca="false">IF(B34="weak",1,0)</f>
        <v>1</v>
      </c>
    </row>
    <row r="35" customFormat="false" ht="12.8" hidden="false" customHeight="false" outlineLevel="0" collapsed="false">
      <c r="A35" s="0" t="s">
        <v>90</v>
      </c>
      <c r="B35" s="0" t="s">
        <v>28</v>
      </c>
      <c r="D35" s="0" t="n">
        <f aca="false">IF(B35="yes",1,0)</f>
        <v>1</v>
      </c>
      <c r="E35" s="0" t="n">
        <f aca="false">IF(B35="marginal",1,0)</f>
        <v>0</v>
      </c>
      <c r="F35" s="0" t="n">
        <f aca="false">IF(B35="weak",1,0)</f>
        <v>0</v>
      </c>
    </row>
    <row r="36" customFormat="false" ht="12.8" hidden="false" customHeight="false" outlineLevel="0" collapsed="false">
      <c r="A36" s="0" t="s">
        <v>91</v>
      </c>
      <c r="B36" s="0" t="s">
        <v>28</v>
      </c>
      <c r="D36" s="0" t="n">
        <f aca="false">IF(B36="yes",1,0)</f>
        <v>1</v>
      </c>
      <c r="E36" s="0" t="n">
        <f aca="false">IF(B36="marginal",1,0)</f>
        <v>0</v>
      </c>
      <c r="F36" s="0" t="n">
        <f aca="false">IF(B36="weak",1,0)</f>
        <v>0</v>
      </c>
    </row>
    <row r="37" customFormat="false" ht="12.8" hidden="false" customHeight="false" outlineLevel="0" collapsed="false">
      <c r="A37" s="0" t="s">
        <v>92</v>
      </c>
      <c r="B37" s="0" t="s">
        <v>68</v>
      </c>
      <c r="C37" s="0" t="s">
        <v>81</v>
      </c>
      <c r="D37" s="0" t="n">
        <f aca="false">IF(B37="yes",1,0)</f>
        <v>0</v>
      </c>
      <c r="E37" s="0" t="n">
        <f aca="false">IF(B37="marginal",1,0)</f>
        <v>1</v>
      </c>
      <c r="F37" s="0" t="n">
        <f aca="false">IF(B37="weak",1,0)</f>
        <v>0</v>
      </c>
    </row>
    <row r="38" customFormat="false" ht="12.8" hidden="false" customHeight="false" outlineLevel="0" collapsed="false">
      <c r="A38" s="0" t="s">
        <v>93</v>
      </c>
      <c r="B38" s="0" t="s">
        <v>56</v>
      </c>
      <c r="C38" s="0" t="s">
        <v>94</v>
      </c>
      <c r="D38" s="0" t="n">
        <f aca="false">IF(B38="yes",1,0)</f>
        <v>0</v>
      </c>
      <c r="E38" s="0" t="n">
        <f aca="false">IF(B38="marginal",1,0)</f>
        <v>0</v>
      </c>
      <c r="F38" s="0" t="n">
        <f aca="false">IF(B38="weak",1,0)</f>
        <v>1</v>
      </c>
    </row>
    <row r="39" customFormat="false" ht="12.8" hidden="false" customHeight="false" outlineLevel="0" collapsed="false">
      <c r="A39" s="0" t="s">
        <v>95</v>
      </c>
      <c r="B39" s="0" t="s">
        <v>28</v>
      </c>
      <c r="D39" s="0" t="n">
        <f aca="false">IF(B39="yes",1,0)</f>
        <v>1</v>
      </c>
      <c r="E39" s="0" t="n">
        <f aca="false">IF(B39="marginal",1,0)</f>
        <v>0</v>
      </c>
      <c r="F39" s="0" t="n">
        <f aca="false">IF(B39="weak",1,0)</f>
        <v>0</v>
      </c>
    </row>
    <row r="40" customFormat="false" ht="12.8" hidden="false" customHeight="false" outlineLevel="0" collapsed="false">
      <c r="A40" s="0" t="s">
        <v>96</v>
      </c>
      <c r="B40" s="0" t="s">
        <v>56</v>
      </c>
      <c r="C40" s="0" t="s">
        <v>97</v>
      </c>
      <c r="D40" s="0" t="n">
        <f aca="false">IF(B40="yes",1,0)</f>
        <v>0</v>
      </c>
      <c r="E40" s="0" t="n">
        <f aca="false">IF(B40="marginal",1,0)</f>
        <v>0</v>
      </c>
      <c r="F40" s="0" t="n">
        <f aca="false">IF(B40="weak",1,0)</f>
        <v>1</v>
      </c>
    </row>
    <row r="41" customFormat="false" ht="12.8" hidden="false" customHeight="false" outlineLevel="0" collapsed="false">
      <c r="A41" s="0" t="s">
        <v>98</v>
      </c>
      <c r="B41" s="0" t="s">
        <v>56</v>
      </c>
      <c r="C41" s="0" t="s">
        <v>94</v>
      </c>
      <c r="D41" s="0" t="n">
        <f aca="false">IF(B41="yes",1,0)</f>
        <v>0</v>
      </c>
      <c r="E41" s="0" t="n">
        <f aca="false">IF(B41="marginal",1,0)</f>
        <v>0</v>
      </c>
      <c r="F41" s="0" t="n">
        <f aca="false">IF(B41="weak",1,0)</f>
        <v>1</v>
      </c>
    </row>
    <row r="42" customFormat="false" ht="12.8" hidden="false" customHeight="false" outlineLevel="0" collapsed="false">
      <c r="A42" s="0" t="s">
        <v>99</v>
      </c>
      <c r="B42" s="0" t="s">
        <v>56</v>
      </c>
      <c r="C42" s="0" t="s">
        <v>100</v>
      </c>
      <c r="D42" s="0" t="n">
        <f aca="false">IF(B42="yes",1,0)</f>
        <v>0</v>
      </c>
      <c r="E42" s="0" t="n">
        <f aca="false">IF(B42="marginal",1,0)</f>
        <v>0</v>
      </c>
      <c r="F42" s="0" t="n">
        <f aca="false">IF(B42="weak",1,0)</f>
        <v>1</v>
      </c>
    </row>
    <row r="43" customFormat="false" ht="12.8" hidden="false" customHeight="false" outlineLevel="0" collapsed="false">
      <c r="A43" s="0" t="s">
        <v>101</v>
      </c>
      <c r="B43" s="0" t="s">
        <v>28</v>
      </c>
      <c r="D43" s="0" t="n">
        <f aca="false">IF(B43="yes",1,0)</f>
        <v>1</v>
      </c>
      <c r="E43" s="0" t="n">
        <f aca="false">IF(B43="marginal",1,0)</f>
        <v>0</v>
      </c>
      <c r="F43" s="0" t="n">
        <f aca="false">IF(B43="weak",1,0)</f>
        <v>0</v>
      </c>
    </row>
    <row r="44" customFormat="false" ht="12.8" hidden="false" customHeight="false" outlineLevel="0" collapsed="false">
      <c r="A44" s="0" t="s">
        <v>102</v>
      </c>
      <c r="B44" s="0" t="s">
        <v>28</v>
      </c>
      <c r="D44" s="0" t="n">
        <f aca="false">IF(B44="yes",1,0)</f>
        <v>1</v>
      </c>
      <c r="E44" s="0" t="n">
        <f aca="false">IF(B44="marginal",1,0)</f>
        <v>0</v>
      </c>
      <c r="F44" s="0" t="n">
        <f aca="false">IF(B44="weak",1,0)</f>
        <v>0</v>
      </c>
    </row>
    <row r="45" customFormat="false" ht="12.8" hidden="false" customHeight="false" outlineLevel="0" collapsed="false">
      <c r="A45" s="0" t="s">
        <v>103</v>
      </c>
      <c r="B45" s="0" t="s">
        <v>68</v>
      </c>
      <c r="C45" s="0" t="s">
        <v>104</v>
      </c>
      <c r="D45" s="0" t="n">
        <f aca="false">IF(B45="yes",1,0)</f>
        <v>0</v>
      </c>
      <c r="E45" s="0" t="n">
        <f aca="false">IF(B45="marginal",1,0)</f>
        <v>1</v>
      </c>
      <c r="F45" s="0" t="n">
        <f aca="false">IF(B45="weak",1,0)</f>
        <v>0</v>
      </c>
    </row>
    <row r="46" customFormat="false" ht="12.8" hidden="false" customHeight="false" outlineLevel="0" collapsed="false">
      <c r="A46" s="0" t="s">
        <v>105</v>
      </c>
      <c r="B46" s="0" t="s">
        <v>68</v>
      </c>
      <c r="C46" s="0" t="s">
        <v>106</v>
      </c>
      <c r="D46" s="0" t="n">
        <f aca="false">IF(B46="yes",1,0)</f>
        <v>0</v>
      </c>
      <c r="E46" s="0" t="n">
        <f aca="false">IF(B46="marginal",1,0)</f>
        <v>1</v>
      </c>
      <c r="F46" s="0" t="n">
        <f aca="false">IF(B46="weak",1,0)</f>
        <v>0</v>
      </c>
    </row>
    <row r="47" customFormat="false" ht="12.8" hidden="false" customHeight="false" outlineLevel="0" collapsed="false">
      <c r="A47" s="0" t="s">
        <v>107</v>
      </c>
      <c r="B47" s="0" t="s">
        <v>28</v>
      </c>
      <c r="C47" s="0" t="s">
        <v>53</v>
      </c>
      <c r="D47" s="0" t="n">
        <f aca="false">IF(B47="yes",1,0)</f>
        <v>1</v>
      </c>
      <c r="E47" s="0" t="n">
        <f aca="false">IF(B47="marginal",1,0)</f>
        <v>0</v>
      </c>
      <c r="F47" s="0" t="n">
        <f aca="false">IF(B47="weak",1,0)</f>
        <v>0</v>
      </c>
    </row>
    <row r="48" customFormat="false" ht="12.8" hidden="false" customHeight="false" outlineLevel="0" collapsed="false">
      <c r="A48" s="0" t="s">
        <v>108</v>
      </c>
      <c r="B48" s="0" t="s">
        <v>56</v>
      </c>
      <c r="C48" s="0" t="s">
        <v>109</v>
      </c>
      <c r="D48" s="0" t="n">
        <f aca="false">IF(B48="yes",1,0)</f>
        <v>0</v>
      </c>
      <c r="E48" s="0" t="n">
        <f aca="false">IF(B48="marginal",1,0)</f>
        <v>0</v>
      </c>
      <c r="F48" s="0" t="n">
        <f aca="false">IF(B48="weak",1,0)</f>
        <v>1</v>
      </c>
    </row>
    <row r="49" customFormat="false" ht="12.8" hidden="false" customHeight="false" outlineLevel="0" collapsed="false">
      <c r="A49" s="0" t="s">
        <v>110</v>
      </c>
      <c r="B49" s="0" t="s">
        <v>68</v>
      </c>
      <c r="C49" s="0" t="s">
        <v>94</v>
      </c>
      <c r="D49" s="0" t="n">
        <f aca="false">IF(B49="yes",1,0)</f>
        <v>0</v>
      </c>
      <c r="E49" s="0" t="n">
        <f aca="false">IF(B49="marginal",1,0)</f>
        <v>1</v>
      </c>
      <c r="F49" s="0" t="n">
        <f aca="false">IF(B49="weak",1,0)</f>
        <v>0</v>
      </c>
    </row>
    <row r="50" customFormat="false" ht="12.8" hidden="false" customHeight="false" outlineLevel="0" collapsed="false">
      <c r="A50" s="0" t="s">
        <v>111</v>
      </c>
      <c r="B50" s="0" t="s">
        <v>56</v>
      </c>
      <c r="C50" s="0" t="s">
        <v>72</v>
      </c>
      <c r="D50" s="0" t="n">
        <f aca="false">IF(B50="yes",1,0)</f>
        <v>0</v>
      </c>
      <c r="E50" s="0" t="n">
        <f aca="false">IF(B50="marginal",1,0)</f>
        <v>0</v>
      </c>
      <c r="F50" s="0" t="n">
        <f aca="false">IF(B50="weak",1,0)</f>
        <v>1</v>
      </c>
    </row>
    <row r="51" customFormat="false" ht="12.8" hidden="false" customHeight="false" outlineLevel="0" collapsed="false">
      <c r="A51" s="0" t="s">
        <v>112</v>
      </c>
      <c r="B51" s="0" t="s">
        <v>28</v>
      </c>
      <c r="C51" s="0" t="s">
        <v>113</v>
      </c>
      <c r="D51" s="0" t="n">
        <f aca="false">IF(B51="yes",1,0)</f>
        <v>1</v>
      </c>
      <c r="E51" s="0" t="n">
        <f aca="false">IF(B51="marginal",1,0)</f>
        <v>0</v>
      </c>
      <c r="F51" s="0" t="n">
        <f aca="false">IF(B51="weak",1,0)</f>
        <v>0</v>
      </c>
    </row>
    <row r="52" customFormat="false" ht="12.8" hidden="false" customHeight="false" outlineLevel="0" collapsed="false">
      <c r="A52" s="0" t="s">
        <v>114</v>
      </c>
      <c r="B52" s="0" t="s">
        <v>56</v>
      </c>
      <c r="C52" s="0" t="s">
        <v>94</v>
      </c>
      <c r="D52" s="0" t="n">
        <f aca="false">IF(B52="yes",1,0)</f>
        <v>0</v>
      </c>
      <c r="E52" s="0" t="n">
        <f aca="false">IF(B52="marginal",1,0)</f>
        <v>0</v>
      </c>
      <c r="F52" s="0" t="n">
        <f aca="false">IF(B52="weak",1,0)</f>
        <v>1</v>
      </c>
    </row>
    <row r="53" customFormat="false" ht="12.8" hidden="false" customHeight="false" outlineLevel="0" collapsed="false">
      <c r="A53" s="0" t="s">
        <v>115</v>
      </c>
      <c r="B53" s="0" t="s">
        <v>68</v>
      </c>
      <c r="C53" s="0" t="s">
        <v>116</v>
      </c>
      <c r="D53" s="0" t="n">
        <f aca="false">IF(B53="yes",1,0)</f>
        <v>0</v>
      </c>
      <c r="E53" s="0" t="n">
        <f aca="false">IF(B53="marginal",1,0)</f>
        <v>1</v>
      </c>
      <c r="F53" s="0" t="n">
        <f aca="false">IF(B53="weak",1,0)</f>
        <v>0</v>
      </c>
    </row>
    <row r="54" customFormat="false" ht="12.8" hidden="false" customHeight="false" outlineLevel="0" collapsed="false">
      <c r="A54" s="0" t="s">
        <v>117</v>
      </c>
      <c r="B54" s="0" t="s">
        <v>56</v>
      </c>
      <c r="C54" s="0" t="s">
        <v>53</v>
      </c>
      <c r="D54" s="0" t="n">
        <f aca="false">IF(B54="yes",1,0)</f>
        <v>0</v>
      </c>
      <c r="E54" s="0" t="n">
        <f aca="false">IF(B54="marginal",1,0)</f>
        <v>0</v>
      </c>
      <c r="F54" s="0" t="n">
        <f aca="false">IF(B54="weak",1,0)</f>
        <v>1</v>
      </c>
    </row>
    <row r="55" customFormat="false" ht="12.8" hidden="false" customHeight="false" outlineLevel="0" collapsed="false">
      <c r="D55" s="0" t="n">
        <f aca="false">SUM(D2:D54)</f>
        <v>26</v>
      </c>
      <c r="E55" s="0" t="n">
        <f aca="false">SUM(E2:E54)</f>
        <v>10</v>
      </c>
      <c r="F55" s="0" t="n">
        <f aca="false">SUM(F2:F54)</f>
        <v>17</v>
      </c>
    </row>
    <row r="56" customFormat="false" ht="12.8" hidden="false" customHeight="false" outlineLevel="0" collapsed="false">
      <c r="A56" s="0" t="s">
        <v>7</v>
      </c>
      <c r="B56" s="0" t="s">
        <v>43</v>
      </c>
      <c r="C56" s="0" t="n">
        <f aca="false">D55/53*100</f>
        <v>49.0566037735849</v>
      </c>
    </row>
    <row r="57" customFormat="false" ht="12.8" hidden="false" customHeight="false" outlineLevel="0" collapsed="false">
      <c r="A57" s="0" t="s">
        <v>10</v>
      </c>
      <c r="B57" s="0" t="s">
        <v>44</v>
      </c>
      <c r="C57" s="0" t="n">
        <f aca="false">E55/53*100</f>
        <v>18.8679245283019</v>
      </c>
    </row>
    <row r="58" customFormat="false" ht="12.8" hidden="false" customHeight="false" outlineLevel="0" collapsed="false">
      <c r="B58" s="0" t="s">
        <v>45</v>
      </c>
      <c r="C58" s="0" t="n">
        <f aca="false">F55/53*100</f>
        <v>32.0754716981132</v>
      </c>
    </row>
    <row r="59" customFormat="false" ht="12.8" hidden="false" customHeight="false" outlineLevel="0" collapsed="false">
      <c r="A59" s="0" t="s">
        <v>12</v>
      </c>
    </row>
    <row r="60" customFormat="false" ht="12.8" hidden="false" customHeight="false" outlineLevel="0" collapsed="false">
      <c r="A60" s="0" t="s">
        <v>15</v>
      </c>
    </row>
    <row r="61" customFormat="false" ht="12.8" hidden="false" customHeight="false" outlineLevel="0" collapsed="false">
      <c r="A61" s="0" t="s">
        <v>16</v>
      </c>
    </row>
    <row r="62" customFormat="false" ht="12.8" hidden="false" customHeight="false" outlineLevel="0" collapsed="false">
      <c r="A62" s="0" t="s">
        <v>17</v>
      </c>
    </row>
    <row r="63" customFormat="false" ht="12.8" hidden="false" customHeight="false" outlineLevel="0" collapsed="false">
      <c r="A63" s="0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9" activeCellId="0" sqref="D39"/>
    </sheetView>
  </sheetViews>
  <sheetFormatPr defaultRowHeight="12.8"/>
  <cols>
    <col collapsed="false" hidden="false" max="1" min="1" style="0" width="99.5255102040816"/>
    <col collapsed="false" hidden="false" max="2" min="2" style="0" width="17.1275510204082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40</v>
      </c>
      <c r="B1" s="0" t="s">
        <v>119</v>
      </c>
      <c r="C1" s="0" t="s">
        <v>120</v>
      </c>
      <c r="D1" s="0" t="s">
        <v>43</v>
      </c>
      <c r="E1" s="0" t="s">
        <v>44</v>
      </c>
      <c r="F1" s="0" t="s">
        <v>45</v>
      </c>
    </row>
    <row r="2" customFormat="false" ht="12.8" hidden="false" customHeight="false" outlineLevel="0" collapsed="false">
      <c r="A2" s="0" t="s">
        <v>121</v>
      </c>
      <c r="B2" s="0" t="s">
        <v>28</v>
      </c>
      <c r="D2" s="0" t="n">
        <f aca="false">IF(B2="yes",1,0)</f>
        <v>1</v>
      </c>
      <c r="E2" s="0" t="n">
        <f aca="false">IF(B2="marginal",1,0)</f>
        <v>0</v>
      </c>
      <c r="F2" s="0" t="n">
        <f aca="false">IF(B2="weak",1,0)</f>
        <v>0</v>
      </c>
    </row>
    <row r="3" customFormat="false" ht="12.8" hidden="false" customHeight="false" outlineLevel="0" collapsed="false">
      <c r="A3" s="0" t="s">
        <v>122</v>
      </c>
      <c r="B3" s="0" t="s">
        <v>28</v>
      </c>
      <c r="D3" s="0" t="n">
        <f aca="false">IF(B3="yes",1,0)</f>
        <v>1</v>
      </c>
      <c r="E3" s="0" t="n">
        <f aca="false">IF(B3="marginal",1,0)</f>
        <v>0</v>
      </c>
      <c r="F3" s="0" t="n">
        <f aca="false">IF(B3="weak",1,0)</f>
        <v>0</v>
      </c>
    </row>
    <row r="4" customFormat="false" ht="12.8" hidden="false" customHeight="false" outlineLevel="0" collapsed="false">
      <c r="A4" s="0" t="s">
        <v>123</v>
      </c>
      <c r="B4" s="0" t="s">
        <v>28</v>
      </c>
      <c r="D4" s="0" t="n">
        <f aca="false">IF(B4="yes",1,0)</f>
        <v>1</v>
      </c>
      <c r="E4" s="0" t="n">
        <f aca="false">IF(B4="marginal",1,0)</f>
        <v>0</v>
      </c>
      <c r="F4" s="0" t="n">
        <f aca="false">IF(B4="weak",1,0)</f>
        <v>0</v>
      </c>
    </row>
    <row r="5" customFormat="false" ht="12.8" hidden="false" customHeight="false" outlineLevel="0" collapsed="false">
      <c r="A5" s="0" t="s">
        <v>124</v>
      </c>
      <c r="B5" s="0" t="s">
        <v>56</v>
      </c>
      <c r="C5" s="0" t="s">
        <v>125</v>
      </c>
      <c r="D5" s="0" t="n">
        <f aca="false">IF(B5="yes",1,0)</f>
        <v>0</v>
      </c>
      <c r="E5" s="0" t="n">
        <f aca="false">IF(B5="marginal",1,0)</f>
        <v>0</v>
      </c>
      <c r="F5" s="0" t="n">
        <f aca="false">IF(B5="weak",1,0)</f>
        <v>1</v>
      </c>
    </row>
    <row r="6" customFormat="false" ht="12.8" hidden="false" customHeight="false" outlineLevel="0" collapsed="false">
      <c r="A6" s="0" t="s">
        <v>126</v>
      </c>
      <c r="B6" s="0" t="s">
        <v>28</v>
      </c>
      <c r="D6" s="0" t="n">
        <f aca="false">IF(B6="yes",1,0)</f>
        <v>1</v>
      </c>
      <c r="E6" s="0" t="n">
        <f aca="false">IF(B6="marginal",1,0)</f>
        <v>0</v>
      </c>
      <c r="F6" s="0" t="n">
        <f aca="false">IF(B6="weak",1,0)</f>
        <v>0</v>
      </c>
    </row>
    <row r="7" customFormat="false" ht="12.8" hidden="false" customHeight="false" outlineLevel="0" collapsed="false">
      <c r="A7" s="0" t="s">
        <v>127</v>
      </c>
      <c r="B7" s="0" t="s">
        <v>28</v>
      </c>
      <c r="D7" s="0" t="n">
        <f aca="false">IF(B7="yes",1,0)</f>
        <v>1</v>
      </c>
      <c r="E7" s="0" t="n">
        <f aca="false">IF(B7="marginal",1,0)</f>
        <v>0</v>
      </c>
      <c r="F7" s="0" t="n">
        <f aca="false">IF(B7="weak",1,0)</f>
        <v>0</v>
      </c>
    </row>
    <row r="8" customFormat="false" ht="12.8" hidden="false" customHeight="false" outlineLevel="0" collapsed="false">
      <c r="A8" s="0" t="s">
        <v>128</v>
      </c>
      <c r="B8" s="0" t="s">
        <v>28</v>
      </c>
      <c r="C8" s="0" t="s">
        <v>94</v>
      </c>
      <c r="D8" s="0" t="n">
        <f aca="false">IF(B8="yes",1,0)</f>
        <v>1</v>
      </c>
      <c r="E8" s="0" t="n">
        <f aca="false">IF(B8="marginal",1,0)</f>
        <v>0</v>
      </c>
      <c r="F8" s="0" t="n">
        <f aca="false">IF(B8="weak",1,0)</f>
        <v>0</v>
      </c>
    </row>
    <row r="9" customFormat="false" ht="12.8" hidden="false" customHeight="false" outlineLevel="0" collapsed="false">
      <c r="A9" s="0" t="s">
        <v>129</v>
      </c>
      <c r="B9" s="0" t="s">
        <v>28</v>
      </c>
      <c r="D9" s="0" t="n">
        <f aca="false">IF(B9="yes",1,0)</f>
        <v>1</v>
      </c>
      <c r="E9" s="0" t="n">
        <f aca="false">IF(B9="marginal",1,0)</f>
        <v>0</v>
      </c>
      <c r="F9" s="0" t="n">
        <f aca="false">IF(B9="weak",1,0)</f>
        <v>0</v>
      </c>
    </row>
    <row r="10" customFormat="false" ht="12.8" hidden="false" customHeight="false" outlineLevel="0" collapsed="false">
      <c r="A10" s="0" t="s">
        <v>130</v>
      </c>
      <c r="B10" s="0" t="s">
        <v>56</v>
      </c>
      <c r="C10" s="0" t="s">
        <v>94</v>
      </c>
      <c r="D10" s="0" t="n">
        <f aca="false">IF(B10="yes",1,0)</f>
        <v>0</v>
      </c>
      <c r="E10" s="0" t="n">
        <f aca="false">IF(B10="marginal",1,0)</f>
        <v>0</v>
      </c>
      <c r="F10" s="0" t="n">
        <f aca="false">IF(B10="weak",1,0)</f>
        <v>1</v>
      </c>
    </row>
    <row r="11" customFormat="false" ht="12.8" hidden="false" customHeight="false" outlineLevel="0" collapsed="false">
      <c r="A11" s="0" t="s">
        <v>131</v>
      </c>
      <c r="B11" s="0" t="s">
        <v>28</v>
      </c>
      <c r="D11" s="0" t="n">
        <f aca="false">IF(B11="yes",1,0)</f>
        <v>1</v>
      </c>
      <c r="E11" s="0" t="n">
        <f aca="false">IF(B11="marginal",1,0)</f>
        <v>0</v>
      </c>
      <c r="F11" s="0" t="n">
        <f aca="false">IF(B11="weak",1,0)</f>
        <v>0</v>
      </c>
    </row>
    <row r="12" customFormat="false" ht="12.8" hidden="false" customHeight="false" outlineLevel="0" collapsed="false">
      <c r="A12" s="0" t="s">
        <v>132</v>
      </c>
      <c r="B12" s="0" t="s">
        <v>68</v>
      </c>
      <c r="C12" s="0" t="s">
        <v>53</v>
      </c>
      <c r="D12" s="0" t="n">
        <f aca="false">IF(B12="yes",1,0)</f>
        <v>0</v>
      </c>
      <c r="E12" s="0" t="n">
        <f aca="false">IF(B12="marginal",1,0)</f>
        <v>1</v>
      </c>
      <c r="F12" s="0" t="n">
        <f aca="false">IF(B12="weak",1,0)</f>
        <v>0</v>
      </c>
    </row>
    <row r="13" customFormat="false" ht="12.8" hidden="false" customHeight="false" outlineLevel="0" collapsed="false">
      <c r="A13" s="0" t="s">
        <v>133</v>
      </c>
      <c r="B13" s="0" t="s">
        <v>28</v>
      </c>
      <c r="D13" s="0" t="n">
        <f aca="false">IF(B13="yes",1,0)</f>
        <v>1</v>
      </c>
      <c r="E13" s="0" t="n">
        <f aca="false">IF(B13="marginal",1,0)</f>
        <v>0</v>
      </c>
      <c r="F13" s="0" t="n">
        <f aca="false">IF(B13="weak",1,0)</f>
        <v>0</v>
      </c>
    </row>
    <row r="14" customFormat="false" ht="12.8" hidden="false" customHeight="false" outlineLevel="0" collapsed="false">
      <c r="A14" s="0" t="s">
        <v>134</v>
      </c>
      <c r="B14" s="0" t="s">
        <v>56</v>
      </c>
      <c r="C14" s="0" t="s">
        <v>135</v>
      </c>
      <c r="D14" s="0" t="n">
        <f aca="false">IF(B14="yes",1,0)</f>
        <v>0</v>
      </c>
      <c r="E14" s="0" t="n">
        <f aca="false">IF(B14="marginal",1,0)</f>
        <v>0</v>
      </c>
      <c r="F14" s="0" t="n">
        <f aca="false">IF(B14="weak",1,0)</f>
        <v>1</v>
      </c>
    </row>
    <row r="15" customFormat="false" ht="12.8" hidden="false" customHeight="false" outlineLevel="0" collapsed="false">
      <c r="A15" s="0" t="s">
        <v>136</v>
      </c>
      <c r="B15" s="0" t="s">
        <v>28</v>
      </c>
      <c r="C15" s="0" t="s">
        <v>137</v>
      </c>
      <c r="D15" s="0" t="n">
        <f aca="false">IF(B15="yes",1,0)</f>
        <v>1</v>
      </c>
      <c r="E15" s="0" t="n">
        <f aca="false">IF(B15="marginal",1,0)</f>
        <v>0</v>
      </c>
      <c r="F15" s="0" t="n">
        <f aca="false">IF(B15="weak",1,0)</f>
        <v>0</v>
      </c>
    </row>
    <row r="16" customFormat="false" ht="12.8" hidden="false" customHeight="false" outlineLevel="0" collapsed="false">
      <c r="A16" s="0" t="s">
        <v>138</v>
      </c>
      <c r="B16" s="0" t="s">
        <v>56</v>
      </c>
      <c r="C16" s="0" t="s">
        <v>94</v>
      </c>
      <c r="D16" s="0" t="n">
        <f aca="false">IF(B16="yes",1,0)</f>
        <v>0</v>
      </c>
      <c r="E16" s="0" t="n">
        <f aca="false">IF(B16="marginal",1,0)</f>
        <v>0</v>
      </c>
      <c r="F16" s="0" t="n">
        <f aca="false">IF(B16="weak",1,0)</f>
        <v>1</v>
      </c>
    </row>
    <row r="17" customFormat="false" ht="12.8" hidden="false" customHeight="false" outlineLevel="0" collapsed="false">
      <c r="A17" s="0" t="s">
        <v>139</v>
      </c>
      <c r="B17" s="0" t="s">
        <v>56</v>
      </c>
      <c r="C17" s="0" t="s">
        <v>116</v>
      </c>
      <c r="D17" s="0" t="n">
        <f aca="false">IF(B17="yes",1,0)</f>
        <v>0</v>
      </c>
      <c r="E17" s="0" t="n">
        <f aca="false">IF(B17="marginal",1,0)</f>
        <v>0</v>
      </c>
      <c r="F17" s="0" t="n">
        <f aca="false">IF(B17="weak",1,0)</f>
        <v>1</v>
      </c>
    </row>
    <row r="18" customFormat="false" ht="12.8" hidden="false" customHeight="false" outlineLevel="0" collapsed="false">
      <c r="A18" s="0" t="s">
        <v>140</v>
      </c>
      <c r="B18" s="0" t="s">
        <v>28</v>
      </c>
      <c r="D18" s="0" t="n">
        <f aca="false">IF(B18="yes",1,0)</f>
        <v>1</v>
      </c>
      <c r="E18" s="0" t="n">
        <f aca="false">IF(B18="marginal",1,0)</f>
        <v>0</v>
      </c>
      <c r="F18" s="0" t="n">
        <f aca="false">IF(B18="weak",1,0)</f>
        <v>0</v>
      </c>
    </row>
    <row r="19" customFormat="false" ht="12.8" hidden="false" customHeight="false" outlineLevel="0" collapsed="false">
      <c r="A19" s="0" t="s">
        <v>141</v>
      </c>
      <c r="B19" s="0" t="s">
        <v>28</v>
      </c>
      <c r="C19" s="0" t="s">
        <v>72</v>
      </c>
      <c r="D19" s="0" t="n">
        <f aca="false">IF(B19="yes",1,0)</f>
        <v>1</v>
      </c>
      <c r="E19" s="0" t="n">
        <f aca="false">IF(B19="marginal",1,0)</f>
        <v>0</v>
      </c>
      <c r="F19" s="0" t="n">
        <f aca="false">IF(B19="weak",1,0)</f>
        <v>0</v>
      </c>
    </row>
    <row r="20" customFormat="false" ht="12.8" hidden="false" customHeight="false" outlineLevel="0" collapsed="false">
      <c r="A20" s="0" t="s">
        <v>142</v>
      </c>
      <c r="B20" s="0" t="s">
        <v>28</v>
      </c>
      <c r="D20" s="0" t="n">
        <f aca="false">IF(B20="yes",1,0)</f>
        <v>1</v>
      </c>
      <c r="E20" s="0" t="n">
        <f aca="false">IF(B20="marginal",1,0)</f>
        <v>0</v>
      </c>
      <c r="F20" s="0" t="n">
        <f aca="false">IF(B20="weak",1,0)</f>
        <v>0</v>
      </c>
    </row>
    <row r="21" customFormat="false" ht="12.8" hidden="false" customHeight="false" outlineLevel="0" collapsed="false">
      <c r="A21" s="0" t="s">
        <v>143</v>
      </c>
      <c r="B21" s="0" t="s">
        <v>28</v>
      </c>
      <c r="C21" s="0" t="s">
        <v>144</v>
      </c>
      <c r="D21" s="0" t="n">
        <f aca="false">IF(B21="yes",1,0)</f>
        <v>1</v>
      </c>
      <c r="E21" s="0" t="n">
        <f aca="false">IF(B21="marginal",1,0)</f>
        <v>0</v>
      </c>
      <c r="F21" s="0" t="n">
        <f aca="false">IF(B21="weak",1,0)</f>
        <v>0</v>
      </c>
    </row>
    <row r="22" customFormat="false" ht="12.8" hidden="false" customHeight="false" outlineLevel="0" collapsed="false">
      <c r="A22" s="0" t="s">
        <v>145</v>
      </c>
      <c r="B22" s="0" t="s">
        <v>68</v>
      </c>
      <c r="C22" s="0" t="s">
        <v>53</v>
      </c>
      <c r="D22" s="0" t="n">
        <f aca="false">IF(B22="yes",1,0)</f>
        <v>0</v>
      </c>
      <c r="E22" s="0" t="n">
        <f aca="false">IF(B22="marginal",1,0)</f>
        <v>1</v>
      </c>
      <c r="F22" s="0" t="n">
        <f aca="false">IF(B22="weak",1,0)</f>
        <v>0</v>
      </c>
    </row>
    <row r="23" customFormat="false" ht="12.8" hidden="false" customHeight="false" outlineLevel="0" collapsed="false">
      <c r="A23" s="0" t="s">
        <v>146</v>
      </c>
      <c r="B23" s="0" t="s">
        <v>28</v>
      </c>
      <c r="D23" s="0" t="n">
        <f aca="false">IF(B23="yes",1,0)</f>
        <v>1</v>
      </c>
      <c r="E23" s="0" t="n">
        <f aca="false">IF(B23="marginal",1,0)</f>
        <v>0</v>
      </c>
      <c r="F23" s="0" t="n">
        <f aca="false">IF(B23="weak",1,0)</f>
        <v>0</v>
      </c>
    </row>
    <row r="24" customFormat="false" ht="12.8" hidden="false" customHeight="false" outlineLevel="0" collapsed="false">
      <c r="A24" s="0" t="s">
        <v>147</v>
      </c>
      <c r="B24" s="0" t="s">
        <v>68</v>
      </c>
      <c r="C24" s="0" t="s">
        <v>116</v>
      </c>
      <c r="D24" s="0" t="n">
        <f aca="false">IF(B24="yes",1,0)</f>
        <v>0</v>
      </c>
      <c r="E24" s="0" t="n">
        <f aca="false">IF(B24="marginal",1,0)</f>
        <v>1</v>
      </c>
      <c r="F24" s="0" t="n">
        <f aca="false">IF(B24="weak",1,0)</f>
        <v>0</v>
      </c>
    </row>
    <row r="25" customFormat="false" ht="12.8" hidden="false" customHeight="false" outlineLevel="0" collapsed="false">
      <c r="A25" s="0" t="s">
        <v>148</v>
      </c>
      <c r="B25" s="0" t="s">
        <v>68</v>
      </c>
      <c r="C25" s="0" t="s">
        <v>116</v>
      </c>
      <c r="D25" s="0" t="n">
        <f aca="false">IF(B25="yes",1,0)</f>
        <v>0</v>
      </c>
      <c r="E25" s="0" t="n">
        <f aca="false">IF(B25="marginal",1,0)</f>
        <v>1</v>
      </c>
      <c r="F25" s="0" t="n">
        <f aca="false">IF(B25="weak",1,0)</f>
        <v>0</v>
      </c>
    </row>
    <row r="26" customFormat="false" ht="12.8" hidden="false" customHeight="false" outlineLevel="0" collapsed="false">
      <c r="A26" s="0" t="s">
        <v>149</v>
      </c>
      <c r="B26" s="0" t="s">
        <v>28</v>
      </c>
      <c r="D26" s="0" t="n">
        <f aca="false">IF(B26="yes",1,0)</f>
        <v>1</v>
      </c>
      <c r="E26" s="0" t="n">
        <f aca="false">IF(B26="marginal",1,0)</f>
        <v>0</v>
      </c>
      <c r="F26" s="0" t="n">
        <f aca="false">IF(B26="weak",1,0)</f>
        <v>0</v>
      </c>
    </row>
    <row r="27" customFormat="false" ht="12.8" hidden="false" customHeight="false" outlineLevel="0" collapsed="false">
      <c r="A27" s="0" t="s">
        <v>150</v>
      </c>
      <c r="B27" s="0" t="s">
        <v>28</v>
      </c>
      <c r="C27" s="0" t="s">
        <v>53</v>
      </c>
      <c r="D27" s="0" t="n">
        <f aca="false">IF(B27="yes",1,0)</f>
        <v>1</v>
      </c>
      <c r="E27" s="0" t="n">
        <f aca="false">IF(B27="marginal",1,0)</f>
        <v>0</v>
      </c>
      <c r="F27" s="0" t="n">
        <f aca="false">IF(B27="weak",1,0)</f>
        <v>0</v>
      </c>
    </row>
    <row r="28" customFormat="false" ht="12.8" hidden="false" customHeight="false" outlineLevel="0" collapsed="false">
      <c r="A28" s="0" t="s">
        <v>151</v>
      </c>
      <c r="B28" s="0" t="s">
        <v>56</v>
      </c>
      <c r="C28" s="0" t="s">
        <v>94</v>
      </c>
      <c r="D28" s="0" t="n">
        <f aca="false">IF(B28="yes",1,0)</f>
        <v>0</v>
      </c>
      <c r="E28" s="0" t="n">
        <f aca="false">IF(B28="marginal",1,0)</f>
        <v>0</v>
      </c>
      <c r="F28" s="0" t="n">
        <f aca="false">IF(B28="weak",1,0)</f>
        <v>1</v>
      </c>
    </row>
    <row r="29" customFormat="false" ht="12.8" hidden="false" customHeight="false" outlineLevel="0" collapsed="false">
      <c r="A29" s="0" t="s">
        <v>152</v>
      </c>
      <c r="B29" s="0" t="s">
        <v>56</v>
      </c>
      <c r="C29" s="0" t="s">
        <v>153</v>
      </c>
      <c r="D29" s="0" t="n">
        <f aca="false">IF(B29="yes",1,0)</f>
        <v>0</v>
      </c>
      <c r="E29" s="0" t="n">
        <f aca="false">IF(B29="marginal",1,0)</f>
        <v>0</v>
      </c>
      <c r="F29" s="0" t="n">
        <f aca="false">IF(B29="weak",1,0)</f>
        <v>1</v>
      </c>
    </row>
    <row r="30" customFormat="false" ht="12.8" hidden="false" customHeight="false" outlineLevel="0" collapsed="false">
      <c r="A30" s="0" t="s">
        <v>154</v>
      </c>
      <c r="B30" s="0" t="s">
        <v>68</v>
      </c>
      <c r="C30" s="0" t="s">
        <v>53</v>
      </c>
      <c r="D30" s="0" t="n">
        <f aca="false">IF(B30="yes",1,0)</f>
        <v>0</v>
      </c>
      <c r="E30" s="0" t="n">
        <f aca="false">IF(B30="marginal",1,0)</f>
        <v>1</v>
      </c>
      <c r="F30" s="0" t="n">
        <f aca="false">IF(B30="weak",1,0)</f>
        <v>0</v>
      </c>
    </row>
    <row r="31" customFormat="false" ht="12.8" hidden="false" customHeight="false" outlineLevel="0" collapsed="false">
      <c r="A31" s="0" t="s">
        <v>155</v>
      </c>
      <c r="B31" s="0" t="s">
        <v>28</v>
      </c>
      <c r="D31" s="0" t="n">
        <f aca="false">IF(B31="yes",1,0)</f>
        <v>1</v>
      </c>
      <c r="E31" s="0" t="n">
        <f aca="false">IF(B31="marginal",1,0)</f>
        <v>0</v>
      </c>
      <c r="F31" s="0" t="n">
        <f aca="false">IF(B31="weak",1,0)</f>
        <v>0</v>
      </c>
    </row>
    <row r="32" customFormat="false" ht="12.8" hidden="false" customHeight="false" outlineLevel="0" collapsed="false">
      <c r="A32" s="0" t="s">
        <v>156</v>
      </c>
      <c r="B32" s="0" t="s">
        <v>68</v>
      </c>
      <c r="C32" s="0" t="s">
        <v>157</v>
      </c>
      <c r="D32" s="0" t="n">
        <f aca="false">IF(B32="yes",1,0)</f>
        <v>0</v>
      </c>
      <c r="E32" s="0" t="n">
        <f aca="false">IF(B32="marginal",1,0)</f>
        <v>1</v>
      </c>
      <c r="F32" s="0" t="n">
        <f aca="false">IF(B32="weak",1,0)</f>
        <v>0</v>
      </c>
    </row>
    <row r="33" customFormat="false" ht="12.8" hidden="false" customHeight="false" outlineLevel="0" collapsed="false">
      <c r="A33" s="0" t="s">
        <v>158</v>
      </c>
      <c r="B33" s="0" t="s">
        <v>68</v>
      </c>
      <c r="C33" s="0" t="s">
        <v>157</v>
      </c>
      <c r="D33" s="0" t="n">
        <f aca="false">IF(B33="yes",1,0)</f>
        <v>0</v>
      </c>
      <c r="E33" s="0" t="n">
        <f aca="false">IF(B33="marginal",1,0)</f>
        <v>1</v>
      </c>
      <c r="F33" s="0" t="n">
        <f aca="false">IF(B33="weak",1,0)</f>
        <v>0</v>
      </c>
    </row>
    <row r="34" customFormat="false" ht="12.8" hidden="false" customHeight="false" outlineLevel="0" collapsed="false">
      <c r="A34" s="0" t="s">
        <v>159</v>
      </c>
      <c r="B34" s="0" t="s">
        <v>28</v>
      </c>
      <c r="D34" s="0" t="n">
        <f aca="false">IF(B34="yes",1,0)</f>
        <v>1</v>
      </c>
      <c r="E34" s="0" t="n">
        <f aca="false">IF(B34="marginal",1,0)</f>
        <v>0</v>
      </c>
      <c r="F34" s="0" t="n">
        <f aca="false">IF(B34="weak",1,0)</f>
        <v>0</v>
      </c>
    </row>
    <row r="35" customFormat="false" ht="12.8" hidden="false" customHeight="false" outlineLevel="0" collapsed="false">
      <c r="A35" s="0" t="s">
        <v>160</v>
      </c>
      <c r="B35" s="0" t="s">
        <v>68</v>
      </c>
      <c r="C35" s="0" t="s">
        <v>53</v>
      </c>
      <c r="D35" s="0" t="n">
        <f aca="false">IF(B35="yes",1,0)</f>
        <v>0</v>
      </c>
      <c r="E35" s="0" t="n">
        <f aca="false">IF(B35="marginal",1,0)</f>
        <v>1</v>
      </c>
      <c r="F35" s="0" t="n">
        <f aca="false">IF(B35="weak",1,0)</f>
        <v>0</v>
      </c>
    </row>
    <row r="36" customFormat="false" ht="12.8" hidden="false" customHeight="false" outlineLevel="0" collapsed="false">
      <c r="A36" s="0" t="s">
        <v>161</v>
      </c>
      <c r="B36" s="0" t="s">
        <v>68</v>
      </c>
      <c r="C36" s="0" t="s">
        <v>162</v>
      </c>
      <c r="D36" s="0" t="n">
        <f aca="false">IF(B36="yes",1,0)</f>
        <v>0</v>
      </c>
      <c r="E36" s="0" t="n">
        <f aca="false">IF(B36="marginal",1,0)</f>
        <v>1</v>
      </c>
      <c r="F36" s="0" t="n">
        <f aca="false">IF(B36="weak",1,0)</f>
        <v>0</v>
      </c>
    </row>
    <row r="37" customFormat="false" ht="12.8" hidden="false" customHeight="false" outlineLevel="0" collapsed="false">
      <c r="D37" s="0" t="n">
        <f aca="false">SUM(D2:D36)</f>
        <v>19</v>
      </c>
      <c r="E37" s="0" t="n">
        <f aca="false">SUM(E2:E36)</f>
        <v>9</v>
      </c>
      <c r="F37" s="0" t="n">
        <f aca="false">SUM(F2:F36)</f>
        <v>7</v>
      </c>
    </row>
    <row r="39" customFormat="false" ht="12.8" hidden="false" customHeight="false" outlineLevel="0" collapsed="false">
      <c r="C39" s="0" t="s">
        <v>43</v>
      </c>
      <c r="D39" s="0" t="n">
        <f aca="false">D37/35*100</f>
        <v>54.2857142857143</v>
      </c>
    </row>
    <row r="40" customFormat="false" ht="12.8" hidden="false" customHeight="false" outlineLevel="0" collapsed="false">
      <c r="A40" s="0" t="s">
        <v>163</v>
      </c>
      <c r="C40" s="0" t="s">
        <v>44</v>
      </c>
      <c r="D40" s="0" t="n">
        <f aca="false">E37/35*100</f>
        <v>25.7142857142857</v>
      </c>
    </row>
    <row r="41" customFormat="false" ht="12.8" hidden="false" customHeight="false" outlineLevel="0" collapsed="false">
      <c r="A41" s="0" t="s">
        <v>12</v>
      </c>
      <c r="C41" s="0" t="s">
        <v>45</v>
      </c>
      <c r="D41" s="0" t="n">
        <f aca="false">F37/35*100</f>
        <v>20</v>
      </c>
    </row>
    <row r="42" customFormat="false" ht="12.8" hidden="false" customHeight="false" outlineLevel="0" collapsed="false">
      <c r="A42" s="0" t="s">
        <v>15</v>
      </c>
    </row>
    <row r="43" customFormat="false" ht="12.8" hidden="false" customHeight="false" outlineLevel="0" collapsed="false">
      <c r="A43" s="0" t="s">
        <v>16</v>
      </c>
    </row>
    <row r="44" customFormat="false" ht="12.8" hidden="false" customHeight="false" outlineLevel="0" collapsed="false">
      <c r="A44" s="0" t="s">
        <v>17</v>
      </c>
    </row>
    <row r="45" customFormat="false" ht="12.8" hidden="false" customHeight="false" outlineLevel="0" collapsed="false">
      <c r="A45" s="0" t="s">
        <v>118</v>
      </c>
    </row>
    <row r="46" customFormat="false" ht="12.8" hidden="false" customHeight="false" outlineLevel="0" collapsed="false">
      <c r="A46" s="0" t="s">
        <v>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20" activeCellId="0" sqref="E20"/>
    </sheetView>
  </sheetViews>
  <sheetFormatPr defaultRowHeight="12.8"/>
  <cols>
    <col collapsed="false" hidden="false" max="1" min="1" style="0" width="94.9438775510204"/>
    <col collapsed="false" hidden="false" max="2" min="2" style="0" width="17.2704081632653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165</v>
      </c>
      <c r="B1" s="0" t="s">
        <v>166</v>
      </c>
      <c r="C1" s="0" t="s">
        <v>120</v>
      </c>
    </row>
    <row r="2" customFormat="false" ht="12.8" hidden="false" customHeight="false" outlineLevel="0" collapsed="false">
      <c r="A2" s="0" t="s">
        <v>167</v>
      </c>
      <c r="B2" s="2" t="s">
        <v>28</v>
      </c>
    </row>
    <row r="3" customFormat="false" ht="12.8" hidden="false" customHeight="false" outlineLevel="0" collapsed="false">
      <c r="A3" s="0" t="s">
        <v>168</v>
      </c>
      <c r="B3" s="2" t="s">
        <v>28</v>
      </c>
    </row>
    <row r="4" customFormat="false" ht="12.8" hidden="false" customHeight="false" outlineLevel="0" collapsed="false">
      <c r="A4" s="0" t="s">
        <v>169</v>
      </c>
      <c r="B4" s="2" t="s">
        <v>28</v>
      </c>
    </row>
    <row r="5" customFormat="false" ht="12.8" hidden="false" customHeight="false" outlineLevel="0" collapsed="false">
      <c r="A5" s="0" t="s">
        <v>170</v>
      </c>
      <c r="B5" s="2" t="s">
        <v>28</v>
      </c>
    </row>
    <row r="6" customFormat="false" ht="12.8" hidden="false" customHeight="false" outlineLevel="0" collapsed="false">
      <c r="A6" s="0" t="s">
        <v>171</v>
      </c>
      <c r="B6" s="2" t="s">
        <v>28</v>
      </c>
    </row>
    <row r="7" customFormat="false" ht="12.8" hidden="false" customHeight="false" outlineLevel="0" collapsed="false">
      <c r="A7" s="0" t="s">
        <v>172</v>
      </c>
      <c r="B7" s="2" t="s">
        <v>68</v>
      </c>
    </row>
    <row r="8" customFormat="false" ht="12.8" hidden="false" customHeight="false" outlineLevel="0" collapsed="false">
      <c r="A8" s="0" t="s">
        <v>173</v>
      </c>
      <c r="B8" s="2" t="s">
        <v>28</v>
      </c>
      <c r="C8" s="0" t="s">
        <v>53</v>
      </c>
    </row>
    <row r="9" customFormat="false" ht="12.8" hidden="false" customHeight="false" outlineLevel="0" collapsed="false">
      <c r="A9" s="0" t="s">
        <v>174</v>
      </c>
      <c r="B9" s="2" t="s">
        <v>28</v>
      </c>
    </row>
    <row r="10" customFormat="false" ht="12.8" hidden="false" customHeight="false" outlineLevel="0" collapsed="false">
      <c r="A10" s="0" t="s">
        <v>175</v>
      </c>
      <c r="B10" s="2" t="s">
        <v>68</v>
      </c>
      <c r="C10" s="0" t="s">
        <v>176</v>
      </c>
    </row>
    <row r="11" customFormat="false" ht="12.8" hidden="false" customHeight="false" outlineLevel="0" collapsed="false">
      <c r="A11" s="0" t="s">
        <v>177</v>
      </c>
      <c r="B11" s="2" t="s">
        <v>68</v>
      </c>
      <c r="C11" s="0" t="s">
        <v>176</v>
      </c>
    </row>
    <row r="12" customFormat="false" ht="12.8" hidden="false" customHeight="false" outlineLevel="0" collapsed="false">
      <c r="A12" s="0" t="s">
        <v>178</v>
      </c>
      <c r="B12" s="2" t="s">
        <v>28</v>
      </c>
    </row>
    <row r="13" customFormat="false" ht="12.8" hidden="false" customHeight="false" outlineLevel="0" collapsed="false">
      <c r="A13" s="0" t="s">
        <v>179</v>
      </c>
      <c r="B13" s="2" t="s">
        <v>56</v>
      </c>
      <c r="C13" s="0" t="s">
        <v>53</v>
      </c>
    </row>
    <row r="14" customFormat="false" ht="12.8" hidden="false" customHeight="false" outlineLevel="0" collapsed="false">
      <c r="A14" s="0" t="s">
        <v>180</v>
      </c>
      <c r="B14" s="2" t="s">
        <v>28</v>
      </c>
    </row>
    <row r="15" customFormat="false" ht="12.8" hidden="false" customHeight="false" outlineLevel="0" collapsed="false">
      <c r="A15" s="0" t="s">
        <v>181</v>
      </c>
      <c r="B15" s="2" t="s">
        <v>68</v>
      </c>
      <c r="C15" s="0" t="s">
        <v>176</v>
      </c>
    </row>
    <row r="16" customFormat="false" ht="12.8" hidden="false" customHeight="false" outlineLevel="0" collapsed="false">
      <c r="A16" s="0" t="s">
        <v>182</v>
      </c>
      <c r="B16" s="2" t="s">
        <v>28</v>
      </c>
    </row>
    <row r="17" customFormat="false" ht="12.8" hidden="false" customHeight="false" outlineLevel="0" collapsed="false">
      <c r="A17" s="0" t="s">
        <v>183</v>
      </c>
      <c r="B17" s="2" t="s">
        <v>28</v>
      </c>
    </row>
    <row r="18" customFormat="false" ht="12.8" hidden="false" customHeight="false" outlineLevel="0" collapsed="false">
      <c r="A18" s="0" t="s">
        <v>184</v>
      </c>
      <c r="B18" s="2" t="s">
        <v>28</v>
      </c>
    </row>
    <row r="19" customFormat="false" ht="12.8" hidden="false" customHeight="false" outlineLevel="0" collapsed="false">
      <c r="C19" s="0" t="s">
        <v>185</v>
      </c>
      <c r="E19" s="0" t="s">
        <v>186</v>
      </c>
    </row>
    <row r="20" customFormat="false" ht="12.8" hidden="false" customHeight="false" outlineLevel="0" collapsed="false">
      <c r="C20" s="0" t="n">
        <v>12</v>
      </c>
      <c r="D20" s="0" t="s">
        <v>43</v>
      </c>
      <c r="E20" s="0" t="n">
        <f aca="false">C20/17*100</f>
        <v>70.5882352941177</v>
      </c>
    </row>
    <row r="21" customFormat="false" ht="12.8" hidden="false" customHeight="false" outlineLevel="0" collapsed="false">
      <c r="C21" s="0" t="n">
        <v>4</v>
      </c>
      <c r="D21" s="0" t="s">
        <v>44</v>
      </c>
      <c r="E21" s="0" t="n">
        <f aca="false">C21/17*100</f>
        <v>23.5294117647059</v>
      </c>
    </row>
    <row r="22" customFormat="false" ht="12.8" hidden="false" customHeight="false" outlineLevel="0" collapsed="false">
      <c r="C22" s="0" t="n">
        <v>1</v>
      </c>
      <c r="D22" s="0" t="s">
        <v>45</v>
      </c>
      <c r="E22" s="0" t="n">
        <f aca="false">C22/17*100</f>
        <v>5.88235294117647</v>
      </c>
    </row>
    <row r="24" customFormat="false" ht="12.8" hidden="false" customHeight="false" outlineLevel="0" collapsed="false">
      <c r="A24" s="0" t="s">
        <v>187</v>
      </c>
    </row>
    <row r="25" customFormat="false" ht="12.8" hidden="false" customHeight="false" outlineLevel="0" collapsed="false">
      <c r="A25" s="0" t="s">
        <v>188</v>
      </c>
    </row>
    <row r="26" customFormat="false" ht="12.8" hidden="false" customHeight="false" outlineLevel="0" collapsed="false">
      <c r="A26" s="0" t="s">
        <v>18</v>
      </c>
    </row>
    <row r="27" customFormat="false" ht="12.8" hidden="false" customHeight="false" outlineLevel="0" collapsed="false">
      <c r="A27" s="0" t="s">
        <v>189</v>
      </c>
    </row>
    <row r="28" customFormat="false" ht="12.8" hidden="false" customHeight="false" outlineLevel="0" collapsed="false">
      <c r="A28" s="0" t="s">
        <v>19</v>
      </c>
    </row>
    <row r="29" customFormat="false" ht="12.8" hidden="false" customHeight="false" outlineLevel="0" collapsed="false">
      <c r="A29" s="0" t="s">
        <v>190</v>
      </c>
    </row>
    <row r="30" customFormat="false" ht="12.8" hidden="false" customHeight="false" outlineLevel="0" collapsed="false">
      <c r="A30" s="0" t="s">
        <v>191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2.8"/>
  <cols>
    <col collapsed="false" hidden="false" max="1" min="1" style="0" width="96.331632653061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40</v>
      </c>
      <c r="B1" s="0" t="s">
        <v>119</v>
      </c>
      <c r="C1" s="0" t="s">
        <v>120</v>
      </c>
      <c r="D1" s="0" t="s">
        <v>43</v>
      </c>
      <c r="E1" s="0" t="s">
        <v>44</v>
      </c>
      <c r="F1" s="0" t="s">
        <v>45</v>
      </c>
    </row>
    <row r="2" customFormat="false" ht="12.8" hidden="false" customHeight="false" outlineLevel="0" collapsed="false">
      <c r="A2" s="0" t="s">
        <v>192</v>
      </c>
      <c r="B2" s="0" t="s">
        <v>28</v>
      </c>
      <c r="D2" s="0" t="n">
        <f aca="false">IF(B2="yes",1,0)</f>
        <v>1</v>
      </c>
      <c r="E2" s="0" t="n">
        <f aca="false">IF(B2="marginal",1,0)</f>
        <v>0</v>
      </c>
      <c r="F2" s="0" t="n">
        <f aca="false">IF(B2="weak",1,0)</f>
        <v>0</v>
      </c>
    </row>
    <row r="3" customFormat="false" ht="12.8" hidden="false" customHeight="false" outlineLevel="0" collapsed="false">
      <c r="A3" s="0" t="s">
        <v>122</v>
      </c>
      <c r="B3" s="0" t="s">
        <v>28</v>
      </c>
      <c r="D3" s="0" t="n">
        <f aca="false">IF(B3="yes",1,0)</f>
        <v>1</v>
      </c>
      <c r="E3" s="0" t="n">
        <f aca="false">IF(B3="marginal",1,0)</f>
        <v>0</v>
      </c>
      <c r="F3" s="0" t="n">
        <f aca="false">IF(B3="weak",1,0)</f>
        <v>0</v>
      </c>
    </row>
    <row r="4" customFormat="false" ht="12.8" hidden="false" customHeight="false" outlineLevel="0" collapsed="false">
      <c r="A4" s="0" t="s">
        <v>193</v>
      </c>
      <c r="B4" s="0" t="s">
        <v>28</v>
      </c>
      <c r="D4" s="0" t="n">
        <f aca="false">IF(B4="yes",1,0)</f>
        <v>1</v>
      </c>
      <c r="E4" s="0" t="n">
        <f aca="false">IF(B4="marginal",1,0)</f>
        <v>0</v>
      </c>
      <c r="F4" s="0" t="n">
        <f aca="false">IF(B4="weak",1,0)</f>
        <v>0</v>
      </c>
    </row>
    <row r="5" customFormat="false" ht="12.8" hidden="false" customHeight="false" outlineLevel="0" collapsed="false">
      <c r="A5" s="0" t="s">
        <v>194</v>
      </c>
      <c r="B5" s="0" t="s">
        <v>28</v>
      </c>
      <c r="C5" s="0" t="s">
        <v>94</v>
      </c>
      <c r="D5" s="0" t="n">
        <f aca="false">IF(B5="yes",1,0)</f>
        <v>1</v>
      </c>
      <c r="E5" s="0" t="n">
        <f aca="false">IF(B5="marginal",1,0)</f>
        <v>0</v>
      </c>
      <c r="F5" s="0" t="n">
        <f aca="false">IF(B5="weak",1,0)</f>
        <v>0</v>
      </c>
    </row>
    <row r="6" customFormat="false" ht="12.8" hidden="false" customHeight="false" outlineLevel="0" collapsed="false">
      <c r="A6" s="0" t="s">
        <v>126</v>
      </c>
      <c r="B6" s="0" t="s">
        <v>28</v>
      </c>
      <c r="D6" s="0" t="n">
        <f aca="false">IF(B6="yes",1,0)</f>
        <v>1</v>
      </c>
      <c r="E6" s="0" t="n">
        <f aca="false">IF(B6="marginal",1,0)</f>
        <v>0</v>
      </c>
      <c r="F6" s="0" t="n">
        <f aca="false">IF(B6="weak",1,0)</f>
        <v>0</v>
      </c>
    </row>
    <row r="7" customFormat="false" ht="12.8" hidden="false" customHeight="false" outlineLevel="0" collapsed="false">
      <c r="A7" s="0" t="s">
        <v>195</v>
      </c>
      <c r="B7" s="0" t="s">
        <v>28</v>
      </c>
      <c r="C7" s="0" t="s">
        <v>94</v>
      </c>
      <c r="D7" s="0" t="n">
        <f aca="false">IF(B7="yes",1,0)</f>
        <v>1</v>
      </c>
      <c r="E7" s="0" t="n">
        <f aca="false">IF(B7="marginal",1,0)</f>
        <v>0</v>
      </c>
      <c r="F7" s="0" t="n">
        <f aca="false">IF(B7="weak",1,0)</f>
        <v>0</v>
      </c>
    </row>
    <row r="8" customFormat="false" ht="12.8" hidden="false" customHeight="false" outlineLevel="0" collapsed="false">
      <c r="A8" s="0" t="s">
        <v>196</v>
      </c>
      <c r="B8" s="0" t="s">
        <v>28</v>
      </c>
      <c r="D8" s="0" t="n">
        <f aca="false">IF(B8="yes",1,0)</f>
        <v>1</v>
      </c>
      <c r="E8" s="0" t="n">
        <f aca="false">IF(B8="marginal",1,0)</f>
        <v>0</v>
      </c>
      <c r="F8" s="0" t="n">
        <f aca="false">IF(B8="weak",1,0)</f>
        <v>0</v>
      </c>
    </row>
    <row r="9" customFormat="false" ht="12.8" hidden="false" customHeight="false" outlineLevel="0" collapsed="false">
      <c r="A9" s="0" t="s">
        <v>197</v>
      </c>
      <c r="B9" s="0" t="s">
        <v>56</v>
      </c>
      <c r="C9" s="0" t="s">
        <v>162</v>
      </c>
      <c r="D9" s="0" t="n">
        <f aca="false">IF(B9="yes",1,0)</f>
        <v>0</v>
      </c>
      <c r="E9" s="0" t="n">
        <f aca="false">IF(B9="marginal",1,0)</f>
        <v>0</v>
      </c>
      <c r="F9" s="0" t="n">
        <f aca="false">IF(B9="weak",1,0)</f>
        <v>1</v>
      </c>
    </row>
    <row r="10" customFormat="false" ht="12.8" hidden="false" customHeight="false" outlineLevel="0" collapsed="false">
      <c r="A10" s="0" t="s">
        <v>198</v>
      </c>
      <c r="B10" s="0" t="s">
        <v>28</v>
      </c>
      <c r="D10" s="0" t="n">
        <f aca="false">IF(B10="yes",1,0)</f>
        <v>1</v>
      </c>
      <c r="E10" s="0" t="n">
        <f aca="false">IF(B10="marginal",1,0)</f>
        <v>0</v>
      </c>
      <c r="F10" s="0" t="n">
        <f aca="false">IF(B10="weak",1,0)</f>
        <v>0</v>
      </c>
    </row>
    <row r="11" customFormat="false" ht="12.8" hidden="false" customHeight="false" outlineLevel="0" collapsed="false">
      <c r="A11" s="0" t="s">
        <v>199</v>
      </c>
      <c r="B11" s="0" t="s">
        <v>28</v>
      </c>
      <c r="D11" s="0" t="n">
        <f aca="false">IF(B11="yes",1,0)</f>
        <v>1</v>
      </c>
      <c r="E11" s="0" t="n">
        <f aca="false">IF(B11="marginal",1,0)</f>
        <v>0</v>
      </c>
      <c r="F11" s="0" t="n">
        <f aca="false">IF(B11="weak",1,0)</f>
        <v>0</v>
      </c>
    </row>
    <row r="12" customFormat="false" ht="12.8" hidden="false" customHeight="false" outlineLevel="0" collapsed="false">
      <c r="A12" s="0" t="s">
        <v>200</v>
      </c>
      <c r="B12" s="0" t="s">
        <v>68</v>
      </c>
      <c r="C12" s="0" t="s">
        <v>201</v>
      </c>
      <c r="D12" s="0" t="n">
        <f aca="false">IF(B12="yes",1,0)</f>
        <v>0</v>
      </c>
      <c r="E12" s="0" t="n">
        <f aca="false">IF(B12="marginal",1,0)</f>
        <v>1</v>
      </c>
      <c r="F12" s="0" t="n">
        <f aca="false">IF(B12="weak",1,0)</f>
        <v>0</v>
      </c>
    </row>
    <row r="13" customFormat="false" ht="12.8" hidden="false" customHeight="false" outlineLevel="0" collapsed="false">
      <c r="A13" s="0" t="s">
        <v>202</v>
      </c>
      <c r="B13" s="0" t="s">
        <v>68</v>
      </c>
      <c r="C13" s="0" t="s">
        <v>203</v>
      </c>
      <c r="D13" s="0" t="n">
        <f aca="false">IF(B13="yes",1,0)</f>
        <v>0</v>
      </c>
      <c r="E13" s="0" t="n">
        <f aca="false">IF(B13="marginal",1,0)</f>
        <v>1</v>
      </c>
      <c r="F13" s="0" t="n">
        <f aca="false">IF(B13="weak",1,0)</f>
        <v>0</v>
      </c>
    </row>
    <row r="14" customFormat="false" ht="12.8" hidden="false" customHeight="false" outlineLevel="0" collapsed="false">
      <c r="A14" s="0" t="s">
        <v>204</v>
      </c>
      <c r="B14" s="0" t="s">
        <v>28</v>
      </c>
      <c r="D14" s="0" t="n">
        <f aca="false">IF(B14="yes",1,0)</f>
        <v>1</v>
      </c>
      <c r="E14" s="0" t="n">
        <f aca="false">IF(B14="marginal",1,0)</f>
        <v>0</v>
      </c>
      <c r="F14" s="0" t="n">
        <f aca="false">IF(B14="weak",1,0)</f>
        <v>0</v>
      </c>
    </row>
    <row r="15" customFormat="false" ht="12.8" hidden="false" customHeight="false" outlineLevel="0" collapsed="false">
      <c r="A15" s="0" t="s">
        <v>205</v>
      </c>
      <c r="B15" s="0" t="s">
        <v>68</v>
      </c>
      <c r="C15" s="0" t="s">
        <v>206</v>
      </c>
      <c r="D15" s="0" t="n">
        <f aca="false">IF(B15="yes",1,0)</f>
        <v>0</v>
      </c>
      <c r="E15" s="0" t="n">
        <f aca="false">IF(B15="marginal",1,0)</f>
        <v>1</v>
      </c>
      <c r="F15" s="0" t="n">
        <f aca="false">IF(B15="weak",1,0)</f>
        <v>0</v>
      </c>
    </row>
    <row r="16" customFormat="false" ht="12.8" hidden="false" customHeight="false" outlineLevel="0" collapsed="false">
      <c r="A16" s="0" t="s">
        <v>207</v>
      </c>
      <c r="B16" s="0" t="s">
        <v>28</v>
      </c>
      <c r="D16" s="0" t="n">
        <f aca="false">IF(B16="yes",1,0)</f>
        <v>1</v>
      </c>
      <c r="E16" s="0" t="n">
        <f aca="false">IF(B16="marginal",1,0)</f>
        <v>0</v>
      </c>
      <c r="F16" s="0" t="n">
        <f aca="false">IF(B16="weak",1,0)</f>
        <v>0</v>
      </c>
    </row>
    <row r="17" customFormat="false" ht="12.8" hidden="false" customHeight="false" outlineLevel="0" collapsed="false">
      <c r="A17" s="0" t="s">
        <v>208</v>
      </c>
      <c r="B17" s="0" t="s">
        <v>28</v>
      </c>
      <c r="D17" s="0" t="n">
        <f aca="false">IF(B17="yes",1,0)</f>
        <v>1</v>
      </c>
      <c r="E17" s="0" t="n">
        <f aca="false">IF(B17="marginal",1,0)</f>
        <v>0</v>
      </c>
      <c r="F17" s="0" t="n">
        <f aca="false">IF(B17="weak",1,0)</f>
        <v>0</v>
      </c>
    </row>
    <row r="18" customFormat="false" ht="12.8" hidden="false" customHeight="false" outlineLevel="0" collapsed="false">
      <c r="A18" s="0" t="s">
        <v>209</v>
      </c>
      <c r="B18" s="0" t="s">
        <v>28</v>
      </c>
      <c r="D18" s="0" t="n">
        <f aca="false">IF(B18="yes",1,0)</f>
        <v>1</v>
      </c>
      <c r="E18" s="0" t="n">
        <f aca="false">IF(B18="marginal",1,0)</f>
        <v>0</v>
      </c>
      <c r="F18" s="0" t="n">
        <f aca="false">IF(B18="weak",1,0)</f>
        <v>0</v>
      </c>
    </row>
    <row r="19" customFormat="false" ht="12.8" hidden="false" customHeight="false" outlineLevel="0" collapsed="false">
      <c r="A19" s="0" t="s">
        <v>210</v>
      </c>
      <c r="B19" s="0" t="s">
        <v>68</v>
      </c>
      <c r="C19" s="0" t="s">
        <v>53</v>
      </c>
      <c r="D19" s="0" t="n">
        <f aca="false">IF(B19="yes",1,0)</f>
        <v>0</v>
      </c>
      <c r="E19" s="0" t="n">
        <f aca="false">IF(B19="marginal",1,0)</f>
        <v>1</v>
      </c>
      <c r="F19" s="0" t="n">
        <f aca="false">IF(B19="weak",1,0)</f>
        <v>0</v>
      </c>
    </row>
    <row r="20" customFormat="false" ht="12.8" hidden="false" customHeight="false" outlineLevel="0" collapsed="false">
      <c r="A20" s="0" t="s">
        <v>211</v>
      </c>
      <c r="B20" s="0" t="s">
        <v>28</v>
      </c>
      <c r="D20" s="0" t="n">
        <f aca="false">IF(B20="yes",1,0)</f>
        <v>1</v>
      </c>
      <c r="E20" s="0" t="n">
        <f aca="false">IF(B20="marginal",1,0)</f>
        <v>0</v>
      </c>
      <c r="F20" s="0" t="n">
        <f aca="false">IF(B20="weak",1,0)</f>
        <v>0</v>
      </c>
    </row>
    <row r="21" customFormat="false" ht="12.8" hidden="false" customHeight="false" outlineLevel="0" collapsed="false">
      <c r="A21" s="0" t="s">
        <v>212</v>
      </c>
      <c r="B21" s="0" t="s">
        <v>28</v>
      </c>
      <c r="D21" s="0" t="n">
        <f aca="false">IF(B21="yes",1,0)</f>
        <v>1</v>
      </c>
      <c r="E21" s="0" t="n">
        <f aca="false">IF(B21="marginal",1,0)</f>
        <v>0</v>
      </c>
      <c r="F21" s="0" t="n">
        <f aca="false">IF(B21="weak",1,0)</f>
        <v>0</v>
      </c>
    </row>
    <row r="22" customFormat="false" ht="12.8" hidden="false" customHeight="false" outlineLevel="0" collapsed="false">
      <c r="A22" s="0" t="s">
        <v>213</v>
      </c>
      <c r="B22" s="0" t="s">
        <v>28</v>
      </c>
      <c r="D22" s="0" t="n">
        <f aca="false">IF(B22="yes",1,0)</f>
        <v>1</v>
      </c>
      <c r="E22" s="0" t="n">
        <f aca="false">IF(B22="marginal",1,0)</f>
        <v>0</v>
      </c>
      <c r="F22" s="0" t="n">
        <f aca="false">IF(B22="weak",1,0)</f>
        <v>0</v>
      </c>
    </row>
    <row r="23" customFormat="false" ht="12.8" hidden="false" customHeight="false" outlineLevel="0" collapsed="false">
      <c r="D23" s="0" t="n">
        <f aca="false">SUM(D2:D22)</f>
        <v>16</v>
      </c>
      <c r="E23" s="0" t="n">
        <f aca="false">SUM(E2:E22)</f>
        <v>4</v>
      </c>
      <c r="F23" s="0" t="n">
        <f aca="false">SUM(F2:F22)</f>
        <v>1</v>
      </c>
    </row>
    <row r="24" customFormat="false" ht="12.8" hidden="false" customHeight="false" outlineLevel="0" collapsed="false">
      <c r="C24" s="0" t="s">
        <v>43</v>
      </c>
      <c r="D24" s="0" t="n">
        <f aca="false">D23/21*100</f>
        <v>76.1904761904762</v>
      </c>
    </row>
    <row r="25" customFormat="false" ht="12.8" hidden="false" customHeight="false" outlineLevel="0" collapsed="false">
      <c r="A25" s="0" t="s">
        <v>163</v>
      </c>
      <c r="C25" s="0" t="s">
        <v>44</v>
      </c>
      <c r="D25" s="0" t="n">
        <f aca="false">E23/21*100</f>
        <v>19.047619047619</v>
      </c>
    </row>
    <row r="26" customFormat="false" ht="12.8" hidden="false" customHeight="false" outlineLevel="0" collapsed="false">
      <c r="A26" s="0" t="s">
        <v>12</v>
      </c>
      <c r="C26" s="0" t="s">
        <v>45</v>
      </c>
      <c r="D26" s="0" t="n">
        <f aca="false">F23/21*100</f>
        <v>4.76190476190476</v>
      </c>
    </row>
    <row r="27" customFormat="false" ht="12.8" hidden="false" customHeight="false" outlineLevel="0" collapsed="false">
      <c r="A27" s="0" t="s">
        <v>15</v>
      </c>
    </row>
    <row r="28" customFormat="false" ht="12.8" hidden="false" customHeight="false" outlineLevel="0" collapsed="false">
      <c r="A28" s="0" t="s">
        <v>16</v>
      </c>
    </row>
    <row r="29" customFormat="false" ht="12.8" hidden="false" customHeight="false" outlineLevel="0" collapsed="false">
      <c r="A29" s="0" t="s">
        <v>17</v>
      </c>
    </row>
    <row r="30" customFormat="false" ht="12.8" hidden="false" customHeight="false" outlineLevel="0" collapsed="false">
      <c r="A30" s="0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cols>
    <col collapsed="false" hidden="false" max="1" min="1" style="0" width="95.4948979591837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40</v>
      </c>
      <c r="B1" s="0" t="s">
        <v>119</v>
      </c>
      <c r="C1" s="0" t="s">
        <v>120</v>
      </c>
      <c r="D1" s="0" t="s">
        <v>43</v>
      </c>
      <c r="E1" s="0" t="s">
        <v>44</v>
      </c>
      <c r="F1" s="0" t="s">
        <v>45</v>
      </c>
    </row>
    <row r="2" customFormat="false" ht="12.8" hidden="false" customHeight="false" outlineLevel="0" collapsed="false">
      <c r="A2" s="0" t="s">
        <v>214</v>
      </c>
      <c r="B2" s="0" t="s">
        <v>28</v>
      </c>
      <c r="D2" s="0" t="n">
        <f aca="false">IF(B2="yes",1,0)</f>
        <v>1</v>
      </c>
      <c r="E2" s="0" t="n">
        <f aca="false">IF(B2="marginal",1,0)</f>
        <v>0</v>
      </c>
      <c r="F2" s="0" t="n">
        <f aca="false">IF(B2="weak",1,0)</f>
        <v>0</v>
      </c>
    </row>
    <row r="3" customFormat="false" ht="12.8" hidden="false" customHeight="false" outlineLevel="0" collapsed="false">
      <c r="A3" s="0" t="s">
        <v>215</v>
      </c>
      <c r="B3" s="0" t="s">
        <v>28</v>
      </c>
      <c r="C3" s="0" t="s">
        <v>53</v>
      </c>
      <c r="D3" s="0" t="n">
        <f aca="false">IF(B3="yes",1,0)</f>
        <v>1</v>
      </c>
      <c r="E3" s="0" t="n">
        <f aca="false">IF(B3="marginal",1,0)</f>
        <v>0</v>
      </c>
      <c r="F3" s="0" t="n">
        <f aca="false">IF(B3="weak",1,0)</f>
        <v>0</v>
      </c>
    </row>
    <row r="4" customFormat="false" ht="12.8" hidden="false" customHeight="false" outlineLevel="0" collapsed="false">
      <c r="A4" s="0" t="s">
        <v>216</v>
      </c>
      <c r="B4" s="0" t="s">
        <v>28</v>
      </c>
      <c r="D4" s="0" t="n">
        <f aca="false">IF(B4="yes",1,0)</f>
        <v>1</v>
      </c>
      <c r="E4" s="0" t="n">
        <f aca="false">IF(B4="marginal",1,0)</f>
        <v>0</v>
      </c>
      <c r="F4" s="0" t="n">
        <f aca="false">IF(B4="weak",1,0)</f>
        <v>0</v>
      </c>
    </row>
    <row r="5" customFormat="false" ht="12.8" hidden="false" customHeight="false" outlineLevel="0" collapsed="false">
      <c r="A5" s="0" t="s">
        <v>217</v>
      </c>
      <c r="B5" s="0" t="s">
        <v>28</v>
      </c>
      <c r="D5" s="0" t="n">
        <f aca="false">IF(B5="yes",1,0)</f>
        <v>1</v>
      </c>
      <c r="E5" s="0" t="n">
        <f aca="false">IF(B5="marginal",1,0)</f>
        <v>0</v>
      </c>
      <c r="F5" s="0" t="n">
        <f aca="false">IF(B5="weak",1,0)</f>
        <v>0</v>
      </c>
    </row>
    <row r="6" customFormat="false" ht="12.8" hidden="false" customHeight="false" outlineLevel="0" collapsed="false">
      <c r="A6" s="0" t="s">
        <v>218</v>
      </c>
      <c r="B6" s="0" t="s">
        <v>28</v>
      </c>
      <c r="D6" s="0" t="n">
        <f aca="false">IF(B6="yes",1,0)</f>
        <v>1</v>
      </c>
      <c r="E6" s="0" t="n">
        <f aca="false">IF(B6="marginal",1,0)</f>
        <v>0</v>
      </c>
      <c r="F6" s="0" t="n">
        <f aca="false">IF(B6="weak",1,0)</f>
        <v>0</v>
      </c>
    </row>
    <row r="7" customFormat="false" ht="12.8" hidden="false" customHeight="false" outlineLevel="0" collapsed="false">
      <c r="A7" s="0" t="s">
        <v>219</v>
      </c>
      <c r="B7" s="0" t="s">
        <v>56</v>
      </c>
      <c r="C7" s="0" t="s">
        <v>162</v>
      </c>
      <c r="D7" s="0" t="n">
        <f aca="false">IF(B7="yes",1,0)</f>
        <v>0</v>
      </c>
      <c r="E7" s="0" t="n">
        <f aca="false">IF(B7="marginal",1,0)</f>
        <v>0</v>
      </c>
      <c r="F7" s="0" t="n">
        <f aca="false">IF(B7="weak",1,0)</f>
        <v>1</v>
      </c>
    </row>
    <row r="8" customFormat="false" ht="12.8" hidden="false" customHeight="false" outlineLevel="0" collapsed="false">
      <c r="A8" s="0" t="s">
        <v>220</v>
      </c>
      <c r="B8" s="0" t="s">
        <v>28</v>
      </c>
      <c r="D8" s="0" t="n">
        <f aca="false">IF(B8="yes",1,0)</f>
        <v>1</v>
      </c>
      <c r="E8" s="0" t="n">
        <f aca="false">IF(B8="marginal",1,0)</f>
        <v>0</v>
      </c>
      <c r="F8" s="0" t="n">
        <f aca="false">IF(B8="weak",1,0)</f>
        <v>0</v>
      </c>
    </row>
    <row r="9" customFormat="false" ht="12.8" hidden="false" customHeight="false" outlineLevel="0" collapsed="false">
      <c r="A9" s="0" t="s">
        <v>221</v>
      </c>
      <c r="B9" s="0" t="s">
        <v>28</v>
      </c>
      <c r="D9" s="0" t="n">
        <f aca="false">IF(B9="yes",1,0)</f>
        <v>1</v>
      </c>
      <c r="E9" s="0" t="n">
        <f aca="false">IF(B9="marginal",1,0)</f>
        <v>0</v>
      </c>
      <c r="F9" s="0" t="n">
        <f aca="false">IF(B9="weak",1,0)</f>
        <v>0</v>
      </c>
    </row>
    <row r="10" customFormat="false" ht="12.8" hidden="false" customHeight="false" outlineLevel="0" collapsed="false">
      <c r="A10" s="0" t="s">
        <v>222</v>
      </c>
      <c r="B10" s="0" t="s">
        <v>28</v>
      </c>
      <c r="D10" s="0" t="n">
        <f aca="false">IF(B10="yes",1,0)</f>
        <v>1</v>
      </c>
      <c r="E10" s="0" t="n">
        <f aca="false">IF(B10="marginal",1,0)</f>
        <v>0</v>
      </c>
      <c r="F10" s="0" t="n">
        <f aca="false">IF(B10="weak",1,0)</f>
        <v>0</v>
      </c>
    </row>
    <row r="11" customFormat="false" ht="12.8" hidden="false" customHeight="false" outlineLevel="0" collapsed="false">
      <c r="A11" s="0" t="s">
        <v>223</v>
      </c>
      <c r="B11" s="0" t="s">
        <v>56</v>
      </c>
      <c r="C11" s="0" t="s">
        <v>224</v>
      </c>
      <c r="D11" s="0" t="n">
        <f aca="false">IF(B11="yes",1,0)</f>
        <v>0</v>
      </c>
      <c r="E11" s="0" t="n">
        <f aca="false">IF(B11="marginal",1,0)</f>
        <v>0</v>
      </c>
      <c r="F11" s="0" t="n">
        <f aca="false">IF(B11="weak",1,0)</f>
        <v>1</v>
      </c>
    </row>
    <row r="12" customFormat="false" ht="12.8" hidden="false" customHeight="false" outlineLevel="0" collapsed="false">
      <c r="A12" s="0" t="s">
        <v>225</v>
      </c>
      <c r="B12" s="0" t="s">
        <v>28</v>
      </c>
      <c r="D12" s="0" t="n">
        <f aca="false">IF(B12="yes",1,0)</f>
        <v>1</v>
      </c>
      <c r="E12" s="0" t="n">
        <f aca="false">IF(B12="marginal",1,0)</f>
        <v>0</v>
      </c>
      <c r="F12" s="0" t="n">
        <f aca="false">IF(B12="weak",1,0)</f>
        <v>0</v>
      </c>
    </row>
    <row r="13" customFormat="false" ht="12.8" hidden="false" customHeight="false" outlineLevel="0" collapsed="false">
      <c r="A13" s="0" t="s">
        <v>226</v>
      </c>
      <c r="B13" s="0" t="s">
        <v>28</v>
      </c>
      <c r="D13" s="0" t="n">
        <f aca="false">IF(B13="yes",1,0)</f>
        <v>1</v>
      </c>
      <c r="E13" s="0" t="n">
        <f aca="false">IF(B13="marginal",1,0)</f>
        <v>0</v>
      </c>
      <c r="F13" s="0" t="n">
        <f aca="false">IF(B13="weak",1,0)</f>
        <v>0</v>
      </c>
    </row>
    <row r="14" customFormat="false" ht="12.8" hidden="false" customHeight="false" outlineLevel="0" collapsed="false">
      <c r="A14" s="0" t="s">
        <v>227</v>
      </c>
      <c r="B14" s="0" t="s">
        <v>28</v>
      </c>
      <c r="C14" s="0" t="s">
        <v>228</v>
      </c>
      <c r="D14" s="0" t="n">
        <f aca="false">IF(B14="yes",1,0)</f>
        <v>1</v>
      </c>
      <c r="E14" s="0" t="n">
        <f aca="false">IF(B14="marginal",1,0)</f>
        <v>0</v>
      </c>
      <c r="F14" s="0" t="n">
        <f aca="false">IF(B14="weak",1,0)</f>
        <v>0</v>
      </c>
    </row>
    <row r="15" customFormat="false" ht="12.8" hidden="false" customHeight="false" outlineLevel="0" collapsed="false">
      <c r="A15" s="0" t="s">
        <v>229</v>
      </c>
      <c r="B15" s="0" t="s">
        <v>68</v>
      </c>
      <c r="C15" s="0" t="s">
        <v>230</v>
      </c>
      <c r="D15" s="0" t="n">
        <f aca="false">IF(B15="yes",1,0)</f>
        <v>0</v>
      </c>
      <c r="E15" s="0" t="n">
        <f aca="false">IF(B15="marginal",1,0)</f>
        <v>1</v>
      </c>
      <c r="F15" s="0" t="n">
        <f aca="false">IF(B15="weak",1,0)</f>
        <v>0</v>
      </c>
    </row>
    <row r="16" customFormat="false" ht="12.8" hidden="false" customHeight="false" outlineLevel="0" collapsed="false">
      <c r="A16" s="0" t="s">
        <v>231</v>
      </c>
      <c r="B16" s="0" t="s">
        <v>28</v>
      </c>
      <c r="C16" s="0" t="s">
        <v>232</v>
      </c>
      <c r="D16" s="0" t="n">
        <f aca="false">IF(B16="yes",1,0)</f>
        <v>1</v>
      </c>
      <c r="E16" s="0" t="n">
        <f aca="false">IF(B16="marginal",1,0)</f>
        <v>0</v>
      </c>
      <c r="F16" s="0" t="n">
        <f aca="false">IF(B16="weak",1,0)</f>
        <v>0</v>
      </c>
    </row>
    <row r="17" customFormat="false" ht="12.8" hidden="false" customHeight="false" outlineLevel="0" collapsed="false">
      <c r="A17" s="0" t="s">
        <v>233</v>
      </c>
      <c r="B17" s="0" t="s">
        <v>28</v>
      </c>
      <c r="D17" s="0" t="n">
        <f aca="false">IF(B17="yes",1,0)</f>
        <v>1</v>
      </c>
      <c r="E17" s="0" t="n">
        <f aca="false">IF(B17="marginal",1,0)</f>
        <v>0</v>
      </c>
      <c r="F17" s="0" t="n">
        <f aca="false">IF(B17="weak",1,0)</f>
        <v>0</v>
      </c>
    </row>
    <row r="18" customFormat="false" ht="12.8" hidden="false" customHeight="false" outlineLevel="0" collapsed="false">
      <c r="A18" s="0" t="s">
        <v>234</v>
      </c>
      <c r="B18" s="0" t="s">
        <v>28</v>
      </c>
      <c r="D18" s="0" t="n">
        <f aca="false">IF(B18="yes",1,0)</f>
        <v>1</v>
      </c>
      <c r="E18" s="0" t="n">
        <f aca="false">IF(B18="marginal",1,0)</f>
        <v>0</v>
      </c>
      <c r="F18" s="0" t="n">
        <f aca="false">IF(B18="weak",1,0)</f>
        <v>0</v>
      </c>
    </row>
    <row r="19" customFormat="false" ht="12.8" hidden="false" customHeight="false" outlineLevel="0" collapsed="false">
      <c r="D19" s="0" t="n">
        <f aca="false">SUM(D2:D18)</f>
        <v>14</v>
      </c>
      <c r="E19" s="0" t="n">
        <f aca="false">SUM(E2:E18)</f>
        <v>1</v>
      </c>
      <c r="F19" s="0" t="n">
        <f aca="false">SUM(F2:F18)</f>
        <v>2</v>
      </c>
    </row>
    <row r="20" customFormat="false" ht="12.8" hidden="false" customHeight="false" outlineLevel="0" collapsed="false">
      <c r="A20" s="0" t="s">
        <v>235</v>
      </c>
      <c r="C20" s="0" t="s">
        <v>43</v>
      </c>
      <c r="D20" s="0" t="n">
        <f aca="false">D19/17*100</f>
        <v>82.3529411764706</v>
      </c>
    </row>
    <row r="21" customFormat="false" ht="12.8" hidden="false" customHeight="false" outlineLevel="0" collapsed="false">
      <c r="A21" s="0" t="s">
        <v>12</v>
      </c>
      <c r="C21" s="0" t="s">
        <v>44</v>
      </c>
      <c r="D21" s="0" t="n">
        <f aca="false">E19/17*100</f>
        <v>5.88235294117647</v>
      </c>
    </row>
    <row r="22" customFormat="false" ht="12.8" hidden="false" customHeight="false" outlineLevel="0" collapsed="false">
      <c r="A22" s="0" t="s">
        <v>15</v>
      </c>
      <c r="C22" s="0" t="s">
        <v>45</v>
      </c>
      <c r="D22" s="0" t="n">
        <f aca="false">F19/17*100</f>
        <v>11.7647058823529</v>
      </c>
    </row>
    <row r="23" customFormat="false" ht="12.8" hidden="false" customHeight="false" outlineLevel="0" collapsed="false">
      <c r="A23" s="0" t="s">
        <v>16</v>
      </c>
    </row>
    <row r="24" customFormat="false" ht="12.8" hidden="false" customHeight="false" outlineLevel="0" collapsed="false">
      <c r="A24" s="0" t="s">
        <v>17</v>
      </c>
    </row>
    <row r="25" customFormat="false" ht="12.8" hidden="false" customHeight="false" outlineLevel="0" collapsed="false">
      <c r="A25" s="0" t="s">
        <v>118</v>
      </c>
    </row>
    <row r="26" customFormat="false" ht="12.8" hidden="false" customHeight="false" outlineLevel="0" collapsed="false">
      <c r="A26" s="0" t="s">
        <v>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" min="1" style="0" width="96.7448979591837"/>
    <col collapsed="false" hidden="false" max="2" min="2" style="0" width="17.1275510204082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40</v>
      </c>
      <c r="B1" s="0" t="s">
        <v>119</v>
      </c>
      <c r="C1" s="0" t="s">
        <v>120</v>
      </c>
      <c r="D1" s="0" t="s">
        <v>43</v>
      </c>
      <c r="E1" s="0" t="s">
        <v>44</v>
      </c>
      <c r="F1" s="0" t="s">
        <v>45</v>
      </c>
    </row>
    <row r="2" customFormat="false" ht="12.8" hidden="false" customHeight="false" outlineLevel="0" collapsed="false">
      <c r="A2" s="0" t="s">
        <v>237</v>
      </c>
      <c r="B2" s="0" t="s">
        <v>28</v>
      </c>
      <c r="D2" s="0" t="n">
        <f aca="false">IF(B2="yes",1,0)</f>
        <v>1</v>
      </c>
      <c r="E2" s="0" t="n">
        <f aca="false">IF(B2="marginal",1,0)</f>
        <v>0</v>
      </c>
      <c r="F2" s="0" t="n">
        <f aca="false">IF(B2="weak",1,0)</f>
        <v>0</v>
      </c>
    </row>
    <row r="3" customFormat="false" ht="12.8" hidden="false" customHeight="false" outlineLevel="0" collapsed="false">
      <c r="A3" s="0" t="s">
        <v>238</v>
      </c>
      <c r="B3" s="0" t="s">
        <v>68</v>
      </c>
      <c r="C3" s="0" t="s">
        <v>239</v>
      </c>
      <c r="D3" s="0" t="n">
        <f aca="false">IF(B3="yes",1,0)</f>
        <v>0</v>
      </c>
      <c r="E3" s="0" t="n">
        <f aca="false">IF(B3="marginal",1,0)</f>
        <v>1</v>
      </c>
      <c r="F3" s="0" t="n">
        <f aca="false">IF(B3="weak",1,0)</f>
        <v>0</v>
      </c>
    </row>
    <row r="4" customFormat="false" ht="12.8" hidden="false" customHeight="false" outlineLevel="0" collapsed="false">
      <c r="A4" s="0" t="s">
        <v>240</v>
      </c>
      <c r="B4" s="0" t="s">
        <v>28</v>
      </c>
      <c r="D4" s="0" t="n">
        <f aca="false">IF(B4="yes",1,0)</f>
        <v>1</v>
      </c>
      <c r="E4" s="0" t="n">
        <f aca="false">IF(B4="marginal",1,0)</f>
        <v>0</v>
      </c>
      <c r="F4" s="0" t="n">
        <f aca="false">IF(B4="weak",1,0)</f>
        <v>0</v>
      </c>
    </row>
    <row r="5" customFormat="false" ht="12.8" hidden="false" customHeight="false" outlineLevel="0" collapsed="false">
      <c r="A5" s="0" t="s">
        <v>241</v>
      </c>
      <c r="B5" s="0" t="s">
        <v>56</v>
      </c>
      <c r="C5" s="0" t="s">
        <v>239</v>
      </c>
      <c r="D5" s="0" t="n">
        <f aca="false">IF(B5="yes",1,0)</f>
        <v>0</v>
      </c>
      <c r="E5" s="0" t="n">
        <f aca="false">IF(B5="marginal",1,0)</f>
        <v>0</v>
      </c>
      <c r="F5" s="0" t="n">
        <f aca="false">IF(B5="weak",1,0)</f>
        <v>1</v>
      </c>
    </row>
    <row r="6" customFormat="false" ht="12.8" hidden="false" customHeight="false" outlineLevel="0" collapsed="false">
      <c r="A6" s="0" t="s">
        <v>242</v>
      </c>
      <c r="B6" s="0" t="s">
        <v>28</v>
      </c>
      <c r="D6" s="0" t="n">
        <f aca="false">IF(B6="yes",1,0)</f>
        <v>1</v>
      </c>
      <c r="E6" s="0" t="n">
        <f aca="false">IF(B6="marginal",1,0)</f>
        <v>0</v>
      </c>
      <c r="F6" s="0" t="n">
        <f aca="false">IF(B6="weak",1,0)</f>
        <v>0</v>
      </c>
    </row>
    <row r="7" customFormat="false" ht="12.8" hidden="false" customHeight="false" outlineLevel="0" collapsed="false">
      <c r="A7" s="0" t="s">
        <v>243</v>
      </c>
      <c r="B7" s="0" t="s">
        <v>28</v>
      </c>
      <c r="D7" s="0" t="n">
        <f aca="false">IF(B7="yes",1,0)</f>
        <v>1</v>
      </c>
      <c r="E7" s="0" t="n">
        <f aca="false">IF(B7="marginal",1,0)</f>
        <v>0</v>
      </c>
      <c r="F7" s="0" t="n">
        <f aca="false">IF(B7="weak",1,0)</f>
        <v>0</v>
      </c>
    </row>
    <row r="8" customFormat="false" ht="12.8" hidden="false" customHeight="false" outlineLevel="0" collapsed="false">
      <c r="A8" s="0" t="s">
        <v>244</v>
      </c>
      <c r="B8" s="0" t="s">
        <v>28</v>
      </c>
      <c r="D8" s="0" t="n">
        <f aca="false">IF(B8="yes",1,0)</f>
        <v>1</v>
      </c>
      <c r="E8" s="0" t="n">
        <f aca="false">IF(B8="marginal",1,0)</f>
        <v>0</v>
      </c>
      <c r="F8" s="0" t="n">
        <f aca="false">IF(B8="weak",1,0)</f>
        <v>0</v>
      </c>
    </row>
    <row r="9" customFormat="false" ht="12.8" hidden="false" customHeight="false" outlineLevel="0" collapsed="false">
      <c r="A9" s="0" t="s">
        <v>245</v>
      </c>
      <c r="B9" s="0" t="s">
        <v>28</v>
      </c>
      <c r="D9" s="0" t="n">
        <f aca="false">IF(B9="yes",1,0)</f>
        <v>1</v>
      </c>
      <c r="E9" s="0" t="n">
        <f aca="false">IF(B9="marginal",1,0)</f>
        <v>0</v>
      </c>
      <c r="F9" s="0" t="n">
        <f aca="false">IF(B9="weak",1,0)</f>
        <v>0</v>
      </c>
    </row>
    <row r="10" customFormat="false" ht="12.8" hidden="false" customHeight="false" outlineLevel="0" collapsed="false">
      <c r="A10" s="0" t="s">
        <v>246</v>
      </c>
      <c r="B10" s="0" t="s">
        <v>28</v>
      </c>
      <c r="D10" s="0" t="n">
        <f aca="false">IF(B10="yes",1,0)</f>
        <v>1</v>
      </c>
      <c r="E10" s="0" t="n">
        <f aca="false">IF(B10="marginal",1,0)</f>
        <v>0</v>
      </c>
      <c r="F10" s="0" t="n">
        <f aca="false">IF(B10="weak",1,0)</f>
        <v>0</v>
      </c>
    </row>
    <row r="11" customFormat="false" ht="12.8" hidden="false" customHeight="false" outlineLevel="0" collapsed="false">
      <c r="A11" s="0" t="s">
        <v>247</v>
      </c>
      <c r="B11" s="0" t="s">
        <v>68</v>
      </c>
      <c r="C11" s="0" t="s">
        <v>248</v>
      </c>
      <c r="D11" s="0" t="n">
        <f aca="false">IF(B11="yes",1,0)</f>
        <v>0</v>
      </c>
      <c r="E11" s="0" t="n">
        <f aca="false">IF(B11="marginal",1,0)</f>
        <v>1</v>
      </c>
      <c r="F11" s="0" t="n">
        <f aca="false">IF(B11="weak",1,0)</f>
        <v>0</v>
      </c>
    </row>
    <row r="12" customFormat="false" ht="12.8" hidden="false" customHeight="false" outlineLevel="0" collapsed="false">
      <c r="A12" s="0" t="s">
        <v>249</v>
      </c>
      <c r="B12" s="0" t="s">
        <v>68</v>
      </c>
      <c r="C12" s="0" t="s">
        <v>248</v>
      </c>
      <c r="D12" s="0" t="n">
        <f aca="false">IF(B12="yes",1,0)</f>
        <v>0</v>
      </c>
      <c r="E12" s="0" t="n">
        <f aca="false">IF(B12="marginal",1,0)</f>
        <v>1</v>
      </c>
      <c r="F12" s="0" t="n">
        <f aca="false">IF(B12="weak",1,0)</f>
        <v>0</v>
      </c>
    </row>
    <row r="13" customFormat="false" ht="12.8" hidden="false" customHeight="false" outlineLevel="0" collapsed="false">
      <c r="A13" s="0" t="s">
        <v>250</v>
      </c>
      <c r="B13" s="0" t="s">
        <v>28</v>
      </c>
      <c r="C13" s="0" t="s">
        <v>53</v>
      </c>
      <c r="D13" s="0" t="n">
        <f aca="false">IF(B13="yes",1,0)</f>
        <v>1</v>
      </c>
      <c r="E13" s="0" t="n">
        <f aca="false">IF(B13="marginal",1,0)</f>
        <v>0</v>
      </c>
      <c r="F13" s="0" t="n">
        <f aca="false">IF(B13="weak",1,0)</f>
        <v>0</v>
      </c>
    </row>
    <row r="14" customFormat="false" ht="12.8" hidden="false" customHeight="false" outlineLevel="0" collapsed="false">
      <c r="A14" s="0" t="s">
        <v>251</v>
      </c>
      <c r="B14" s="0" t="s">
        <v>56</v>
      </c>
      <c r="C14" s="0" t="s">
        <v>252</v>
      </c>
      <c r="D14" s="0" t="n">
        <f aca="false">IF(B14="yes",1,0)</f>
        <v>0</v>
      </c>
      <c r="E14" s="0" t="n">
        <f aca="false">IF(B14="marginal",1,0)</f>
        <v>0</v>
      </c>
      <c r="F14" s="0" t="n">
        <f aca="false">IF(B14="weak",1,0)</f>
        <v>1</v>
      </c>
    </row>
    <row r="15" customFormat="false" ht="12.8" hidden="false" customHeight="false" outlineLevel="0" collapsed="false">
      <c r="A15" s="0" t="s">
        <v>253</v>
      </c>
      <c r="B15" s="0" t="s">
        <v>28</v>
      </c>
      <c r="D15" s="0" t="n">
        <f aca="false">IF(B15="yes",1,0)</f>
        <v>1</v>
      </c>
      <c r="E15" s="0" t="n">
        <f aca="false">IF(B15="marginal",1,0)</f>
        <v>0</v>
      </c>
      <c r="F15" s="0" t="n">
        <f aca="false">IF(B15="weak",1,0)</f>
        <v>0</v>
      </c>
    </row>
    <row r="16" customFormat="false" ht="12.8" hidden="false" customHeight="false" outlineLevel="0" collapsed="false">
      <c r="A16" s="0" t="s">
        <v>254</v>
      </c>
      <c r="B16" s="0" t="s">
        <v>28</v>
      </c>
      <c r="D16" s="0" t="n">
        <f aca="false">IF(B16="yes",1,0)</f>
        <v>1</v>
      </c>
      <c r="E16" s="0" t="n">
        <f aca="false">IF(B16="marginal",1,0)</f>
        <v>0</v>
      </c>
      <c r="F16" s="0" t="n">
        <f aca="false">IF(B16="weak",1,0)</f>
        <v>0</v>
      </c>
    </row>
    <row r="17" customFormat="false" ht="12.8" hidden="false" customHeight="false" outlineLevel="0" collapsed="false">
      <c r="A17" s="0" t="s">
        <v>255</v>
      </c>
      <c r="B17" s="0" t="s">
        <v>28</v>
      </c>
      <c r="D17" s="0" t="n">
        <f aca="false">IF(B17="yes",1,0)</f>
        <v>1</v>
      </c>
      <c r="E17" s="0" t="n">
        <f aca="false">IF(B17="marginal",1,0)</f>
        <v>0</v>
      </c>
      <c r="F17" s="0" t="n">
        <f aca="false">IF(B17="weak",1,0)</f>
        <v>0</v>
      </c>
    </row>
    <row r="18" customFormat="false" ht="12.8" hidden="false" customHeight="false" outlineLevel="0" collapsed="false">
      <c r="A18" s="0" t="s">
        <v>256</v>
      </c>
      <c r="B18" s="0" t="s">
        <v>28</v>
      </c>
      <c r="D18" s="0" t="n">
        <f aca="false">IF(B18="yes",1,0)</f>
        <v>1</v>
      </c>
      <c r="E18" s="0" t="n">
        <f aca="false">IF(B18="marginal",1,0)</f>
        <v>0</v>
      </c>
      <c r="F18" s="0" t="n">
        <f aca="false">IF(B18="weak",1,0)</f>
        <v>0</v>
      </c>
    </row>
    <row r="19" customFormat="false" ht="12.8" hidden="false" customHeight="false" outlineLevel="0" collapsed="false">
      <c r="A19" s="0" t="s">
        <v>257</v>
      </c>
      <c r="B19" s="0" t="s">
        <v>28</v>
      </c>
      <c r="C19" s="0" t="s">
        <v>94</v>
      </c>
      <c r="D19" s="0" t="n">
        <f aca="false">IF(B19="yes",1,0)</f>
        <v>1</v>
      </c>
      <c r="E19" s="0" t="n">
        <f aca="false">IF(B19="marginal",1,0)</f>
        <v>0</v>
      </c>
      <c r="F19" s="0" t="n">
        <f aca="false">IF(B19="weak",1,0)</f>
        <v>0</v>
      </c>
    </row>
    <row r="20" customFormat="false" ht="12.8" hidden="false" customHeight="false" outlineLevel="0" collapsed="false">
      <c r="A20" s="0" t="s">
        <v>258</v>
      </c>
      <c r="B20" s="0" t="s">
        <v>28</v>
      </c>
      <c r="D20" s="0" t="n">
        <f aca="false">IF(B20="yes",1,0)</f>
        <v>1</v>
      </c>
      <c r="E20" s="0" t="n">
        <f aca="false">IF(B20="marginal",1,0)</f>
        <v>0</v>
      </c>
      <c r="F20" s="0" t="n">
        <f aca="false">IF(B20="weak",1,0)</f>
        <v>0</v>
      </c>
    </row>
    <row r="21" customFormat="false" ht="12.8" hidden="false" customHeight="false" outlineLevel="0" collapsed="false">
      <c r="A21" s="0" t="s">
        <v>259</v>
      </c>
      <c r="B21" s="0" t="s">
        <v>56</v>
      </c>
      <c r="C21" s="0" t="s">
        <v>260</v>
      </c>
      <c r="D21" s="0" t="n">
        <f aca="false">IF(B21="yes",1,0)</f>
        <v>0</v>
      </c>
      <c r="E21" s="0" t="n">
        <f aca="false">IF(B21="marginal",1,0)</f>
        <v>0</v>
      </c>
      <c r="F21" s="0" t="n">
        <f aca="false">IF(B21="weak",1,0)</f>
        <v>1</v>
      </c>
    </row>
    <row r="22" customFormat="false" ht="12.8" hidden="false" customHeight="false" outlineLevel="0" collapsed="false">
      <c r="A22" s="0" t="s">
        <v>261</v>
      </c>
      <c r="B22" s="0" t="s">
        <v>56</v>
      </c>
      <c r="C22" s="0" t="s">
        <v>262</v>
      </c>
      <c r="D22" s="0" t="n">
        <f aca="false">IF(B22="yes",1,0)</f>
        <v>0</v>
      </c>
      <c r="E22" s="0" t="n">
        <f aca="false">IF(B22="marginal",1,0)</f>
        <v>0</v>
      </c>
      <c r="F22" s="0" t="n">
        <f aca="false">IF(B22="weak",1,0)</f>
        <v>1</v>
      </c>
    </row>
    <row r="23" customFormat="false" ht="12.8" hidden="false" customHeight="false" outlineLevel="0" collapsed="false">
      <c r="A23" s="0" t="s">
        <v>263</v>
      </c>
      <c r="B23" s="0" t="s">
        <v>56</v>
      </c>
      <c r="C23" s="0" t="s">
        <v>260</v>
      </c>
      <c r="D23" s="0" t="n">
        <f aca="false">IF(B23="yes",1,0)</f>
        <v>0</v>
      </c>
      <c r="E23" s="0" t="n">
        <f aca="false">IF(B23="marginal",1,0)</f>
        <v>0</v>
      </c>
      <c r="F23" s="0" t="n">
        <f aca="false">IF(B23="weak",1,0)</f>
        <v>1</v>
      </c>
    </row>
    <row r="24" customFormat="false" ht="12.8" hidden="false" customHeight="false" outlineLevel="0" collapsed="false">
      <c r="A24" s="0" t="s">
        <v>264</v>
      </c>
      <c r="B24" s="0" t="s">
        <v>28</v>
      </c>
      <c r="D24" s="0" t="n">
        <f aca="false">IF(B24="yes",1,0)</f>
        <v>1</v>
      </c>
      <c r="E24" s="0" t="n">
        <f aca="false">IF(B24="marginal",1,0)</f>
        <v>0</v>
      </c>
      <c r="F24" s="0" t="n">
        <f aca="false">IF(B24="weak",1,0)</f>
        <v>0</v>
      </c>
    </row>
    <row r="25" customFormat="false" ht="12.8" hidden="false" customHeight="false" outlineLevel="0" collapsed="false">
      <c r="A25" s="0" t="s">
        <v>265</v>
      </c>
      <c r="B25" s="0" t="s">
        <v>28</v>
      </c>
      <c r="D25" s="0" t="n">
        <f aca="false">IF(B25="yes",1,0)</f>
        <v>1</v>
      </c>
      <c r="E25" s="0" t="n">
        <f aca="false">IF(B25="marginal",1,0)</f>
        <v>0</v>
      </c>
      <c r="F25" s="0" t="n">
        <f aca="false">IF(B25="weak",1,0)</f>
        <v>0</v>
      </c>
    </row>
    <row r="26" customFormat="false" ht="12.8" hidden="false" customHeight="false" outlineLevel="0" collapsed="false">
      <c r="D26" s="0" t="n">
        <f aca="false">SUM(D2:D25)</f>
        <v>16</v>
      </c>
      <c r="E26" s="0" t="n">
        <f aca="false">SUM(E2:E25)</f>
        <v>3</v>
      </c>
      <c r="F26" s="0" t="n">
        <f aca="false">SUM(F2:F25)</f>
        <v>5</v>
      </c>
    </row>
    <row r="27" customFormat="false" ht="12.8" hidden="false" customHeight="false" outlineLevel="0" collapsed="false">
      <c r="C27" s="0" t="s">
        <v>43</v>
      </c>
      <c r="D27" s="0" t="n">
        <f aca="false">D26/24*100</f>
        <v>66.6666666666667</v>
      </c>
    </row>
    <row r="28" customFormat="false" ht="12.8" hidden="false" customHeight="false" outlineLevel="0" collapsed="false">
      <c r="A28" s="0" t="s">
        <v>266</v>
      </c>
      <c r="C28" s="0" t="s">
        <v>44</v>
      </c>
      <c r="D28" s="0" t="n">
        <f aca="false">E26/24*100</f>
        <v>12.5</v>
      </c>
    </row>
    <row r="29" customFormat="false" ht="12.8" hidden="false" customHeight="false" outlineLevel="0" collapsed="false">
      <c r="A29" s="0" t="s">
        <v>12</v>
      </c>
      <c r="C29" s="0" t="s">
        <v>45</v>
      </c>
      <c r="D29" s="0" t="n">
        <f aca="false">F26/24*100</f>
        <v>20.8333333333333</v>
      </c>
    </row>
    <row r="30" customFormat="false" ht="12.8" hidden="false" customHeight="false" outlineLevel="0" collapsed="false">
      <c r="A30" s="0" t="s">
        <v>15</v>
      </c>
    </row>
    <row r="31" customFormat="false" ht="12.8" hidden="false" customHeight="false" outlineLevel="0" collapsed="false">
      <c r="A31" s="0" t="s">
        <v>16</v>
      </c>
    </row>
    <row r="32" customFormat="false" ht="12.8" hidden="false" customHeight="false" outlineLevel="0" collapsed="false">
      <c r="A32" s="0" t="s">
        <v>17</v>
      </c>
    </row>
    <row r="33" customFormat="false" ht="12.8" hidden="false" customHeight="false" outlineLevel="0" collapsed="false">
      <c r="A33" s="0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2018-10-18T12:25:57Z</dcterms:created>
  <dc:language>en-US</dc:language>
  <cp:revision>0</cp:revision>
</cp:coreProperties>
</file>