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 IBA\AI\"/>
    </mc:Choice>
  </mc:AlternateContent>
  <bookViews>
    <workbookView xWindow="0" yWindow="0" windowWidth="14805" windowHeight="7530" xr2:uid="{EC9826E9-2826-49F2-A606-3676457B3049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K10" i="1"/>
  <c r="L10" i="1"/>
  <c r="M10" i="1"/>
  <c r="M9" i="1"/>
  <c r="K9" i="1"/>
  <c r="L9" i="1"/>
  <c r="J9" i="1"/>
  <c r="M8" i="1"/>
  <c r="L8" i="1"/>
  <c r="K8" i="1"/>
  <c r="J8" i="1"/>
  <c r="M7" i="1"/>
  <c r="L7" i="1"/>
  <c r="K7" i="1"/>
  <c r="J7" i="1"/>
  <c r="K6" i="1"/>
  <c r="L6" i="1"/>
  <c r="M6" i="1"/>
  <c r="M5" i="1"/>
  <c r="L5" i="1"/>
  <c r="K5" i="1"/>
  <c r="J6" i="1"/>
  <c r="J5" i="1"/>
  <c r="M4" i="1"/>
  <c r="L4" i="1"/>
  <c r="K4" i="1"/>
  <c r="J4" i="1"/>
  <c r="M3" i="1"/>
  <c r="L3" i="1"/>
  <c r="K3" i="1"/>
  <c r="J3" i="1"/>
  <c r="D63" i="1"/>
  <c r="C63" i="1"/>
  <c r="E62" i="1"/>
  <c r="E61" i="1"/>
  <c r="D49" i="1"/>
  <c r="C49" i="1"/>
  <c r="E49" i="1" s="1"/>
  <c r="E48" i="1"/>
  <c r="E47" i="1"/>
  <c r="D36" i="1"/>
  <c r="C36" i="1"/>
  <c r="E35" i="1"/>
  <c r="E34" i="1"/>
  <c r="D3" i="1"/>
  <c r="D7" i="1"/>
  <c r="E22" i="1"/>
  <c r="D23" i="1"/>
  <c r="E21" i="1"/>
  <c r="C23" i="1"/>
  <c r="E23" i="1" s="1"/>
  <c r="E63" i="1" l="1"/>
  <c r="E36" i="1"/>
</calcChain>
</file>

<file path=xl/sharedStrings.xml><?xml version="1.0" encoding="utf-8"?>
<sst xmlns="http://schemas.openxmlformats.org/spreadsheetml/2006/main" count="185" uniqueCount="48">
  <si>
    <t>Decision Tree</t>
  </si>
  <si>
    <t>Confusion Matrix</t>
  </si>
  <si>
    <t>&lt;=50k</t>
  </si>
  <si>
    <t>&gt;50k</t>
  </si>
  <si>
    <t>Training</t>
  </si>
  <si>
    <t>Test</t>
  </si>
  <si>
    <t>Num of col: 15 (including class attrib)</t>
  </si>
  <si>
    <t>With missing</t>
  </si>
  <si>
    <t>Without missing</t>
  </si>
  <si>
    <t>Note: confusion matrix and accuracy statistics computed only using test data</t>
  </si>
  <si>
    <t>&lt;=50K</t>
  </si>
  <si>
    <t>&gt;50K</t>
  </si>
  <si>
    <t>Total</t>
  </si>
  <si>
    <t>Accuracy Statistics</t>
  </si>
  <si>
    <t>?</t>
  </si>
  <si>
    <t>Overall</t>
  </si>
  <si>
    <t>TP</t>
  </si>
  <si>
    <t>FP</t>
  </si>
  <si>
    <t>TN</t>
  </si>
  <si>
    <t>FN</t>
  </si>
  <si>
    <t>Recall</t>
  </si>
  <si>
    <t>Precision</t>
  </si>
  <si>
    <t>Sensitivity</t>
  </si>
  <si>
    <t>Specificity</t>
  </si>
  <si>
    <t>F-measure</t>
  </si>
  <si>
    <t>Accuracy</t>
  </si>
  <si>
    <t>Cohen's kappa</t>
  </si>
  <si>
    <t>Naïve Bayes</t>
  </si>
  <si>
    <t>Artificial Neural Network</t>
  </si>
  <si>
    <t>Logistic Regression</t>
  </si>
  <si>
    <t>Actual</t>
  </si>
  <si>
    <t>Predicted</t>
  </si>
  <si>
    <t>CONMAT</t>
  </si>
  <si>
    <t>Predict</t>
  </si>
  <si>
    <t>Accuracy=(TP+TN)/(TP+TN+FP+FN)</t>
  </si>
  <si>
    <t>freq of &lt;=50K</t>
  </si>
  <si>
    <t>Precision of &lt;=50K</t>
  </si>
  <si>
    <t>Precision of &gt;50K</t>
  </si>
  <si>
    <t>ANN looks most accurate. However, high freq of one class, therefore, accuracy may be misleading</t>
  </si>
  <si>
    <t>Recall of &gt;50K</t>
  </si>
  <si>
    <t>Recall of &lt;=50K</t>
  </si>
  <si>
    <t>F-measure of &lt;=50K</t>
  </si>
  <si>
    <t>F-measure of &gt;50K</t>
  </si>
  <si>
    <t>Precision of &gt;50K lower than &gt;=50K in all techniques. Decision tree most precise in predicting &lt;=50k. ANN most precise in predicting &gt;50K</t>
  </si>
  <si>
    <t>Recall of &gt;50K lower than &gt;=50K in all techniques. ANN gives best recall for &lt;=50k. Decision tree gives best recall for &gt;50K</t>
  </si>
  <si>
    <t>F-measure of &gt;50K lower than &gt;=50K in all techniques. ANN gives has highest F-measure for &lt;=50K (nearly uniform for all techniques). Decision Tree has highest F-measure for &gt;50K</t>
  </si>
  <si>
    <t>Class attrib: Col 14 (income group)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</si>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</sst>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Sheet1!$I$3</c:f>
          <c:strCache>
            <c:ptCount val="1"/>
            <c:pt idx="0">
              <c:v>Accuracy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Sheet1!$J$2:$M$2</c:f>
              <c:strCache>
                <c:ptCount val="4"/>
                <c:pt idx="0">
                  <c:v>Decision Tree</c:v>
                </c:pt>
                <c:pt idx="1">
                  <c:v>Naïve Bayes</c:v>
                </c:pt>
                <c:pt idx="2">
                  <c:v>Artificial Neural Network</c:v>
                </c:pt>
                <c:pt idx="3">
                  <c:v>Logistic Regression</c:v>
                </c:pt>
              </c:strCache>
            </c:strRef>
          </c:cat>
          <c:val>
            <c:numRef>
              <c:f>Sheet1!$J$3:$M$3</c:f>
              <c:numCache>
                <c:formatCode>General</c:formatCode>
                <c:ptCount val="4"/>
                <c:pt idx="0">
                  <c:v>0.80152722443559099</c:v>
                </c:pt>
                <c:pt idx="1">
                  <c:v>0.80637450199203098</c:v>
                </c:pt>
                <c:pt idx="2">
                  <c:v>0.82397078353253606</c:v>
                </c:pt>
                <c:pt idx="3">
                  <c:v>0.81454183266932201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B7-4515-B537-73808FC49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9123343"/>
        <c:axId val="1492198671"/>
      </c:barChart>
      <c:lineChart>
        <c:grouping val="standard"/>
        <c:varyColors val="0"/>
        <c:ser>
          <c:idx val="1"/>
          <c:order val="1"/>
          <c:tx>
            <c:strRef>
              <c:f>Sheet1!$I$4</c:f>
              <c:strCache>
                <c:ptCount val="1"/>
                <c:pt idx="0">
                  <c:v>freq of &lt;=50K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Sheet1!$J$4:$M$4</c:f>
              <c:numCache>
                <c:formatCode>General</c:formatCode>
                <c:ptCount val="4"/>
                <c:pt idx="0">
                  <c:v>0.86066350710900474</c:v>
                </c:pt>
                <c:pt idx="1">
                  <c:v>0.83270291568163912</c:v>
                </c:pt>
                <c:pt idx="2">
                  <c:v>0.8427390791027155</c:v>
                </c:pt>
                <c:pt idx="3">
                  <c:v>0.83535582870116654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B7-4515-B537-73808FC49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9123343"/>
        <c:axId val="1492198671"/>
      </c:lineChart>
      <c:catAx>
        <c:axId val="154912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198671"/>
        <c:crosses val="autoZero"/>
        <c:auto val="1"/>
        <c:lblAlgn val="ctr"/>
        <c:lblOffset val="100"/>
        <c:noMultiLvlLbl val="0"/>
      </c:catAx>
      <c:valAx>
        <c:axId val="149219867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4912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Sheet1!$H$5</c:f>
          <c:strCache>
            <c:ptCount val="1"/>
            <c:pt idx="0">
              <c:v>Precision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Sheet1!$I$5</c:f>
              <c:strCache>
                <c:ptCount val="1"/>
                <c:pt idx="0">
                  <c:v>Precision of &lt;=50K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Sheet1!$J$2:$M$2</c:f>
              <c:strCache>
                <c:ptCount val="4"/>
                <c:pt idx="0">
                  <c:v>Decision Tree</c:v>
                </c:pt>
                <c:pt idx="1">
                  <c:v>Naïve Bayes</c:v>
                </c:pt>
                <c:pt idx="2">
                  <c:v>Artificial Neural Network</c:v>
                </c:pt>
                <c:pt idx="3">
                  <c:v>Logistic Regression</c:v>
                </c:pt>
              </c:strCache>
            </c:strRef>
          </c:cat>
          <c:val>
            <c:numRef>
              <c:f>Sheet1!$J$5:$M$5</c:f>
              <c:numCache>
                <c:formatCode>General</c:formatCode>
                <c:ptCount val="4"/>
                <c:pt idx="0">
                  <c:v>0.86066350710900397</c:v>
                </c:pt>
                <c:pt idx="1">
                  <c:v>0.83270291568163901</c:v>
                </c:pt>
                <c:pt idx="2">
                  <c:v>0.84273907910271495</c:v>
                </c:pt>
                <c:pt idx="3">
                  <c:v>0.83535582870116598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2A-4853-8B0B-4967702813C8}"/>
            </c:ext>
          </c:extLst>
        </c:ser>
        <c:ser>
          <c:idx val="1"/>
          <c:order val="1"/>
          <c:tx>
            <c:strRef>
              <c:f>Sheet1!$I$6</c:f>
              <c:strCache>
                <c:ptCount val="1"/>
                <c:pt idx="0">
                  <c:v>Precision of &gt;50K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Sheet1!$J$2:$M$2</c:f>
              <c:strCache>
                <c:ptCount val="4"/>
                <c:pt idx="0">
                  <c:v>Decision Tree</c:v>
                </c:pt>
                <c:pt idx="1">
                  <c:v>Naïve Bayes</c:v>
                </c:pt>
                <c:pt idx="2">
                  <c:v>Artificial Neural Network</c:v>
                </c:pt>
                <c:pt idx="3">
                  <c:v>Logistic Regression</c:v>
                </c:pt>
              </c:strCache>
            </c:strRef>
          </c:cat>
          <c:val>
            <c:numRef>
              <c:f>Sheet1!$J$6:$M$6</c:f>
              <c:numCache>
                <c:formatCode>General</c:formatCode>
                <c:ptCount val="4"/>
                <c:pt idx="0">
                  <c:v>0.602894356005788</c:v>
                </c:pt>
                <c:pt idx="1">
                  <c:v>0.66540084388185605</c:v>
                </c:pt>
                <c:pt idx="2">
                  <c:v>0.72271762208067902</c:v>
                </c:pt>
                <c:pt idx="3">
                  <c:v>0.69829470922605996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2A-4853-8B0B-496770281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8523999"/>
        <c:axId val="1657360015"/>
      </c:lineChart>
      <c:catAx>
        <c:axId val="132852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360015"/>
        <c:crosses val="autoZero"/>
        <c:auto val="1"/>
        <c:lblAlgn val="ctr"/>
        <c:lblOffset val="100"/>
        <c:noMultiLvlLbl val="0"/>
      </c:catAx>
      <c:valAx>
        <c:axId val="1657360015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523999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Sheet1!$H$7</c:f>
          <c:strCache>
            <c:ptCount val="1"/>
            <c:pt idx="0">
              <c:v>Recall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Sheet1!$I$7</c:f>
              <c:strCache>
                <c:ptCount val="1"/>
                <c:pt idx="0">
                  <c:v>Recall of &lt;=50K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Sheet1!$J$2:$M$2</c:f>
              <c:strCache>
                <c:ptCount val="4"/>
                <c:pt idx="0">
                  <c:v>Decision Tree</c:v>
                </c:pt>
                <c:pt idx="1">
                  <c:v>Naïve Bayes</c:v>
                </c:pt>
                <c:pt idx="2">
                  <c:v>Artificial Neural Network</c:v>
                </c:pt>
                <c:pt idx="3">
                  <c:v>Logistic Regression</c:v>
                </c:pt>
              </c:strCache>
            </c:strRef>
          </c:cat>
          <c:val>
            <c:numRef>
              <c:f>Sheet1!$J$7:$M$7</c:f>
              <c:numCache>
                <c:formatCode>General</c:formatCode>
                <c:ptCount val="4"/>
                <c:pt idx="0">
                  <c:v>0.87922535211267605</c:v>
                </c:pt>
                <c:pt idx="1">
                  <c:v>0.93019366197183095</c:v>
                </c:pt>
                <c:pt idx="2">
                  <c:v>0.94251760563380205</c:v>
                </c:pt>
                <c:pt idx="3">
                  <c:v>0.93926056338028097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C4-469E-B89F-F5E165CC311D}"/>
            </c:ext>
          </c:extLst>
        </c:ser>
        <c:ser>
          <c:idx val="1"/>
          <c:order val="1"/>
          <c:tx>
            <c:strRef>
              <c:f>Sheet1!$I$8</c:f>
              <c:strCache>
                <c:ptCount val="1"/>
                <c:pt idx="0">
                  <c:v>Recall of &gt;50K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Sheet1!$J$2:$M$2</c:f>
              <c:strCache>
                <c:ptCount val="4"/>
                <c:pt idx="0">
                  <c:v>Decision Tree</c:v>
                </c:pt>
                <c:pt idx="1">
                  <c:v>Naïve Bayes</c:v>
                </c:pt>
                <c:pt idx="2">
                  <c:v>Artificial Neural Network</c:v>
                </c:pt>
                <c:pt idx="3">
                  <c:v>Logistic Regression</c:v>
                </c:pt>
              </c:strCache>
            </c:strRef>
          </c:cat>
          <c:val>
            <c:numRef>
              <c:f>Sheet1!$J$8:$M$8</c:f>
              <c:numCache>
                <c:formatCode>General</c:formatCode>
                <c:ptCount val="4"/>
                <c:pt idx="0">
                  <c:v>0.562972972972973</c:v>
                </c:pt>
                <c:pt idx="1">
                  <c:v>0.42621621621621603</c:v>
                </c:pt>
                <c:pt idx="2">
                  <c:v>0.46</c:v>
                </c:pt>
                <c:pt idx="3">
                  <c:v>0.43162162162162099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C4-469E-B89F-F5E165CC3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8523999"/>
        <c:axId val="1657360015"/>
      </c:lineChart>
      <c:catAx>
        <c:axId val="132852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360015"/>
        <c:crosses val="autoZero"/>
        <c:auto val="1"/>
        <c:lblAlgn val="ctr"/>
        <c:lblOffset val="100"/>
        <c:noMultiLvlLbl val="0"/>
      </c:catAx>
      <c:valAx>
        <c:axId val="1657360015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523999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Sheet1!$H$9</c:f>
          <c:strCache>
            <c:ptCount val="1"/>
            <c:pt idx="0">
              <c:v>F-measure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Sheet1!$I$9</c:f>
              <c:strCache>
                <c:ptCount val="1"/>
                <c:pt idx="0">
                  <c:v>F-measure of &lt;=50K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Sheet1!$J$2:$M$2</c:f>
              <c:strCache>
                <c:ptCount val="4"/>
                <c:pt idx="0">
                  <c:v>Decision Tree</c:v>
                </c:pt>
                <c:pt idx="1">
                  <c:v>Naïve Bayes</c:v>
                </c:pt>
                <c:pt idx="2">
                  <c:v>Artificial Neural Network</c:v>
                </c:pt>
                <c:pt idx="3">
                  <c:v>Logistic Regression</c:v>
                </c:pt>
              </c:strCache>
            </c:strRef>
          </c:cat>
          <c:val>
            <c:numRef>
              <c:f>Sheet1!$J$9:$M$9</c:f>
              <c:numCache>
                <c:formatCode>General</c:formatCode>
                <c:ptCount val="4"/>
                <c:pt idx="0">
                  <c:v>0.86984541693882</c:v>
                </c:pt>
                <c:pt idx="1">
                  <c:v>0.87875259875259804</c:v>
                </c:pt>
                <c:pt idx="2">
                  <c:v>0.88984001662164902</c:v>
                </c:pt>
                <c:pt idx="3">
                  <c:v>0.88426635727012803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84-4A08-8099-3DD10BB89A9B}"/>
            </c:ext>
          </c:extLst>
        </c:ser>
        <c:ser>
          <c:idx val="1"/>
          <c:order val="1"/>
          <c:tx>
            <c:strRef>
              <c:f>Sheet1!$I$10</c:f>
              <c:strCache>
                <c:ptCount val="1"/>
                <c:pt idx="0">
                  <c:v>F-measure of &gt;50K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Sheet1!$J$2:$M$2</c:f>
              <c:strCache>
                <c:ptCount val="4"/>
                <c:pt idx="0">
                  <c:v>Decision Tree</c:v>
                </c:pt>
                <c:pt idx="1">
                  <c:v>Naïve Bayes</c:v>
                </c:pt>
                <c:pt idx="2">
                  <c:v>Artificial Neural Network</c:v>
                </c:pt>
                <c:pt idx="3">
                  <c:v>Logistic Regression</c:v>
                </c:pt>
              </c:strCache>
            </c:strRef>
          </c:cat>
          <c:val>
            <c:numRef>
              <c:f>Sheet1!$J$10:$M$10</c:f>
              <c:numCache>
                <c:formatCode>General</c:formatCode>
                <c:ptCount val="4"/>
                <c:pt idx="0">
                  <c:v>0.582250174703004</c:v>
                </c:pt>
                <c:pt idx="1">
                  <c:v>0.51960461285008197</c:v>
                </c:pt>
                <c:pt idx="2">
                  <c:v>0.56218001651527605</c:v>
                </c:pt>
                <c:pt idx="3">
                  <c:v>0.533489226657758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84-4A08-8099-3DD10BB89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8523999"/>
        <c:axId val="1657360015"/>
      </c:lineChart>
      <c:catAx>
        <c:axId val="132852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360015"/>
        <c:crosses val="autoZero"/>
        <c:auto val="1"/>
        <c:lblAlgn val="ctr"/>
        <c:lblOffset val="100"/>
        <c:noMultiLvlLbl val="0"/>
      </c:catAx>
      <c:valAx>
        <c:axId val="1657360015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523999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1</xdr:row>
      <xdr:rowOff>9525</xdr:rowOff>
    </xdr:from>
    <xdr:to>
      <xdr:col>22</xdr:col>
      <xdr:colOff>495300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502E67-D7FF-436C-8899-BC44FE686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200024</xdr:colOff>
      <xdr:row>14</xdr:row>
      <xdr:rowOff>109536</xdr:rowOff>
    </xdr:from>
    <xdr:to>
      <xdr:col>22</xdr:col>
      <xdr:colOff>571500</xdr:colOff>
      <xdr:row>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58C700-6B3E-46F7-922D-D8C10E6D0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142875</xdr:colOff>
      <xdr:row>25</xdr:row>
      <xdr:rowOff>142875</xdr:rowOff>
    </xdr:from>
    <xdr:to>
      <xdr:col>22</xdr:col>
      <xdr:colOff>514351</xdr:colOff>
      <xdr:row>40</xdr:row>
      <xdr:rowOff>166688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88D5A4-B90A-48F9-9780-6E83527549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142875</xdr:colOff>
      <xdr:row>41</xdr:row>
      <xdr:rowOff>142875</xdr:rowOff>
    </xdr:from>
    <xdr:to>
      <xdr:col>22</xdr:col>
      <xdr:colOff>514351</xdr:colOff>
      <xdr:row>56</xdr:row>
      <xdr:rowOff>166688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76E92AC-1149-40DA-B251-891395B98D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1053-C5FB-4206-A836-282AA98DA503}">
  <dimension ref="A1:M69"/>
  <sheetViews>
    <sheetView tabSelected="1" topLeftCell="A15" workbookViewId="0">
      <selection activeCell="L23" sqref="L23"/>
    </sheetView>
  </sheetViews>
  <sheetFormatPr defaultRowHeight="15" x14ac:dyDescent="0.25"/>
  <cols>
    <col min="10" max="13" width="11.5703125" bestFit="1" customWidth="1"/>
  </cols>
  <sheetData>
    <row r="1" spans="1:13" x14ac:dyDescent="0.25">
      <c r="A1" t="s">
        <v>6</v>
      </c>
      <c r="E1" t="s">
        <v>46</v>
      </c>
    </row>
    <row r="2" spans="1:13" x14ac:dyDescent="0.25">
      <c r="B2" s="2" t="s">
        <v>10</v>
      </c>
      <c r="C2" s="2" t="s">
        <v>11</v>
      </c>
      <c r="D2" s="2" t="s">
        <v>12</v>
      </c>
      <c r="J2" s="2" t="s">
        <v>0</v>
      </c>
      <c r="K2" s="2" t="s">
        <v>27</v>
      </c>
      <c r="L2" s="2" t="s">
        <v>28</v>
      </c>
      <c r="M2" s="2" t="s">
        <v>29</v>
      </c>
    </row>
    <row r="3" spans="1:13" x14ac:dyDescent="0.25">
      <c r="A3" s="2" t="s">
        <v>7</v>
      </c>
      <c r="B3" s="2"/>
      <c r="C3" s="2"/>
      <c r="D3" s="2">
        <f>SUM(D4:D5)</f>
        <v>48842</v>
      </c>
      <c r="H3" s="2" t="s">
        <v>25</v>
      </c>
      <c r="I3" t="s">
        <v>25</v>
      </c>
      <c r="J3" s="1">
        <f>L29</f>
        <v>0.80152722443559099</v>
      </c>
      <c r="K3" s="1">
        <f>L42</f>
        <v>0.80637450199203098</v>
      </c>
      <c r="L3" s="1">
        <f>L55</f>
        <v>0.82397078353253606</v>
      </c>
      <c r="M3" s="1">
        <f>L69</f>
        <v>0.81454183266932201</v>
      </c>
    </row>
    <row r="4" spans="1:13" x14ac:dyDescent="0.25">
      <c r="A4" t="s">
        <v>4</v>
      </c>
      <c r="B4">
        <v>24720</v>
      </c>
      <c r="C4">
        <v>7841</v>
      </c>
      <c r="D4">
        <v>32561</v>
      </c>
      <c r="I4" t="s">
        <v>35</v>
      </c>
      <c r="J4">
        <f>C21/(C21+C22)</f>
        <v>0.86066350710900474</v>
      </c>
      <c r="K4">
        <f>C34/(C34+C35)</f>
        <v>0.83270291568163912</v>
      </c>
      <c r="L4">
        <f>C47/(C47+C48)</f>
        <v>0.8427390791027155</v>
      </c>
      <c r="M4">
        <f>C61/(C61+C62)</f>
        <v>0.83535582870116654</v>
      </c>
    </row>
    <row r="5" spans="1:13" x14ac:dyDescent="0.25">
      <c r="A5" t="s">
        <v>5</v>
      </c>
      <c r="B5">
        <v>12435</v>
      </c>
      <c r="C5">
        <v>3846</v>
      </c>
      <c r="D5">
        <v>16281</v>
      </c>
      <c r="H5" s="2" t="s">
        <v>21</v>
      </c>
      <c r="I5" t="s">
        <v>36</v>
      </c>
      <c r="J5">
        <f>H27</f>
        <v>0.86066350710900397</v>
      </c>
      <c r="K5">
        <f>H40</f>
        <v>0.83270291568163901</v>
      </c>
      <c r="L5">
        <f>H53</f>
        <v>0.84273907910271495</v>
      </c>
      <c r="M5">
        <f>H67</f>
        <v>0.83535582870116598</v>
      </c>
    </row>
    <row r="6" spans="1:13" x14ac:dyDescent="0.25">
      <c r="I6" t="s">
        <v>37</v>
      </c>
      <c r="J6">
        <f>H28</f>
        <v>0.602894356005788</v>
      </c>
      <c r="K6">
        <f>H41</f>
        <v>0.66540084388185605</v>
      </c>
      <c r="L6">
        <f>H54</f>
        <v>0.72271762208067902</v>
      </c>
      <c r="M6">
        <f>H68</f>
        <v>0.69829470922605996</v>
      </c>
    </row>
    <row r="7" spans="1:13" x14ac:dyDescent="0.25">
      <c r="A7" s="3" t="s">
        <v>8</v>
      </c>
      <c r="B7" s="3"/>
      <c r="C7" s="3"/>
      <c r="D7" s="3">
        <f>D8+D9</f>
        <v>45222</v>
      </c>
      <c r="H7" s="2" t="s">
        <v>20</v>
      </c>
      <c r="I7" t="s">
        <v>40</v>
      </c>
      <c r="J7">
        <f>G27</f>
        <v>0.87922535211267605</v>
      </c>
      <c r="K7">
        <f>G40</f>
        <v>0.93019366197183095</v>
      </c>
      <c r="L7">
        <f>G53</f>
        <v>0.94251760563380205</v>
      </c>
      <c r="M7">
        <f>G67</f>
        <v>0.93926056338028097</v>
      </c>
    </row>
    <row r="8" spans="1:13" x14ac:dyDescent="0.25">
      <c r="A8" s="4" t="s">
        <v>4</v>
      </c>
      <c r="B8" s="4">
        <v>22654</v>
      </c>
      <c r="C8" s="4">
        <v>7508</v>
      </c>
      <c r="D8" s="4">
        <v>30162</v>
      </c>
      <c r="I8" t="s">
        <v>39</v>
      </c>
      <c r="J8">
        <f>G28</f>
        <v>0.562972972972973</v>
      </c>
      <c r="K8">
        <f>G41</f>
        <v>0.42621621621621603</v>
      </c>
      <c r="L8">
        <f>G54</f>
        <v>0.46</v>
      </c>
      <c r="M8">
        <f>G68</f>
        <v>0.43162162162162099</v>
      </c>
    </row>
    <row r="9" spans="1:13" x14ac:dyDescent="0.25">
      <c r="A9" s="4" t="s">
        <v>5</v>
      </c>
      <c r="B9" s="4">
        <v>11360</v>
      </c>
      <c r="C9" s="4">
        <v>3700</v>
      </c>
      <c r="D9" s="4">
        <v>15060</v>
      </c>
      <c r="H9" s="2" t="s">
        <v>24</v>
      </c>
      <c r="I9" t="s">
        <v>41</v>
      </c>
      <c r="J9">
        <f>K27</f>
        <v>0.86984541693882</v>
      </c>
      <c r="K9">
        <f>K40</f>
        <v>0.87875259875259804</v>
      </c>
      <c r="L9">
        <f>K53</f>
        <v>0.88984001662164902</v>
      </c>
      <c r="M9">
        <f>K67</f>
        <v>0.88426635727012803</v>
      </c>
    </row>
    <row r="10" spans="1:13" x14ac:dyDescent="0.25">
      <c r="I10" t="s">
        <v>42</v>
      </c>
      <c r="J10">
        <f>K28</f>
        <v>0.582250174703004</v>
      </c>
      <c r="K10">
        <f>K41</f>
        <v>0.51960461285008197</v>
      </c>
      <c r="L10">
        <f>K54</f>
        <v>0.56218001651527605</v>
      </c>
      <c r="M10">
        <f>K68</f>
        <v>0.533489226657758</v>
      </c>
    </row>
    <row r="12" spans="1:13" x14ac:dyDescent="0.25">
      <c r="H12" s="5" t="s">
        <v>38</v>
      </c>
    </row>
    <row r="13" spans="1:13" x14ac:dyDescent="0.25">
      <c r="H13" s="5" t="s">
        <v>43</v>
      </c>
    </row>
    <row r="14" spans="1:13" x14ac:dyDescent="0.25">
      <c r="H14" s="5" t="s">
        <v>44</v>
      </c>
    </row>
    <row r="15" spans="1:13" x14ac:dyDescent="0.25">
      <c r="H15" s="5" t="s">
        <v>45</v>
      </c>
    </row>
    <row r="18" spans="1:13" x14ac:dyDescent="0.25">
      <c r="A18" s="2" t="s">
        <v>0</v>
      </c>
    </row>
    <row r="19" spans="1:13" x14ac:dyDescent="0.25">
      <c r="A19" t="s">
        <v>1</v>
      </c>
      <c r="C19" t="s">
        <v>31</v>
      </c>
    </row>
    <row r="20" spans="1:13" x14ac:dyDescent="0.25">
      <c r="C20" t="s">
        <v>2</v>
      </c>
      <c r="D20" t="s">
        <v>3</v>
      </c>
    </row>
    <row r="21" spans="1:13" x14ac:dyDescent="0.25">
      <c r="A21" t="s">
        <v>30</v>
      </c>
      <c r="B21" t="s">
        <v>2</v>
      </c>
      <c r="C21" s="1">
        <v>9988</v>
      </c>
      <c r="D21" s="1">
        <v>1372</v>
      </c>
      <c r="E21">
        <f>C21+D21</f>
        <v>11360</v>
      </c>
    </row>
    <row r="22" spans="1:13" x14ac:dyDescent="0.25">
      <c r="B22" t="s">
        <v>3</v>
      </c>
      <c r="C22" s="1">
        <v>1617</v>
      </c>
      <c r="D22" s="1">
        <v>2083</v>
      </c>
      <c r="E22">
        <f>C22+D22</f>
        <v>3700</v>
      </c>
    </row>
    <row r="23" spans="1:13" x14ac:dyDescent="0.25">
      <c r="C23">
        <f>C21+C22</f>
        <v>11605</v>
      </c>
      <c r="D23">
        <f>D21+D22</f>
        <v>3455</v>
      </c>
      <c r="E23" s="2">
        <f>SUM(C23:D23)</f>
        <v>15060</v>
      </c>
    </row>
    <row r="25" spans="1:13" x14ac:dyDescent="0.25">
      <c r="A25" t="s">
        <v>13</v>
      </c>
    </row>
    <row r="26" spans="1:13" x14ac:dyDescent="0.25"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</row>
    <row r="27" spans="1:13" x14ac:dyDescent="0.25">
      <c r="B27" t="s">
        <v>2</v>
      </c>
      <c r="C27" s="1">
        <v>9988</v>
      </c>
      <c r="D27" s="1">
        <v>1617</v>
      </c>
      <c r="E27" s="1">
        <v>2083</v>
      </c>
      <c r="F27" s="1">
        <v>1372</v>
      </c>
      <c r="G27" s="1">
        <v>0.87922535211267605</v>
      </c>
      <c r="H27" s="1">
        <v>0.86066350710900397</v>
      </c>
      <c r="I27" s="1">
        <v>0.87922535211267605</v>
      </c>
      <c r="J27" s="1">
        <v>0.562972972972973</v>
      </c>
      <c r="K27" s="1">
        <v>0.86984541693882</v>
      </c>
      <c r="L27" s="1" t="s">
        <v>14</v>
      </c>
      <c r="M27" s="1" t="s">
        <v>14</v>
      </c>
    </row>
    <row r="28" spans="1:13" x14ac:dyDescent="0.25">
      <c r="B28" t="s">
        <v>3</v>
      </c>
      <c r="C28" s="1">
        <v>2083</v>
      </c>
      <c r="D28" s="1">
        <v>1372</v>
      </c>
      <c r="E28" s="1">
        <v>9988</v>
      </c>
      <c r="F28" s="1">
        <v>1617</v>
      </c>
      <c r="G28" s="1">
        <v>0.562972972972973</v>
      </c>
      <c r="H28" s="1">
        <v>0.602894356005788</v>
      </c>
      <c r="I28" s="1">
        <v>0.562972972972973</v>
      </c>
      <c r="J28" s="1">
        <v>0.87922535211267605</v>
      </c>
      <c r="K28" s="1">
        <v>0.582250174703004</v>
      </c>
      <c r="L28" s="1" t="s">
        <v>14</v>
      </c>
      <c r="M28" s="1" t="s">
        <v>14</v>
      </c>
    </row>
    <row r="29" spans="1:13" x14ac:dyDescent="0.25">
      <c r="B29" t="s">
        <v>15</v>
      </c>
      <c r="C29" s="1" t="s">
        <v>14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  <c r="K29" s="1" t="s">
        <v>14</v>
      </c>
      <c r="L29" s="1">
        <v>0.80152722443559099</v>
      </c>
      <c r="M29" s="1">
        <v>0.45229567098566298</v>
      </c>
    </row>
    <row r="31" spans="1:13" x14ac:dyDescent="0.25">
      <c r="A31" s="2" t="s">
        <v>27</v>
      </c>
    </row>
    <row r="32" spans="1:13" x14ac:dyDescent="0.25">
      <c r="A32" t="s">
        <v>1</v>
      </c>
      <c r="C32" t="s">
        <v>31</v>
      </c>
    </row>
    <row r="33" spans="1:13" x14ac:dyDescent="0.25">
      <c r="C33" t="s">
        <v>2</v>
      </c>
      <c r="D33" t="s">
        <v>3</v>
      </c>
    </row>
    <row r="34" spans="1:13" x14ac:dyDescent="0.25">
      <c r="A34" t="s">
        <v>30</v>
      </c>
      <c r="B34" t="s">
        <v>2</v>
      </c>
      <c r="C34" s="1">
        <v>10567</v>
      </c>
      <c r="D34" s="1">
        <v>793</v>
      </c>
      <c r="E34">
        <f>C34+D34</f>
        <v>11360</v>
      </c>
    </row>
    <row r="35" spans="1:13" x14ac:dyDescent="0.25">
      <c r="B35" t="s">
        <v>3</v>
      </c>
      <c r="C35" s="1">
        <v>2123</v>
      </c>
      <c r="D35" s="1">
        <v>1577</v>
      </c>
      <c r="E35">
        <f>C35+D35</f>
        <v>3700</v>
      </c>
    </row>
    <row r="36" spans="1:13" x14ac:dyDescent="0.25">
      <c r="C36">
        <f>C34+C35</f>
        <v>12690</v>
      </c>
      <c r="D36">
        <f>D34+D35</f>
        <v>2370</v>
      </c>
      <c r="E36" s="2">
        <f>SUM(C36:D36)</f>
        <v>15060</v>
      </c>
    </row>
    <row r="38" spans="1:13" x14ac:dyDescent="0.25">
      <c r="A38" t="s">
        <v>13</v>
      </c>
    </row>
    <row r="39" spans="1:13" x14ac:dyDescent="0.25"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t="s">
        <v>26</v>
      </c>
    </row>
    <row r="40" spans="1:13" x14ac:dyDescent="0.25">
      <c r="B40" t="s">
        <v>2</v>
      </c>
      <c r="C40" s="1">
        <v>10567</v>
      </c>
      <c r="D40" s="1">
        <v>2123</v>
      </c>
      <c r="E40" s="1">
        <v>1577</v>
      </c>
      <c r="F40" s="1">
        <v>793</v>
      </c>
      <c r="G40" s="1">
        <v>0.93019366197183095</v>
      </c>
      <c r="H40" s="1">
        <v>0.83270291568163901</v>
      </c>
      <c r="I40" s="1">
        <v>0.93019366197183095</v>
      </c>
      <c r="J40" s="1">
        <v>0.42621621621621603</v>
      </c>
      <c r="K40" s="1">
        <v>0.87875259875259804</v>
      </c>
      <c r="L40" s="1" t="s">
        <v>14</v>
      </c>
      <c r="M40" s="1" t="s">
        <v>14</v>
      </c>
    </row>
    <row r="41" spans="1:13" x14ac:dyDescent="0.25">
      <c r="B41" t="s">
        <v>3</v>
      </c>
      <c r="C41" s="1">
        <v>1577</v>
      </c>
      <c r="D41" s="1">
        <v>793</v>
      </c>
      <c r="E41" s="1">
        <v>10567</v>
      </c>
      <c r="F41" s="1">
        <v>2123</v>
      </c>
      <c r="G41" s="1">
        <v>0.42621621621621603</v>
      </c>
      <c r="H41" s="1">
        <v>0.66540084388185605</v>
      </c>
      <c r="I41" s="1">
        <v>0.42621621621621603</v>
      </c>
      <c r="J41" s="1">
        <v>0.93019366197183095</v>
      </c>
      <c r="K41" s="1">
        <v>0.51960461285008197</v>
      </c>
      <c r="L41" s="1" t="s">
        <v>14</v>
      </c>
      <c r="M41" s="1" t="s">
        <v>14</v>
      </c>
    </row>
    <row r="42" spans="1:13" x14ac:dyDescent="0.25">
      <c r="B42" t="s">
        <v>15</v>
      </c>
      <c r="C42" s="1" t="s">
        <v>14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  <c r="K42" s="1" t="s">
        <v>14</v>
      </c>
      <c r="L42" s="1">
        <v>0.80637450199203098</v>
      </c>
      <c r="M42" s="1">
        <v>0.405560112729133</v>
      </c>
    </row>
    <row r="44" spans="1:13" x14ac:dyDescent="0.25">
      <c r="A44" s="2" t="s">
        <v>28</v>
      </c>
    </row>
    <row r="45" spans="1:13" x14ac:dyDescent="0.25">
      <c r="A45" t="s">
        <v>1</v>
      </c>
      <c r="C45" t="s">
        <v>31</v>
      </c>
    </row>
    <row r="46" spans="1:13" x14ac:dyDescent="0.25">
      <c r="C46" t="s">
        <v>2</v>
      </c>
      <c r="D46" t="s">
        <v>3</v>
      </c>
    </row>
    <row r="47" spans="1:13" x14ac:dyDescent="0.25">
      <c r="A47" t="s">
        <v>30</v>
      </c>
      <c r="B47" t="s">
        <v>2</v>
      </c>
      <c r="C47" s="1">
        <v>10707</v>
      </c>
      <c r="D47" s="1">
        <v>653</v>
      </c>
      <c r="E47">
        <f>C47+D47</f>
        <v>11360</v>
      </c>
    </row>
    <row r="48" spans="1:13" x14ac:dyDescent="0.25">
      <c r="B48" t="s">
        <v>3</v>
      </c>
      <c r="C48" s="1">
        <v>1998</v>
      </c>
      <c r="D48" s="1">
        <v>1702</v>
      </c>
      <c r="E48">
        <f>C48+D48</f>
        <v>3700</v>
      </c>
    </row>
    <row r="49" spans="1:13" x14ac:dyDescent="0.25">
      <c r="C49">
        <f>C47+C48</f>
        <v>12705</v>
      </c>
      <c r="D49">
        <f>D47+D48</f>
        <v>2355</v>
      </c>
      <c r="E49" s="2">
        <f>SUM(C49:D49)</f>
        <v>15060</v>
      </c>
    </row>
    <row r="51" spans="1:13" x14ac:dyDescent="0.25">
      <c r="A51" t="s">
        <v>13</v>
      </c>
    </row>
    <row r="52" spans="1:13" x14ac:dyDescent="0.25"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 t="s">
        <v>24</v>
      </c>
      <c r="L52" t="s">
        <v>25</v>
      </c>
      <c r="M52" t="s">
        <v>26</v>
      </c>
    </row>
    <row r="53" spans="1:13" x14ac:dyDescent="0.25">
      <c r="B53" t="s">
        <v>2</v>
      </c>
      <c r="C53" s="1">
        <v>10707</v>
      </c>
      <c r="D53" s="1">
        <v>1998</v>
      </c>
      <c r="E53" s="1">
        <v>1702</v>
      </c>
      <c r="F53" s="1">
        <v>653</v>
      </c>
      <c r="G53" s="1">
        <v>0.94251760563380205</v>
      </c>
      <c r="H53" s="1">
        <v>0.84273907910271495</v>
      </c>
      <c r="I53" s="1">
        <v>0.94251760563380205</v>
      </c>
      <c r="J53" s="1">
        <v>0.46</v>
      </c>
      <c r="K53" s="1">
        <v>0.88984001662164902</v>
      </c>
      <c r="L53" s="1" t="s">
        <v>14</v>
      </c>
      <c r="M53" s="1" t="s">
        <v>14</v>
      </c>
    </row>
    <row r="54" spans="1:13" x14ac:dyDescent="0.25">
      <c r="B54" t="s">
        <v>3</v>
      </c>
      <c r="C54" s="1">
        <v>1702</v>
      </c>
      <c r="D54" s="1">
        <v>653</v>
      </c>
      <c r="E54" s="1">
        <v>10707</v>
      </c>
      <c r="F54" s="1">
        <v>1998</v>
      </c>
      <c r="G54" s="1">
        <v>0.46</v>
      </c>
      <c r="H54" s="1">
        <v>0.72271762208067902</v>
      </c>
      <c r="I54" s="1">
        <v>0.46</v>
      </c>
      <c r="J54" s="1">
        <v>0.94251760563380205</v>
      </c>
      <c r="K54" s="1">
        <v>0.56218001651527605</v>
      </c>
      <c r="L54" s="1" t="s">
        <v>14</v>
      </c>
      <c r="M54" s="1" t="s">
        <v>14</v>
      </c>
    </row>
    <row r="55" spans="1:13" x14ac:dyDescent="0.25">
      <c r="B55" t="s">
        <v>15</v>
      </c>
      <c r="C55" s="1" t="s">
        <v>14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  <c r="K55" s="1" t="s">
        <v>14</v>
      </c>
      <c r="L55" s="1">
        <v>0.82397078353253606</v>
      </c>
      <c r="M55" s="1">
        <v>0.45873974563897302</v>
      </c>
    </row>
    <row r="58" spans="1:13" x14ac:dyDescent="0.25">
      <c r="A58" s="2" t="s">
        <v>29</v>
      </c>
    </row>
    <row r="59" spans="1:13" x14ac:dyDescent="0.25">
      <c r="A59" t="s">
        <v>1</v>
      </c>
      <c r="C59" t="s">
        <v>31</v>
      </c>
    </row>
    <row r="60" spans="1:13" x14ac:dyDescent="0.25">
      <c r="C60" t="s">
        <v>2</v>
      </c>
      <c r="D60" t="s">
        <v>3</v>
      </c>
    </row>
    <row r="61" spans="1:13" x14ac:dyDescent="0.25">
      <c r="A61" t="s">
        <v>30</v>
      </c>
      <c r="B61" t="s">
        <v>2</v>
      </c>
      <c r="C61" s="1">
        <v>10670</v>
      </c>
      <c r="D61" s="1">
        <v>690</v>
      </c>
      <c r="E61">
        <f>C61+D61</f>
        <v>11360</v>
      </c>
    </row>
    <row r="62" spans="1:13" x14ac:dyDescent="0.25">
      <c r="B62" t="s">
        <v>3</v>
      </c>
      <c r="C62" s="1">
        <v>2103</v>
      </c>
      <c r="D62" s="1">
        <v>1597</v>
      </c>
      <c r="E62">
        <f>C62+D62</f>
        <v>3700</v>
      </c>
    </row>
    <row r="63" spans="1:13" x14ac:dyDescent="0.25">
      <c r="C63">
        <f>C61+C62</f>
        <v>12773</v>
      </c>
      <c r="D63">
        <f>D61+D62</f>
        <v>2287</v>
      </c>
      <c r="E63" s="2">
        <f>SUM(C63:D63)</f>
        <v>15060</v>
      </c>
    </row>
    <row r="65" spans="1:13" x14ac:dyDescent="0.25">
      <c r="A65" t="s">
        <v>13</v>
      </c>
    </row>
    <row r="66" spans="1:13" x14ac:dyDescent="0.25"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s">
        <v>24</v>
      </c>
      <c r="L66" t="s">
        <v>25</v>
      </c>
      <c r="M66" t="s">
        <v>26</v>
      </c>
    </row>
    <row r="67" spans="1:13" x14ac:dyDescent="0.25">
      <c r="B67" t="s">
        <v>2</v>
      </c>
      <c r="C67" s="1">
        <v>10670</v>
      </c>
      <c r="D67" s="1">
        <v>2103</v>
      </c>
      <c r="E67" s="1">
        <v>1597</v>
      </c>
      <c r="F67" s="1">
        <v>690</v>
      </c>
      <c r="G67" s="1">
        <v>0.93926056338028097</v>
      </c>
      <c r="H67" s="1">
        <v>0.83535582870116598</v>
      </c>
      <c r="I67" s="1">
        <v>0.93926056338028097</v>
      </c>
      <c r="J67" s="1">
        <v>0.43162162162162099</v>
      </c>
      <c r="K67" s="1">
        <v>0.88426635727012803</v>
      </c>
      <c r="L67" s="1" t="s">
        <v>14</v>
      </c>
      <c r="M67" s="1" t="s">
        <v>14</v>
      </c>
    </row>
    <row r="68" spans="1:13" x14ac:dyDescent="0.25">
      <c r="B68" t="s">
        <v>3</v>
      </c>
      <c r="C68" s="1">
        <v>1597</v>
      </c>
      <c r="D68" s="1">
        <v>690</v>
      </c>
      <c r="E68" s="1">
        <v>10670</v>
      </c>
      <c r="F68" s="1">
        <v>2103</v>
      </c>
      <c r="G68" s="1">
        <v>0.43162162162162099</v>
      </c>
      <c r="H68" s="1">
        <v>0.69829470922605996</v>
      </c>
      <c r="I68" s="1">
        <v>0.43162162162162099</v>
      </c>
      <c r="J68" s="1">
        <v>0.93926056338028097</v>
      </c>
      <c r="K68" s="1">
        <v>0.533489226657758</v>
      </c>
      <c r="L68" s="1" t="s">
        <v>14</v>
      </c>
      <c r="M68" s="1" t="s">
        <v>14</v>
      </c>
    </row>
    <row r="69" spans="1:13" x14ac:dyDescent="0.25">
      <c r="B69" t="s">
        <v>15</v>
      </c>
      <c r="C69" s="1" t="s">
        <v>14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  <c r="K69" s="1" t="s">
        <v>14</v>
      </c>
      <c r="L69" s="1">
        <v>0.81454183266932201</v>
      </c>
      <c r="M69" s="1">
        <v>0.42569171503931802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47C4-BEEE-4AD8-A27E-DB5645CD00CF}">
  <dimension ref="A1:D8"/>
  <sheetViews>
    <sheetView workbookViewId="0">
      <selection activeCell="B14" sqref="B14"/>
    </sheetView>
  </sheetViews>
  <sheetFormatPr defaultRowHeight="15" x14ac:dyDescent="0.25"/>
  <sheetData>
    <row r="1" spans="1:4" x14ac:dyDescent="0.25">
      <c r="A1" t="s">
        <v>47</v>
      </c>
    </row>
    <row r="2" spans="1:4" x14ac:dyDescent="0.25">
      <c r="A2" s="5" t="s">
        <v>9</v>
      </c>
    </row>
    <row r="3" spans="1:4" x14ac:dyDescent="0.25">
      <c r="C3" t="s">
        <v>33</v>
      </c>
    </row>
    <row r="4" spans="1:4" x14ac:dyDescent="0.25">
      <c r="A4" s="5"/>
      <c r="B4" s="5" t="s">
        <v>32</v>
      </c>
      <c r="C4" t="b">
        <v>1</v>
      </c>
      <c r="D4" t="b">
        <v>0</v>
      </c>
    </row>
    <row r="5" spans="1:4" x14ac:dyDescent="0.25">
      <c r="A5" s="5" t="s">
        <v>30</v>
      </c>
      <c r="B5" t="b">
        <v>1</v>
      </c>
      <c r="C5" t="s">
        <v>16</v>
      </c>
      <c r="D5" t="s">
        <v>17</v>
      </c>
    </row>
    <row r="6" spans="1:4" x14ac:dyDescent="0.25">
      <c r="A6" s="5"/>
      <c r="B6" t="b">
        <v>0</v>
      </c>
      <c r="C6" t="s">
        <v>19</v>
      </c>
      <c r="D6" t="s">
        <v>18</v>
      </c>
    </row>
    <row r="7" spans="1:4" x14ac:dyDescent="0.25">
      <c r="A7" s="5"/>
    </row>
    <row r="8" spans="1:4" x14ac:dyDescent="0.25">
      <c r="A8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seher khan</dc:creator>
  <cp:lastModifiedBy>seher khan</cp:lastModifiedBy>
  <dcterms:created xsi:type="dcterms:W3CDTF">2017-12-16T20:45:52Z</dcterms:created>
  <dcterms:modified xsi:type="dcterms:W3CDTF">2017-12-16T22:34:51Z</dcterms:modified>
</cp:coreProperties>
</file>