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Section #1" sheetId="5" r:id="rId1"/>
    <sheet name="Sheet1" sheetId="1" r:id="rId2"/>
    <sheet name="Sheet2" sheetId="2" r:id="rId3"/>
    <sheet name="Sheet3" sheetId="3" r:id="rId4"/>
  </sheets>
  <calcPr calcId="145621"/>
</workbook>
</file>

<file path=xl/calcChain.xml><?xml version="1.0" encoding="utf-8"?>
<calcChain xmlns="http://schemas.openxmlformats.org/spreadsheetml/2006/main">
  <c r="F22" i="5" l="1"/>
  <c r="F21" i="5"/>
  <c r="E22" i="5"/>
  <c r="E21" i="5"/>
  <c r="D22" i="5"/>
  <c r="D21" i="5"/>
  <c r="C22" i="5"/>
  <c r="C21" i="5"/>
  <c r="B22" i="5"/>
  <c r="B21" i="5"/>
  <c r="A26" i="5"/>
  <c r="A25" i="5"/>
  <c r="A24" i="5"/>
  <c r="A23" i="5"/>
  <c r="A22" i="5"/>
  <c r="F16" i="5"/>
  <c r="F26" i="5" s="1"/>
  <c r="E16" i="5"/>
  <c r="E25" i="5" s="1"/>
  <c r="D16" i="5"/>
  <c r="D26" i="5" s="1"/>
  <c r="C16" i="5"/>
  <c r="C24" i="5" s="1"/>
  <c r="B16" i="5"/>
  <c r="B25" i="5" s="1"/>
  <c r="H8" i="5"/>
  <c r="J12" i="5"/>
  <c r="I12" i="5"/>
  <c r="H12" i="5"/>
  <c r="J11" i="5"/>
  <c r="I11" i="5"/>
  <c r="H11" i="5"/>
  <c r="J10" i="5"/>
  <c r="I10" i="5"/>
  <c r="H10" i="5"/>
  <c r="J9" i="5"/>
  <c r="I9" i="5"/>
  <c r="H9" i="5"/>
  <c r="E26" i="5" l="1"/>
  <c r="L11" i="5"/>
  <c r="L10" i="5"/>
  <c r="C25" i="5"/>
  <c r="E24" i="5"/>
  <c r="E23" i="5"/>
  <c r="D23" i="5"/>
  <c r="L12" i="5"/>
  <c r="B26" i="5"/>
  <c r="B24" i="5"/>
  <c r="I13" i="5"/>
  <c r="F23" i="5"/>
  <c r="F24" i="5"/>
  <c r="F25" i="5"/>
  <c r="D24" i="5"/>
  <c r="D25" i="5"/>
  <c r="C23" i="5"/>
  <c r="H16" i="5"/>
  <c r="C26" i="5"/>
  <c r="L9" i="5"/>
  <c r="H26" i="5"/>
  <c r="J13" i="5"/>
  <c r="B23" i="5"/>
  <c r="H13" i="5"/>
  <c r="H17" i="5" s="1"/>
  <c r="H24" i="5" l="1"/>
  <c r="I26" i="5"/>
  <c r="I24" i="5"/>
  <c r="I25" i="5"/>
  <c r="H25" i="5"/>
  <c r="H23" i="5"/>
  <c r="I23" i="5"/>
  <c r="H18" i="5"/>
  <c r="H27" i="5" l="1"/>
  <c r="I27" i="5"/>
</calcChain>
</file>

<file path=xl/comments1.xml><?xml version="1.0" encoding="utf-8"?>
<comments xmlns="http://schemas.openxmlformats.org/spreadsheetml/2006/main">
  <authors>
    <author>Rawaa</author>
  </authors>
  <commentList>
    <comment ref="A1" authorId="0">
      <text>
        <r>
          <rPr>
            <sz val="9"/>
            <color indexed="81"/>
            <rFont val="Tahoma"/>
            <family val="2"/>
          </rPr>
          <t>Created by Excel OM/QM version 5.3.160</t>
        </r>
      </text>
    </comment>
    <comment ref="A6" authorId="0">
      <text>
        <r>
          <rPr>
            <sz val="9"/>
            <color indexed="81"/>
            <rFont val="Tahoma"/>
            <family val="2"/>
          </rPr>
          <t>Decision Tables: Submodel =  0; Problem size @  4 by 5</t>
        </r>
      </text>
    </comment>
  </commentList>
</comments>
</file>

<file path=xl/sharedStrings.xml><?xml version="1.0" encoding="utf-8"?>
<sst xmlns="http://schemas.openxmlformats.org/spreadsheetml/2006/main" count="29" uniqueCount="26">
  <si>
    <t>Decision Tables</t>
  </si>
  <si>
    <t>Profit</t>
  </si>
  <si>
    <t>Data</t>
  </si>
  <si>
    <t>Probability</t>
  </si>
  <si>
    <t>Results</t>
  </si>
  <si>
    <t>EMV</t>
  </si>
  <si>
    <t>Minimum</t>
  </si>
  <si>
    <t>Maximum</t>
  </si>
  <si>
    <t>Hurwicz alpha</t>
  </si>
  <si>
    <t>Expected Value of Perfect Information</t>
  </si>
  <si>
    <t>Column best</t>
  </si>
  <si>
    <t>&lt;-Expected value WITH perfect information</t>
  </si>
  <si>
    <t>&lt;-Best expected value</t>
  </si>
  <si>
    <t>&lt;-Expected value OF perfect information</t>
  </si>
  <si>
    <t>Regret</t>
  </si>
  <si>
    <t>Expected</t>
  </si>
  <si>
    <t>Example 1</t>
  </si>
  <si>
    <t>Gold</t>
  </si>
  <si>
    <t>Bond</t>
  </si>
  <si>
    <t>Stock</t>
  </si>
  <si>
    <t>CD Account</t>
  </si>
  <si>
    <t>Large Rise</t>
  </si>
  <si>
    <t>Small Rise</t>
  </si>
  <si>
    <t>No Change</t>
  </si>
  <si>
    <t>Small Fall</t>
  </si>
  <si>
    <t>Large Fall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</si>
</sst>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13"/>
      <color rgb="FF1F497D"/>
      <name val="Calibri"/>
      <family val="2"/>
      <scheme val="minor"/>
    </font>
    <font>
      <sz val="9"/>
      <color indexed="81"/>
      <name val="Tahoma"/>
      <family val="2"/>
    </font>
    <font>
      <b/>
      <sz val="11"/>
      <color rgb="FFFF6600"/>
      <name val="Calibri"/>
      <family val="2"/>
      <scheme val="minor"/>
    </font>
    <font>
      <sz val="11"/>
      <color rgb="FF3F3F3F"/>
      <name val="Calibri"/>
      <family val="2"/>
      <scheme val="minor"/>
    </font>
    <font>
      <b/>
      <sz val="14"/>
      <color rgb="FF8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rgb="FF000000"/>
      </left>
      <right style="medium">
        <color rgb="FFFF6600"/>
      </right>
      <top style="medium">
        <color rgb="FF000000"/>
      </top>
      <bottom style="medium">
        <color rgb="FFFF6600"/>
      </bottom>
      <diagonal/>
    </border>
    <border>
      <left/>
      <right/>
      <top style="medium">
        <color rgb="FF000000"/>
      </top>
      <bottom style="medium">
        <color rgb="FFFF66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FF6600"/>
      </bottom>
      <diagonal/>
    </border>
    <border>
      <left style="medium">
        <color rgb="FF000000"/>
      </left>
      <right style="medium">
        <color rgb="FFFF6600"/>
      </right>
      <top/>
      <bottom style="double">
        <color indexed="64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double">
        <color indexed="64"/>
      </bottom>
      <diagonal/>
    </border>
    <border>
      <left style="medium">
        <color rgb="FF000000"/>
      </left>
      <right style="medium">
        <color rgb="FFFF6600"/>
      </right>
      <top/>
      <bottom/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FF66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rgb="FF3F3F3F"/>
      </bottom>
      <diagonal/>
    </border>
    <border>
      <left style="medium">
        <color indexed="64"/>
      </left>
      <right style="medium">
        <color rgb="FF3F3F3F"/>
      </right>
      <top style="medium">
        <color indexed="64"/>
      </top>
      <bottom style="medium">
        <color rgb="FF3F3F3F"/>
      </bottom>
      <diagonal/>
    </border>
    <border>
      <left style="medium">
        <color indexed="64"/>
      </left>
      <right style="medium">
        <color rgb="FF3F3F3F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rgb="FF3F3F3F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rgb="FF3F3F3F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3" fillId="0" borderId="0" xfId="0" applyFont="1"/>
    <xf numFmtId="0" fontId="0" fillId="0" borderId="0" xfId="0" applyFont="1"/>
    <xf numFmtId="0" fontId="4" fillId="0" borderId="0" xfId="0" applyFont="1"/>
    <xf numFmtId="0" fontId="6" fillId="0" borderId="0" xfId="0" applyFont="1"/>
    <xf numFmtId="0" fontId="0" fillId="2" borderId="2" xfId="0" applyFont="1" applyFill="1" applyBorder="1"/>
    <xf numFmtId="0" fontId="0" fillId="2" borderId="3" xfId="0" applyFont="1" applyFill="1" applyBorder="1"/>
    <xf numFmtId="0" fontId="0" fillId="0" borderId="4" xfId="0" applyFont="1" applyFill="1" applyBorder="1"/>
    <xf numFmtId="0" fontId="0" fillId="0" borderId="5" xfId="0" applyFont="1" applyFill="1" applyBorder="1"/>
    <xf numFmtId="0" fontId="0" fillId="0" borderId="6" xfId="0" applyFont="1" applyFill="1" applyBorder="1"/>
    <xf numFmtId="0" fontId="0" fillId="0" borderId="7" xfId="0" applyFont="1" applyFill="1" applyBorder="1"/>
    <xf numFmtId="0" fontId="0" fillId="2" borderId="8" xfId="0" applyFont="1" applyFill="1" applyBorder="1"/>
    <xf numFmtId="0" fontId="0" fillId="0" borderId="9" xfId="0" applyFont="1" applyFill="1" applyBorder="1"/>
    <xf numFmtId="0" fontId="0" fillId="2" borderId="10" xfId="0" applyFont="1" applyFill="1" applyBorder="1"/>
    <xf numFmtId="0" fontId="0" fillId="0" borderId="11" xfId="0" applyFont="1" applyFill="1" applyBorder="1"/>
    <xf numFmtId="0" fontId="0" fillId="2" borderId="12" xfId="0" applyFont="1" applyFill="1" applyBorder="1"/>
    <xf numFmtId="0" fontId="0" fillId="2" borderId="13" xfId="0" applyFont="1" applyFill="1" applyBorder="1"/>
    <xf numFmtId="0" fontId="1" fillId="0" borderId="0" xfId="0" applyFont="1"/>
    <xf numFmtId="0" fontId="1" fillId="3" borderId="2" xfId="0" applyFont="1" applyFill="1" applyBorder="1"/>
    <xf numFmtId="0" fontId="1" fillId="3" borderId="14" xfId="0" applyFont="1" applyFill="1" applyBorder="1"/>
    <xf numFmtId="0" fontId="1" fillId="3" borderId="15" xfId="0" applyFont="1" applyFill="1" applyBorder="1"/>
    <xf numFmtId="0" fontId="1" fillId="3" borderId="16" xfId="0" applyFont="1" applyFill="1" applyBorder="1"/>
    <xf numFmtId="0" fontId="1" fillId="3" borderId="17" xfId="0" applyFont="1" applyFill="1" applyBorder="1"/>
    <xf numFmtId="0" fontId="1" fillId="3" borderId="18" xfId="0" applyFont="1" applyFill="1" applyBorder="1"/>
    <xf numFmtId="0" fontId="1" fillId="3" borderId="19" xfId="0" applyFont="1" applyFill="1" applyBorder="1"/>
    <xf numFmtId="0" fontId="1" fillId="3" borderId="20" xfId="0" applyFont="1" applyFill="1" applyBorder="1"/>
    <xf numFmtId="0" fontId="1" fillId="3" borderId="21" xfId="0" applyFont="1" applyFill="1" applyBorder="1"/>
    <xf numFmtId="0" fontId="7" fillId="3" borderId="1" xfId="0" applyFont="1" applyFill="1" applyBorder="1"/>
    <xf numFmtId="0" fontId="7" fillId="3" borderId="2" xfId="0" applyFont="1" applyFill="1" applyBorder="1"/>
    <xf numFmtId="0" fontId="7" fillId="3" borderId="14" xfId="0" applyFont="1" applyFill="1" applyBorder="1"/>
    <xf numFmtId="0" fontId="7" fillId="3" borderId="15" xfId="0" applyFont="1" applyFill="1" applyBorder="1"/>
    <xf numFmtId="0" fontId="7" fillId="3" borderId="16" xfId="0" applyFont="1" applyFill="1" applyBorder="1"/>
    <xf numFmtId="0" fontId="7" fillId="3" borderId="22" xfId="0" applyFont="1" applyFill="1" applyBorder="1"/>
    <xf numFmtId="0" fontId="7" fillId="3" borderId="23" xfId="0" applyFont="1" applyFill="1" applyBorder="1"/>
    <xf numFmtId="0" fontId="7" fillId="3" borderId="24" xfId="0" applyFont="1" applyFill="1" applyBorder="1"/>
    <xf numFmtId="0" fontId="7" fillId="3" borderId="25" xfId="0" applyFont="1" applyFill="1" applyBorder="1"/>
    <xf numFmtId="0" fontId="7" fillId="3" borderId="26" xfId="0" applyFont="1" applyFill="1" applyBorder="1"/>
    <xf numFmtId="0" fontId="1" fillId="3" borderId="22" xfId="0" applyFont="1" applyFill="1" applyBorder="1"/>
    <xf numFmtId="0" fontId="1" fillId="3" borderId="23" xfId="0" applyFont="1" applyFill="1" applyBorder="1"/>
    <xf numFmtId="0" fontId="1" fillId="3" borderId="24" xfId="0" applyFont="1" applyFill="1" applyBorder="1"/>
    <xf numFmtId="0" fontId="1" fillId="3" borderId="25" xfId="0" applyFont="1" applyFill="1" applyBorder="1"/>
    <xf numFmtId="0" fontId="1" fillId="3" borderId="26" xfId="0" applyFont="1" applyFill="1" applyBorder="1"/>
    <xf numFmtId="0" fontId="7" fillId="3" borderId="27" xfId="0" applyFont="1" applyFill="1" applyBorder="1"/>
    <xf numFmtId="0" fontId="7" fillId="3" borderId="3" xfId="0" applyFont="1" applyFill="1" applyBorder="1"/>
    <xf numFmtId="0" fontId="7" fillId="3" borderId="28" xfId="0" applyFont="1" applyFill="1" applyBorder="1"/>
    <xf numFmtId="0" fontId="7" fillId="3" borderId="29" xfId="0" applyFont="1" applyFill="1" applyBorder="1"/>
    <xf numFmtId="0" fontId="7" fillId="3" borderId="30" xfId="0" applyFont="1" applyFill="1" applyBorder="1"/>
    <xf numFmtId="0" fontId="7" fillId="3" borderId="31" xfId="0" applyFont="1" applyFill="1" applyBorder="1"/>
    <xf numFmtId="0" fontId="7" fillId="3" borderId="32" xfId="0" applyFont="1" applyFill="1" applyBorder="1"/>
    <xf numFmtId="0" fontId="2" fillId="3" borderId="14" xfId="0" applyFont="1" applyFill="1" applyBorder="1"/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253999</xdr:colOff>
      <xdr:row>3</xdr:row>
      <xdr:rowOff>0</xdr:rowOff>
    </xdr:from>
    <xdr:to>
      <xdr:col>8</xdr:col>
      <xdr:colOff>114299</xdr:colOff>
      <xdr:row>4</xdr:row>
      <xdr:rowOff>127000</xdr:rowOff>
    </xdr:to>
    <xdr:sp macro="" textlink="">
      <xdr:nvSpPr>
        <xdr:cNvPr id="2" name="messageTextbox"/>
        <xdr:cNvSpPr txBox="1"/>
      </xdr:nvSpPr>
      <xdr:spPr>
        <a:xfrm>
          <a:off x="253999" y="647700"/>
          <a:ext cx="5080000" cy="317500"/>
        </a:xfrm>
        <a:prstGeom prst="rect">
          <a:avLst/>
        </a:prstGeom>
        <a:solidFill>
          <a:srgbClr val="FFFFE6"/>
        </a:solidFill>
        <a:ln w="1" cmpd="sng">
          <a:solidFill>
            <a:srgbClr val="000000"/>
          </a:solidFill>
          <a:prstDash val="solid"/>
        </a:ln>
        <a:effectLst>
          <a:outerShdw blurRad="63500" dist="37357" dir="2700000" rotWithShape="0">
            <a:scrgbClr r="0" g="0" b="0"/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r>
            <a:rPr lang="en-US" sz="900" b="0" i="0" u="none" strike="noStrike" baseline="0">
              <a:solidFill>
                <a:srgbClr val="9C6500"/>
              </a:solidFill>
              <a:latin typeface="Arial"/>
            </a:rPr>
            <a:t>Enter the profits in the main body of the data table. Enter probabilities in the first row if you want to compute the expected value.</a:t>
          </a:r>
        </a:p>
      </xdr:txBody>
    </xdr:sp>
    <xdr:clientData fPrint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7"/>
  <sheetViews>
    <sheetView tabSelected="1" topLeftCell="A4" workbookViewId="0">
      <selection activeCell="L8" sqref="L8"/>
    </sheetView>
  </sheetViews>
  <sheetFormatPr defaultRowHeight="15" x14ac:dyDescent="0.25"/>
  <cols>
    <col min="1" max="1" width="16.5703125" style="2" customWidth="1"/>
    <col min="2" max="6" width="9.85546875" style="2" customWidth="1"/>
    <col min="7" max="16384" width="9.140625" style="2"/>
  </cols>
  <sheetData>
    <row r="1" spans="1:12" ht="18.75" x14ac:dyDescent="0.3">
      <c r="A1" s="50" t="s">
        <v>16</v>
      </c>
    </row>
    <row r="3" spans="1:12" ht="17.25" x14ac:dyDescent="0.3">
      <c r="A3" s="3" t="s">
        <v>0</v>
      </c>
      <c r="B3" s="3"/>
      <c r="C3" s="3"/>
      <c r="D3" s="3"/>
      <c r="E3" s="3"/>
      <c r="F3" s="3"/>
      <c r="G3" s="3"/>
      <c r="H3" s="3"/>
    </row>
    <row r="4" spans="1:12" x14ac:dyDescent="0.25">
      <c r="A4" s="1"/>
      <c r="B4" s="1"/>
    </row>
    <row r="6" spans="1:12" ht="15.75" thickBot="1" x14ac:dyDescent="0.3">
      <c r="A6" s="4" t="s">
        <v>2</v>
      </c>
      <c r="H6" s="17" t="s">
        <v>4</v>
      </c>
      <c r="L6" s="4" t="s">
        <v>8</v>
      </c>
    </row>
    <row r="7" spans="1:12" ht="15.75" thickBot="1" x14ac:dyDescent="0.3">
      <c r="A7" s="7" t="s">
        <v>1</v>
      </c>
      <c r="B7" s="8" t="s">
        <v>21</v>
      </c>
      <c r="C7" s="8" t="s">
        <v>22</v>
      </c>
      <c r="D7" s="8" t="s">
        <v>23</v>
      </c>
      <c r="E7" s="8" t="s">
        <v>24</v>
      </c>
      <c r="F7" s="9" t="s">
        <v>25</v>
      </c>
      <c r="H7" s="30" t="s">
        <v>5</v>
      </c>
      <c r="I7" s="31" t="s">
        <v>6</v>
      </c>
      <c r="J7" s="34" t="s">
        <v>7</v>
      </c>
      <c r="L7" s="5">
        <v>0.7</v>
      </c>
    </row>
    <row r="8" spans="1:12" ht="15.75" thickBot="1" x14ac:dyDescent="0.3">
      <c r="A8" s="10" t="s">
        <v>3</v>
      </c>
      <c r="B8" s="6">
        <v>0.2</v>
      </c>
      <c r="C8" s="6">
        <v>0.3</v>
      </c>
      <c r="D8" s="6">
        <v>0.3</v>
      </c>
      <c r="E8" s="6">
        <v>0.1</v>
      </c>
      <c r="F8" s="11">
        <v>0.1</v>
      </c>
      <c r="H8" s="49" t="str">
        <f>IF(ABS(SUM($B$8:$F$8)-1)&gt;0.01,"Probabilities do not sum to 1","")</f>
        <v/>
      </c>
      <c r="I8" s="28"/>
      <c r="J8" s="35"/>
    </row>
    <row r="9" spans="1:12" ht="15.75" thickTop="1" x14ac:dyDescent="0.25">
      <c r="A9" s="12" t="s">
        <v>17</v>
      </c>
      <c r="B9" s="5">
        <v>-100</v>
      </c>
      <c r="C9" s="5">
        <v>100</v>
      </c>
      <c r="D9" s="5">
        <v>200</v>
      </c>
      <c r="E9" s="5">
        <v>300</v>
      </c>
      <c r="F9" s="13">
        <v>0</v>
      </c>
      <c r="H9" s="29">
        <f>SUMPRODUCT($B$8:$F$8,B9:F9)</f>
        <v>100</v>
      </c>
      <c r="I9" s="28">
        <f>MIN(B9:F9)</f>
        <v>-100</v>
      </c>
      <c r="J9" s="35">
        <f>MAX(B9:F9)</f>
        <v>300</v>
      </c>
      <c r="L9" s="2">
        <f>$L$7*J9+(1-$L$7)*I9</f>
        <v>180</v>
      </c>
    </row>
    <row r="10" spans="1:12" x14ac:dyDescent="0.25">
      <c r="A10" s="12" t="s">
        <v>18</v>
      </c>
      <c r="B10" s="5">
        <v>250</v>
      </c>
      <c r="C10" s="5">
        <v>200</v>
      </c>
      <c r="D10" s="5">
        <v>150</v>
      </c>
      <c r="E10" s="5">
        <v>-100</v>
      </c>
      <c r="F10" s="13">
        <v>-150</v>
      </c>
      <c r="H10" s="29">
        <f>SUMPRODUCT($B$8:$F$8,B10:F10)</f>
        <v>130</v>
      </c>
      <c r="I10" s="28">
        <f>MIN(B10:F10)</f>
        <v>-150</v>
      </c>
      <c r="J10" s="35">
        <f>MAX(B10:F10)</f>
        <v>250</v>
      </c>
      <c r="L10" s="2">
        <f t="shared" ref="L10:L12" si="0">$L$7*J10+(1-$L$7)*I10</f>
        <v>130</v>
      </c>
    </row>
    <row r="11" spans="1:12" x14ac:dyDescent="0.25">
      <c r="A11" s="12" t="s">
        <v>19</v>
      </c>
      <c r="B11" s="5">
        <v>500</v>
      </c>
      <c r="C11" s="5">
        <v>250</v>
      </c>
      <c r="D11" s="5">
        <v>100</v>
      </c>
      <c r="E11" s="5">
        <v>-200</v>
      </c>
      <c r="F11" s="13">
        <v>-600</v>
      </c>
      <c r="H11" s="29">
        <f>SUMPRODUCT($B$8:$F$8,B11:F11)</f>
        <v>125</v>
      </c>
      <c r="I11" s="28">
        <f>MIN(B11:F11)</f>
        <v>-600</v>
      </c>
      <c r="J11" s="35">
        <f>MAX(B11:F11)</f>
        <v>500</v>
      </c>
      <c r="L11" s="2">
        <f t="shared" si="0"/>
        <v>169.99999999999997</v>
      </c>
    </row>
    <row r="12" spans="1:12" ht="15.75" thickBot="1" x14ac:dyDescent="0.3">
      <c r="A12" s="14" t="s">
        <v>20</v>
      </c>
      <c r="B12" s="15">
        <v>60</v>
      </c>
      <c r="C12" s="15">
        <v>60</v>
      </c>
      <c r="D12" s="15">
        <v>60</v>
      </c>
      <c r="E12" s="15">
        <v>60</v>
      </c>
      <c r="F12" s="16">
        <v>60</v>
      </c>
      <c r="H12" s="32">
        <f>SUMPRODUCT($B$8:$F$8,B12:F12)</f>
        <v>60</v>
      </c>
      <c r="I12" s="33">
        <f>MIN(B12:F12)</f>
        <v>60</v>
      </c>
      <c r="J12" s="36">
        <f>MAX(B12:F12)</f>
        <v>60</v>
      </c>
      <c r="L12" s="2">
        <f t="shared" si="0"/>
        <v>60</v>
      </c>
    </row>
    <row r="13" spans="1:12" ht="15.75" thickBot="1" x14ac:dyDescent="0.3">
      <c r="G13" s="22" t="s">
        <v>7</v>
      </c>
      <c r="H13" s="25">
        <f>MAX(H9:H12)</f>
        <v>130</v>
      </c>
      <c r="I13" s="25">
        <f>MAX(I9:I12)</f>
        <v>60</v>
      </c>
      <c r="J13" s="26">
        <f>MAX(J9:J12)</f>
        <v>500</v>
      </c>
    </row>
    <row r="15" spans="1:12" ht="15.75" thickBot="1" x14ac:dyDescent="0.3">
      <c r="A15" s="17" t="s">
        <v>9</v>
      </c>
    </row>
    <row r="16" spans="1:12" x14ac:dyDescent="0.25">
      <c r="A16" s="2" t="s">
        <v>10</v>
      </c>
      <c r="B16" s="2">
        <f>MAX(B9:B12)</f>
        <v>500</v>
      </c>
      <c r="C16" s="2">
        <f>MAX(C9:C12)</f>
        <v>250</v>
      </c>
      <c r="D16" s="2">
        <f>MAX(D9:D12)</f>
        <v>200</v>
      </c>
      <c r="E16" s="2">
        <f>MAX(E9:E12)</f>
        <v>300</v>
      </c>
      <c r="F16" s="2">
        <f>MAX(F9:F12)</f>
        <v>60</v>
      </c>
      <c r="G16" s="20"/>
      <c r="H16" s="21">
        <f>SUMPRODUCT($B$8:$F$8,B16:F16)</f>
        <v>271</v>
      </c>
      <c r="I16" s="21" t="s">
        <v>11</v>
      </c>
      <c r="J16" s="21"/>
      <c r="K16" s="21"/>
      <c r="L16" s="39"/>
    </row>
    <row r="17" spans="1:12" x14ac:dyDescent="0.25">
      <c r="G17" s="19"/>
      <c r="H17" s="18">
        <f>H13</f>
        <v>130</v>
      </c>
      <c r="I17" s="18" t="s">
        <v>12</v>
      </c>
      <c r="J17" s="18"/>
      <c r="K17" s="18"/>
      <c r="L17" s="40"/>
    </row>
    <row r="18" spans="1:12" ht="15.75" thickBot="1" x14ac:dyDescent="0.3">
      <c r="G18" s="37"/>
      <c r="H18" s="38">
        <f>H16-H13</f>
        <v>141</v>
      </c>
      <c r="I18" s="38" t="s">
        <v>13</v>
      </c>
      <c r="J18" s="38"/>
      <c r="K18" s="38"/>
      <c r="L18" s="41"/>
    </row>
    <row r="20" spans="1:12" ht="15.75" thickBot="1" x14ac:dyDescent="0.3">
      <c r="A20" s="17" t="s">
        <v>14</v>
      </c>
    </row>
    <row r="21" spans="1:12" ht="15.75" thickBot="1" x14ac:dyDescent="0.3">
      <c r="A21" s="44"/>
      <c r="B21" s="42" t="str">
        <f>B7</f>
        <v>Large Rise</v>
      </c>
      <c r="C21" s="42" t="str">
        <f>C7</f>
        <v>Small Rise</v>
      </c>
      <c r="D21" s="42" t="str">
        <f>D7</f>
        <v>No Change</v>
      </c>
      <c r="E21" s="42" t="str">
        <f>E7</f>
        <v>Small Fall</v>
      </c>
      <c r="F21" s="42" t="str">
        <f>F7</f>
        <v>Large Fall</v>
      </c>
      <c r="G21" s="31"/>
      <c r="H21" s="31" t="s">
        <v>15</v>
      </c>
      <c r="I21" s="34" t="s">
        <v>7</v>
      </c>
    </row>
    <row r="22" spans="1:12" ht="15.75" thickBot="1" x14ac:dyDescent="0.3">
      <c r="A22" s="45" t="str">
        <f>A8</f>
        <v>Probability</v>
      </c>
      <c r="B22" s="43">
        <f>B8</f>
        <v>0.2</v>
      </c>
      <c r="C22" s="43">
        <f>C8</f>
        <v>0.3</v>
      </c>
      <c r="D22" s="43">
        <f>D8</f>
        <v>0.3</v>
      </c>
      <c r="E22" s="43">
        <f>E8</f>
        <v>0.1</v>
      </c>
      <c r="F22" s="43">
        <f>F8</f>
        <v>0.1</v>
      </c>
      <c r="G22" s="28"/>
      <c r="H22" s="28"/>
      <c r="I22" s="35"/>
    </row>
    <row r="23" spans="1:12" ht="15.75" thickTop="1" x14ac:dyDescent="0.25">
      <c r="A23" s="46" t="str">
        <f>A9</f>
        <v>Gold</v>
      </c>
      <c r="B23" s="28">
        <f>B16 - B9</f>
        <v>600</v>
      </c>
      <c r="C23" s="28">
        <f>C16 - C9</f>
        <v>150</v>
      </c>
      <c r="D23" s="28">
        <f>D16 - D9</f>
        <v>0</v>
      </c>
      <c r="E23" s="28">
        <f>E16 - E9</f>
        <v>0</v>
      </c>
      <c r="F23" s="28">
        <f>F16 - F9</f>
        <v>60</v>
      </c>
      <c r="G23" s="28"/>
      <c r="H23" s="28">
        <f>SUMPRODUCT($B$8:$F$8,B23:F23)</f>
        <v>171</v>
      </c>
      <c r="I23" s="35">
        <f>MAX(B23:F23)</f>
        <v>600</v>
      </c>
    </row>
    <row r="24" spans="1:12" x14ac:dyDescent="0.25">
      <c r="A24" s="46" t="str">
        <f>A10</f>
        <v>Bond</v>
      </c>
      <c r="B24" s="28">
        <f>B16 - B10</f>
        <v>250</v>
      </c>
      <c r="C24" s="28">
        <f>C16 - C10</f>
        <v>50</v>
      </c>
      <c r="D24" s="28">
        <f>D16 - D10</f>
        <v>50</v>
      </c>
      <c r="E24" s="28">
        <f>E16 - E10</f>
        <v>400</v>
      </c>
      <c r="F24" s="28">
        <f>F16 - F10</f>
        <v>210</v>
      </c>
      <c r="G24" s="28"/>
      <c r="H24" s="28">
        <f>SUMPRODUCT($B$8:$F$8,B24:F24)</f>
        <v>141</v>
      </c>
      <c r="I24" s="35">
        <f>MAX(B24:F24)</f>
        <v>400</v>
      </c>
    </row>
    <row r="25" spans="1:12" x14ac:dyDescent="0.25">
      <c r="A25" s="46" t="str">
        <f>A11</f>
        <v>Stock</v>
      </c>
      <c r="B25" s="28">
        <f>B16 - B11</f>
        <v>0</v>
      </c>
      <c r="C25" s="28">
        <f>C16 - C11</f>
        <v>0</v>
      </c>
      <c r="D25" s="28">
        <f>D16 - D11</f>
        <v>100</v>
      </c>
      <c r="E25" s="28">
        <f>E16 - E11</f>
        <v>500</v>
      </c>
      <c r="F25" s="28">
        <f>F16 - F11</f>
        <v>660</v>
      </c>
      <c r="G25" s="28"/>
      <c r="H25" s="28">
        <f>SUMPRODUCT($B$8:$F$8,B25:F25)</f>
        <v>146</v>
      </c>
      <c r="I25" s="35">
        <f>MAX(B25:F25)</f>
        <v>660</v>
      </c>
    </row>
    <row r="26" spans="1:12" ht="15.75" thickBot="1" x14ac:dyDescent="0.3">
      <c r="A26" s="47" t="str">
        <f>A12</f>
        <v>CD Account</v>
      </c>
      <c r="B26" s="33">
        <f>B16 - B12</f>
        <v>440</v>
      </c>
      <c r="C26" s="33">
        <f>C16 - C12</f>
        <v>190</v>
      </c>
      <c r="D26" s="33">
        <f>D16 - D12</f>
        <v>140</v>
      </c>
      <c r="E26" s="33">
        <f>E16 - E12</f>
        <v>240</v>
      </c>
      <c r="F26" s="33">
        <f>F16 - F12</f>
        <v>0</v>
      </c>
      <c r="G26" s="27"/>
      <c r="H26" s="27">
        <f>SUMPRODUCT($B$8:$F$8,B26:F26)</f>
        <v>211</v>
      </c>
      <c r="I26" s="48">
        <f>MAX(B26:F26)</f>
        <v>440</v>
      </c>
    </row>
    <row r="27" spans="1:12" ht="15.75" thickBot="1" x14ac:dyDescent="0.3">
      <c r="G27" s="22" t="s">
        <v>6</v>
      </c>
      <c r="H27" s="23">
        <f>MIN(H23:H26)</f>
        <v>141</v>
      </c>
      <c r="I27" s="24">
        <f>MIN(I23:I26)</f>
        <v>400</v>
      </c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Section #1</vt:lpstr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Rawaa</dc:creator>
  <cp:lastModifiedBy>Rawaa</cp:lastModifiedBy>
  <dcterms:created xsi:type="dcterms:W3CDTF">2021-04-28T12:41:11Z</dcterms:created>
  <dcterms:modified xsi:type="dcterms:W3CDTF">2021-04-28T12:49:58Z</dcterms:modified>
</cp:coreProperties>
</file>