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200" windowHeight="6405"/>
  </bookViews>
  <sheets>
    <sheet name="Ex.1" sheetId="1" r:id="rId1"/>
    <sheet name="Ex.1 Ans" sheetId="16" r:id="rId2"/>
    <sheet name="Ex.2" sheetId="20" r:id="rId3"/>
    <sheet name="Ex.2 Ans" sheetId="2" r:id="rId4"/>
    <sheet name="Ex.3" sheetId="22" r:id="rId5"/>
    <sheet name="Ex.3 Ans" sheetId="21" r:id="rId6"/>
    <sheet name="Ex.4" sheetId="25" r:id="rId7"/>
    <sheet name="Ex.4 Ans" sheetId="24" r:id="rId8"/>
  </sheets>
  <definedNames>
    <definedName name="Clothes">Ex.1!$B$7</definedName>
    <definedName name="Food">Ex.1!$B$6</definedName>
    <definedName name="INCOME">Ex.1!$D$3</definedName>
    <definedName name="Income_Left">Ex.1!$D$15</definedName>
    <definedName name="Phone_Bills">Ex.1!$B$8</definedName>
    <definedName name="Total_Outgoings">Ex.1!$B$13</definedName>
  </definedNames>
  <calcPr calcId="144525"/>
</workbook>
</file>

<file path=xl/calcChain.xml><?xml version="1.0" encoding="utf-8"?>
<calcChain xmlns="http://schemas.openxmlformats.org/spreadsheetml/2006/main">
  <c r="B5" i="22" l="1"/>
  <c r="G90" i="24" l="1"/>
  <c r="G89" i="24"/>
  <c r="E93" i="24" s="1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92" i="24"/>
  <c r="E120" i="24" l="1"/>
  <c r="E116" i="24"/>
  <c r="E112" i="24"/>
  <c r="E108" i="24"/>
  <c r="E104" i="24"/>
  <c r="E100" i="24"/>
  <c r="E96" i="24"/>
  <c r="E119" i="24"/>
  <c r="E115" i="24"/>
  <c r="E111" i="24"/>
  <c r="E107" i="24"/>
  <c r="E103" i="24"/>
  <c r="E99" i="24"/>
  <c r="E95" i="24"/>
  <c r="E92" i="24"/>
  <c r="E118" i="24"/>
  <c r="E114" i="24"/>
  <c r="E110" i="24"/>
  <c r="E106" i="24"/>
  <c r="E102" i="24"/>
  <c r="E98" i="24"/>
  <c r="E94" i="24"/>
  <c r="E121" i="24"/>
  <c r="E117" i="24"/>
  <c r="E113" i="24"/>
  <c r="E109" i="24"/>
  <c r="E105" i="24"/>
  <c r="E101" i="24"/>
  <c r="E97" i="24"/>
  <c r="B5" i="21"/>
  <c r="B9" i="21" l="1"/>
  <c r="B5" i="20"/>
  <c r="E11" i="2"/>
  <c r="E5" i="2"/>
  <c r="A18" i="21" l="1"/>
  <c r="B5" i="2" l="1"/>
  <c r="B13" i="1"/>
  <c r="D15" i="1" s="1"/>
</calcChain>
</file>

<file path=xl/sharedStrings.xml><?xml version="1.0" encoding="utf-8"?>
<sst xmlns="http://schemas.openxmlformats.org/spreadsheetml/2006/main" count="69" uniqueCount="43">
  <si>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</si>
  <si>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</si>
  <si>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</si>
  <si>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</si>
  <si>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</si>
  <si>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</si>
  <si>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Result Cells:</t>
  </si>
  <si>
    <t>The Family Budget</t>
  </si>
  <si>
    <t>Fuel Bills</t>
  </si>
  <si>
    <t>Council Tax</t>
  </si>
  <si>
    <t>Credit Cards</t>
  </si>
  <si>
    <t>Food</t>
  </si>
  <si>
    <t>Clothes</t>
  </si>
  <si>
    <t>Phone Bills</t>
  </si>
  <si>
    <t>Direct Debits</t>
  </si>
  <si>
    <t>Transportations</t>
  </si>
  <si>
    <t>Entertainment</t>
  </si>
  <si>
    <t>OUTGOINGS</t>
  </si>
  <si>
    <t>INCOME</t>
  </si>
  <si>
    <t>Total Outgoings</t>
  </si>
  <si>
    <t>Income Left</t>
  </si>
  <si>
    <t xml:space="preserve">Current Sales </t>
  </si>
  <si>
    <t>Item Sold</t>
  </si>
  <si>
    <t>Price Per item</t>
  </si>
  <si>
    <t>Profits</t>
  </si>
  <si>
    <t>Loan</t>
  </si>
  <si>
    <t>Rate</t>
  </si>
  <si>
    <t>Period</t>
  </si>
  <si>
    <t>Monthly Payment</t>
  </si>
  <si>
    <t>New Budget</t>
  </si>
  <si>
    <t>Phone_Bills</t>
  </si>
  <si>
    <t>Total_Outgoings</t>
  </si>
  <si>
    <t>Created by Marmor on 4/14/2018
Modified by Marmor on 4/14/2018</t>
  </si>
  <si>
    <t>Income_Left</t>
  </si>
  <si>
    <t>Date</t>
  </si>
  <si>
    <t>Sales</t>
  </si>
  <si>
    <t>Change the Interest Rates and the Period</t>
  </si>
  <si>
    <t>Change the Interest Rates</t>
  </si>
  <si>
    <t>Forecast Method - 2</t>
  </si>
  <si>
    <t>Forecast Method - 3</t>
  </si>
  <si>
    <t>Forecast Method - 1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</si>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</sst>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409]d\-mmm\-yy;@"/>
    <numFmt numFmtId="167" formatCode="0.00_);[Red]\(0.00\)"/>
    <numFmt numFmtId="172" formatCode="_-[$$-409]* #,##0.00_ ;_-[$$-409]* \-#,##0.00\ ;_-[$$-409]* &quot;-&quot;??_ ;_-@_ 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9"/>
      <name val="Arial"/>
      <family val="2"/>
      <scheme val="minor"/>
    </font>
    <font>
      <sz val="8"/>
      <color theme="1"/>
      <name val="Arial"/>
      <family val="2"/>
      <scheme val="minor"/>
    </font>
    <font>
      <b/>
      <sz val="12"/>
      <color indexed="9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1"/>
      <color indexed="18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rgb="FF595959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4" borderId="0" xfId="0" applyFill="1" applyBorder="1" applyAlignment="1"/>
    <xf numFmtId="0" fontId="3" fillId="0" borderId="0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7" fillId="8" borderId="0" xfId="0" applyFont="1" applyFill="1"/>
    <xf numFmtId="0" fontId="7" fillId="6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Fill="1"/>
    <xf numFmtId="165" fontId="7" fillId="0" borderId="0" xfId="1" applyFont="1"/>
    <xf numFmtId="165" fontId="7" fillId="0" borderId="0" xfId="0" applyNumberFormat="1" applyFont="1"/>
    <xf numFmtId="165" fontId="7" fillId="8" borderId="0" xfId="1" applyFont="1" applyFill="1"/>
    <xf numFmtId="0" fontId="8" fillId="7" borderId="5" xfId="0" applyFont="1" applyFill="1" applyBorder="1"/>
    <xf numFmtId="0" fontId="7" fillId="0" borderId="5" xfId="0" applyFont="1" applyBorder="1"/>
    <xf numFmtId="9" fontId="7" fillId="0" borderId="5" xfId="0" applyNumberFormat="1" applyFont="1" applyBorder="1"/>
    <xf numFmtId="164" fontId="7" fillId="0" borderId="0" xfId="0" applyNumberFormat="1" applyFont="1"/>
    <xf numFmtId="9" fontId="7" fillId="0" borderId="0" xfId="2" applyNumberFormat="1" applyFont="1"/>
    <xf numFmtId="9" fontId="7" fillId="0" borderId="0" xfId="2" applyFont="1"/>
    <xf numFmtId="164" fontId="7" fillId="8" borderId="5" xfId="0" applyNumberFormat="1" applyFont="1" applyFill="1" applyBorder="1"/>
    <xf numFmtId="167" fontId="7" fillId="0" borderId="0" xfId="0" applyNumberFormat="1" applyFont="1"/>
    <xf numFmtId="167" fontId="7" fillId="8" borderId="0" xfId="0" applyNumberFormat="1" applyFont="1" applyFill="1"/>
    <xf numFmtId="0" fontId="7" fillId="0" borderId="0" xfId="0" applyFont="1" applyFill="1" applyAlignment="1"/>
    <xf numFmtId="166" fontId="8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readingOrder="1"/>
    </xf>
    <xf numFmtId="0" fontId="9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72" fontId="7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'Ex.4 Ans'!$B$1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985862922994472E-2"/>
                  <c:y val="-0.169334741288278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1.0558x - 45744</a:t>
                    </a:r>
                    <a:br>
                      <a:rPr lang="en-US" sz="1200" b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200" b="1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0.84</a:t>
                    </a:r>
                    <a:endParaRPr lang="en-US" sz="1200" b="1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'Ex.4 Ans'!$A$2:$A$121</c:f>
              <c:numCache>
                <c:formatCode>[$-409]d\-mmm\-yy;@</c:formatCode>
                <c:ptCount val="12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</c:numCache>
            </c:numRef>
          </c:xVal>
          <c:yVal>
            <c:numRef>
              <c:f>'Ex.4 Ans'!$B$2:$B$121</c:f>
              <c:numCache>
                <c:formatCode>General</c:formatCode>
                <c:ptCount val="120"/>
                <c:pt idx="0">
                  <c:v>140</c:v>
                </c:pt>
                <c:pt idx="1">
                  <c:v>137</c:v>
                </c:pt>
                <c:pt idx="2">
                  <c:v>152</c:v>
                </c:pt>
                <c:pt idx="3">
                  <c:v>156</c:v>
                </c:pt>
                <c:pt idx="4">
                  <c:v>140</c:v>
                </c:pt>
                <c:pt idx="5">
                  <c:v>147</c:v>
                </c:pt>
                <c:pt idx="6">
                  <c:v>147</c:v>
                </c:pt>
                <c:pt idx="7">
                  <c:v>139</c:v>
                </c:pt>
                <c:pt idx="8">
                  <c:v>163</c:v>
                </c:pt>
                <c:pt idx="9">
                  <c:v>148</c:v>
                </c:pt>
                <c:pt idx="10">
                  <c:v>144</c:v>
                </c:pt>
                <c:pt idx="11">
                  <c:v>143</c:v>
                </c:pt>
                <c:pt idx="12">
                  <c:v>158</c:v>
                </c:pt>
                <c:pt idx="13">
                  <c:v>178</c:v>
                </c:pt>
                <c:pt idx="14">
                  <c:v>160</c:v>
                </c:pt>
                <c:pt idx="15">
                  <c:v>147</c:v>
                </c:pt>
                <c:pt idx="16">
                  <c:v>153</c:v>
                </c:pt>
                <c:pt idx="17">
                  <c:v>180</c:v>
                </c:pt>
                <c:pt idx="18">
                  <c:v>181</c:v>
                </c:pt>
                <c:pt idx="19">
                  <c:v>176</c:v>
                </c:pt>
                <c:pt idx="20">
                  <c:v>171</c:v>
                </c:pt>
                <c:pt idx="21">
                  <c:v>160</c:v>
                </c:pt>
                <c:pt idx="22">
                  <c:v>159</c:v>
                </c:pt>
                <c:pt idx="23">
                  <c:v>163</c:v>
                </c:pt>
                <c:pt idx="24">
                  <c:v>171</c:v>
                </c:pt>
                <c:pt idx="25">
                  <c:v>197</c:v>
                </c:pt>
                <c:pt idx="26">
                  <c:v>183</c:v>
                </c:pt>
                <c:pt idx="27">
                  <c:v>180</c:v>
                </c:pt>
                <c:pt idx="28">
                  <c:v>175</c:v>
                </c:pt>
                <c:pt idx="29">
                  <c:v>189</c:v>
                </c:pt>
                <c:pt idx="30">
                  <c:v>164</c:v>
                </c:pt>
                <c:pt idx="31">
                  <c:v>166</c:v>
                </c:pt>
                <c:pt idx="32">
                  <c:v>201</c:v>
                </c:pt>
                <c:pt idx="33">
                  <c:v>185</c:v>
                </c:pt>
                <c:pt idx="34">
                  <c:v>200</c:v>
                </c:pt>
                <c:pt idx="35">
                  <c:v>200</c:v>
                </c:pt>
                <c:pt idx="36">
                  <c:v>176</c:v>
                </c:pt>
                <c:pt idx="37">
                  <c:v>187</c:v>
                </c:pt>
                <c:pt idx="38">
                  <c:v>193</c:v>
                </c:pt>
                <c:pt idx="39">
                  <c:v>195</c:v>
                </c:pt>
                <c:pt idx="40">
                  <c:v>198</c:v>
                </c:pt>
                <c:pt idx="41">
                  <c:v>195</c:v>
                </c:pt>
                <c:pt idx="42">
                  <c:v>187</c:v>
                </c:pt>
                <c:pt idx="43">
                  <c:v>178</c:v>
                </c:pt>
                <c:pt idx="44">
                  <c:v>180</c:v>
                </c:pt>
                <c:pt idx="45">
                  <c:v>179</c:v>
                </c:pt>
                <c:pt idx="46">
                  <c:v>191</c:v>
                </c:pt>
                <c:pt idx="47">
                  <c:v>210</c:v>
                </c:pt>
                <c:pt idx="48">
                  <c:v>190</c:v>
                </c:pt>
                <c:pt idx="49">
                  <c:v>199</c:v>
                </c:pt>
                <c:pt idx="50">
                  <c:v>199</c:v>
                </c:pt>
                <c:pt idx="51">
                  <c:v>216</c:v>
                </c:pt>
                <c:pt idx="52">
                  <c:v>199</c:v>
                </c:pt>
                <c:pt idx="53">
                  <c:v>194</c:v>
                </c:pt>
                <c:pt idx="54">
                  <c:v>213</c:v>
                </c:pt>
                <c:pt idx="55">
                  <c:v>188</c:v>
                </c:pt>
                <c:pt idx="56">
                  <c:v>190</c:v>
                </c:pt>
                <c:pt idx="57">
                  <c:v>228</c:v>
                </c:pt>
                <c:pt idx="58">
                  <c:v>222</c:v>
                </c:pt>
                <c:pt idx="59">
                  <c:v>211</c:v>
                </c:pt>
                <c:pt idx="60">
                  <c:v>220</c:v>
                </c:pt>
                <c:pt idx="61">
                  <c:v>201</c:v>
                </c:pt>
                <c:pt idx="62">
                  <c:v>232</c:v>
                </c:pt>
                <c:pt idx="63">
                  <c:v>212</c:v>
                </c:pt>
                <c:pt idx="64">
                  <c:v>212</c:v>
                </c:pt>
                <c:pt idx="65">
                  <c:v>218</c:v>
                </c:pt>
                <c:pt idx="66">
                  <c:v>225</c:v>
                </c:pt>
                <c:pt idx="67">
                  <c:v>229</c:v>
                </c:pt>
                <c:pt idx="68">
                  <c:v>230</c:v>
                </c:pt>
                <c:pt idx="69">
                  <c:v>201</c:v>
                </c:pt>
                <c:pt idx="70">
                  <c:v>212</c:v>
                </c:pt>
                <c:pt idx="71">
                  <c:v>233</c:v>
                </c:pt>
                <c:pt idx="72">
                  <c:v>207</c:v>
                </c:pt>
                <c:pt idx="73">
                  <c:v>215</c:v>
                </c:pt>
                <c:pt idx="74">
                  <c:v>226</c:v>
                </c:pt>
                <c:pt idx="75">
                  <c:v>227</c:v>
                </c:pt>
                <c:pt idx="76">
                  <c:v>209</c:v>
                </c:pt>
                <c:pt idx="77">
                  <c:v>244</c:v>
                </c:pt>
                <c:pt idx="78">
                  <c:v>239</c:v>
                </c:pt>
                <c:pt idx="79">
                  <c:v>215</c:v>
                </c:pt>
                <c:pt idx="80">
                  <c:v>222</c:v>
                </c:pt>
                <c:pt idx="81">
                  <c:v>248</c:v>
                </c:pt>
                <c:pt idx="82">
                  <c:v>214</c:v>
                </c:pt>
                <c:pt idx="83">
                  <c:v>241</c:v>
                </c:pt>
                <c:pt idx="84">
                  <c:v>226</c:v>
                </c:pt>
                <c:pt idx="85">
                  <c:v>217</c:v>
                </c:pt>
                <c:pt idx="86">
                  <c:v>218</c:v>
                </c:pt>
                <c:pt idx="87">
                  <c:v>256</c:v>
                </c:pt>
                <c:pt idx="88">
                  <c:v>258</c:v>
                </c:pt>
                <c:pt idx="89">
                  <c:v>222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1D-4210-A145-635BC8B064F2}"/>
            </c:ext>
          </c:extLst>
        </c:ser>
        <c:ser>
          <c:idx val="1"/>
          <c:order val="1"/>
          <c:tx>
            <c:strRef>
              <c:f>'Ex.4 Ans'!$C$1</c:f>
              <c:strCache>
                <c:ptCount val="1"/>
                <c:pt idx="0">
                  <c:v>Forecast Method - 1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'Ex.4 Ans'!$A$2:$A$121</c:f>
              <c:numCache>
                <c:formatCode>[$-409]d\-mmm\-yy;@</c:formatCode>
                <c:ptCount val="12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</c:numCache>
            </c:numRef>
          </c:xVal>
          <c:yVal>
            <c:numRef>
              <c:f>'Ex.4 Ans'!$C$2:$C$121</c:f>
              <c:numCache>
                <c:formatCode>General</c:formatCode>
                <c:ptCount val="120"/>
                <c:pt idx="90">
                  <c:v>241.37078651685442</c:v>
                </c:pt>
                <c:pt idx="91">
                  <c:v>242.42655471868784</c:v>
                </c:pt>
                <c:pt idx="92">
                  <c:v>243.48232292052853</c:v>
                </c:pt>
                <c:pt idx="93">
                  <c:v>244.53809112236195</c:v>
                </c:pt>
                <c:pt idx="94">
                  <c:v>245.59385932419536</c:v>
                </c:pt>
                <c:pt idx="95">
                  <c:v>246.64962752602878</c:v>
                </c:pt>
                <c:pt idx="96">
                  <c:v>247.70539572786947</c:v>
                </c:pt>
                <c:pt idx="97">
                  <c:v>248.76116392970289</c:v>
                </c:pt>
                <c:pt idx="98">
                  <c:v>249.8169321315363</c:v>
                </c:pt>
                <c:pt idx="99">
                  <c:v>250.872700333377</c:v>
                </c:pt>
                <c:pt idx="100">
                  <c:v>251.92846853521041</c:v>
                </c:pt>
                <c:pt idx="101">
                  <c:v>252.98423673704383</c:v>
                </c:pt>
                <c:pt idx="102">
                  <c:v>254.04000493888452</c:v>
                </c:pt>
                <c:pt idx="103">
                  <c:v>255.09577314071794</c:v>
                </c:pt>
                <c:pt idx="104">
                  <c:v>256.15154134255135</c:v>
                </c:pt>
                <c:pt idx="105">
                  <c:v>257.20730954438477</c:v>
                </c:pt>
                <c:pt idx="106">
                  <c:v>258.26307774622546</c:v>
                </c:pt>
                <c:pt idx="107">
                  <c:v>259.31884594805888</c:v>
                </c:pt>
                <c:pt idx="108">
                  <c:v>260.3746141498923</c:v>
                </c:pt>
                <c:pt idx="109">
                  <c:v>261.43038235173299</c:v>
                </c:pt>
                <c:pt idx="110">
                  <c:v>262.4861505535664</c:v>
                </c:pt>
                <c:pt idx="111">
                  <c:v>263.54191875539982</c:v>
                </c:pt>
                <c:pt idx="112">
                  <c:v>264.59768695724051</c:v>
                </c:pt>
                <c:pt idx="113">
                  <c:v>265.65345515907393</c:v>
                </c:pt>
                <c:pt idx="114">
                  <c:v>266.70922336090734</c:v>
                </c:pt>
                <c:pt idx="115">
                  <c:v>267.76499156274076</c:v>
                </c:pt>
                <c:pt idx="116">
                  <c:v>268.82075976458145</c:v>
                </c:pt>
                <c:pt idx="117">
                  <c:v>269.87652796641487</c:v>
                </c:pt>
                <c:pt idx="118">
                  <c:v>270.93229616824829</c:v>
                </c:pt>
                <c:pt idx="119">
                  <c:v>271.98806437008898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1D-4210-A145-635BC8B064F2}"/>
            </c:ext>
          </c:extLst>
        </c:ser>
        <c:ser>
          <c:idx val="2"/>
          <c:order val="2"/>
          <c:tx>
            <c:strRef>
              <c:f>'Ex.4 Ans'!$D$1</c:f>
              <c:strCache>
                <c:ptCount val="1"/>
                <c:pt idx="0">
                  <c:v>Forecast Method - 2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'Ex.4 Ans'!$A$2:$A$121</c:f>
              <c:numCache>
                <c:formatCode>[$-409]d\-mmm\-yy;@</c:formatCode>
                <c:ptCount val="12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</c:numCache>
            </c:numRef>
          </c:xVal>
          <c:yVal>
            <c:numRef>
              <c:f>'Ex.4 Ans'!$D$2:$D$121</c:f>
              <c:numCache>
                <c:formatCode>General</c:formatCode>
                <c:ptCount val="120"/>
                <c:pt idx="90">
                  <c:v>241.3707865168617</c:v>
                </c:pt>
                <c:pt idx="91">
                  <c:v>242.42655471869512</c:v>
                </c:pt>
                <c:pt idx="92">
                  <c:v>243.48232292052853</c:v>
                </c:pt>
                <c:pt idx="93">
                  <c:v>244.53809112236922</c:v>
                </c:pt>
                <c:pt idx="94">
                  <c:v>245.59385932420264</c:v>
                </c:pt>
                <c:pt idx="95">
                  <c:v>246.64962752603606</c:v>
                </c:pt>
                <c:pt idx="96">
                  <c:v>247.70539572786947</c:v>
                </c:pt>
                <c:pt idx="97">
                  <c:v>248.76116392971016</c:v>
                </c:pt>
                <c:pt idx="98">
                  <c:v>249.81693213154358</c:v>
                </c:pt>
                <c:pt idx="99">
                  <c:v>250.872700333377</c:v>
                </c:pt>
                <c:pt idx="100">
                  <c:v>251.92846853521769</c:v>
                </c:pt>
                <c:pt idx="101">
                  <c:v>252.98423673705111</c:v>
                </c:pt>
                <c:pt idx="102">
                  <c:v>254.04000493888452</c:v>
                </c:pt>
                <c:pt idx="103">
                  <c:v>255.09577314072521</c:v>
                </c:pt>
                <c:pt idx="104">
                  <c:v>256.15154134255863</c:v>
                </c:pt>
                <c:pt idx="105">
                  <c:v>257.20730954439205</c:v>
                </c:pt>
                <c:pt idx="106">
                  <c:v>258.26307774622546</c:v>
                </c:pt>
                <c:pt idx="107">
                  <c:v>259.31884594806615</c:v>
                </c:pt>
                <c:pt idx="108">
                  <c:v>260.37461414989957</c:v>
                </c:pt>
                <c:pt idx="109">
                  <c:v>261.43038235173299</c:v>
                </c:pt>
                <c:pt idx="110">
                  <c:v>262.48615055357368</c:v>
                </c:pt>
                <c:pt idx="111">
                  <c:v>263.5419187554071</c:v>
                </c:pt>
                <c:pt idx="112">
                  <c:v>264.59768695724051</c:v>
                </c:pt>
                <c:pt idx="113">
                  <c:v>265.6534551590812</c:v>
                </c:pt>
                <c:pt idx="114">
                  <c:v>266.70922336091462</c:v>
                </c:pt>
                <c:pt idx="115">
                  <c:v>267.76499156274804</c:v>
                </c:pt>
                <c:pt idx="116">
                  <c:v>268.82075976458145</c:v>
                </c:pt>
                <c:pt idx="117">
                  <c:v>269.87652796642215</c:v>
                </c:pt>
                <c:pt idx="118">
                  <c:v>270.93229616825556</c:v>
                </c:pt>
                <c:pt idx="119">
                  <c:v>271.98806437008898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1D-4210-A145-635BC8B064F2}"/>
            </c:ext>
          </c:extLst>
        </c:ser>
        <c:ser>
          <c:idx val="3"/>
          <c:order val="3"/>
          <c:tx>
            <c:strRef>
              <c:f>'Ex.4 Ans'!$E$1</c:f>
              <c:strCache>
                <c:ptCount val="1"/>
                <c:pt idx="0">
                  <c:v>Forecast Method - 3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'Ex.4 Ans'!$A$2:$A$121</c:f>
              <c:numCache>
                <c:formatCode>[$-409]d\-mmm\-yy;@</c:formatCode>
                <c:ptCount val="12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</c:numCache>
            </c:numRef>
          </c:xVal>
          <c:yVal>
            <c:numRef>
              <c:f>'Ex.4 Ans'!$E$2:$E$121</c:f>
              <c:numCache>
                <c:formatCode>General</c:formatCode>
                <c:ptCount val="120"/>
                <c:pt idx="90">
                  <c:v>241.37078651685442</c:v>
                </c:pt>
                <c:pt idx="91">
                  <c:v>242.42655471868784</c:v>
                </c:pt>
                <c:pt idx="92">
                  <c:v>243.48232292052853</c:v>
                </c:pt>
                <c:pt idx="93">
                  <c:v>244.53809112236195</c:v>
                </c:pt>
                <c:pt idx="94">
                  <c:v>245.59385932419536</c:v>
                </c:pt>
                <c:pt idx="95">
                  <c:v>246.64962752602878</c:v>
                </c:pt>
                <c:pt idx="96">
                  <c:v>247.70539572786947</c:v>
                </c:pt>
                <c:pt idx="97">
                  <c:v>248.76116392970289</c:v>
                </c:pt>
                <c:pt idx="98">
                  <c:v>249.8169321315363</c:v>
                </c:pt>
                <c:pt idx="99">
                  <c:v>250.872700333377</c:v>
                </c:pt>
                <c:pt idx="100">
                  <c:v>251.92846853521041</c:v>
                </c:pt>
                <c:pt idx="101">
                  <c:v>252.98423673704383</c:v>
                </c:pt>
                <c:pt idx="102">
                  <c:v>254.04000493888452</c:v>
                </c:pt>
                <c:pt idx="103">
                  <c:v>255.09577314071794</c:v>
                </c:pt>
                <c:pt idx="104">
                  <c:v>256.15154134255135</c:v>
                </c:pt>
                <c:pt idx="105">
                  <c:v>257.20730954438477</c:v>
                </c:pt>
                <c:pt idx="106">
                  <c:v>258.26307774622546</c:v>
                </c:pt>
                <c:pt idx="107">
                  <c:v>259.31884594805888</c:v>
                </c:pt>
                <c:pt idx="108">
                  <c:v>260.3746141498923</c:v>
                </c:pt>
                <c:pt idx="109">
                  <c:v>261.43038235173299</c:v>
                </c:pt>
                <c:pt idx="110">
                  <c:v>262.4861505535664</c:v>
                </c:pt>
                <c:pt idx="111">
                  <c:v>263.54191875539982</c:v>
                </c:pt>
                <c:pt idx="112">
                  <c:v>264.59768695724051</c:v>
                </c:pt>
                <c:pt idx="113">
                  <c:v>265.65345515907393</c:v>
                </c:pt>
                <c:pt idx="114">
                  <c:v>266.70922336090734</c:v>
                </c:pt>
                <c:pt idx="115">
                  <c:v>267.76499156274076</c:v>
                </c:pt>
                <c:pt idx="116">
                  <c:v>268.82075976458145</c:v>
                </c:pt>
                <c:pt idx="117">
                  <c:v>269.87652796641487</c:v>
                </c:pt>
                <c:pt idx="118">
                  <c:v>270.93229616824829</c:v>
                </c:pt>
                <c:pt idx="119">
                  <c:v>271.98806437008898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A1D-4210-A145-635BC8B0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70528"/>
        <c:axId val="76492800"/>
      </c:scatterChart>
      <c:valAx>
        <c:axId val="7647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6492800"/>
        <c:crosses val="autoZero"/>
        <c:crossBetween val="midCat"/>
      </c:valAx>
      <c:valAx>
        <c:axId val="764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647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831849</xdr:colOff>
      <xdr:row>91</xdr:row>
      <xdr:rowOff>63499</xdr:rowOff>
    </xdr:from>
    <xdr:to>
      <xdr:col>8</xdr:col>
      <xdr:colOff>809624</xdr:colOff>
      <xdr:row>106</xdr:row>
      <xdr:rowOff>117474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7" sqref="D7"/>
    </sheetView>
  </sheetViews>
  <sheetFormatPr defaultColWidth="22.625" defaultRowHeight="15.75" x14ac:dyDescent="0.25"/>
  <cols>
    <col min="1" max="16384" width="22.625" style="17"/>
  </cols>
  <sheetData>
    <row r="1" spans="1:5" x14ac:dyDescent="0.25">
      <c r="A1" s="43" t="s">
        <v>7</v>
      </c>
      <c r="B1" s="43"/>
      <c r="C1" s="43"/>
      <c r="D1" s="43"/>
      <c r="E1" s="43"/>
    </row>
    <row r="2" spans="1:5" x14ac:dyDescent="0.25">
      <c r="B2" s="18" t="s">
        <v>17</v>
      </c>
      <c r="D2" s="18" t="s">
        <v>18</v>
      </c>
    </row>
    <row r="3" spans="1:5" x14ac:dyDescent="0.25">
      <c r="A3" s="17" t="s">
        <v>8</v>
      </c>
      <c r="B3" s="17">
        <v>220</v>
      </c>
      <c r="D3" s="17">
        <v>3000</v>
      </c>
    </row>
    <row r="4" spans="1:5" x14ac:dyDescent="0.25">
      <c r="A4" s="17" t="s">
        <v>9</v>
      </c>
      <c r="B4" s="17">
        <v>85</v>
      </c>
    </row>
    <row r="5" spans="1:5" ht="16.5" thickBot="1" x14ac:dyDescent="0.3">
      <c r="A5" s="17" t="s">
        <v>10</v>
      </c>
      <c r="B5" s="17">
        <v>45</v>
      </c>
    </row>
    <row r="6" spans="1:5" ht="16.5" thickBot="1" x14ac:dyDescent="0.3">
      <c r="A6" s="19" t="s">
        <v>11</v>
      </c>
      <c r="B6" s="45">
        <v>400</v>
      </c>
    </row>
    <row r="7" spans="1:5" ht="16.5" thickBot="1" x14ac:dyDescent="0.3">
      <c r="A7" s="19" t="s">
        <v>12</v>
      </c>
      <c r="B7" s="46">
        <v>560</v>
      </c>
    </row>
    <row r="8" spans="1:5" ht="16.5" thickBot="1" x14ac:dyDescent="0.3">
      <c r="A8" s="19" t="s">
        <v>13</v>
      </c>
      <c r="B8" s="46">
        <v>100</v>
      </c>
    </row>
    <row r="9" spans="1:5" x14ac:dyDescent="0.25">
      <c r="A9" s="17" t="s">
        <v>14</v>
      </c>
      <c r="B9" s="17">
        <v>360</v>
      </c>
    </row>
    <row r="10" spans="1:5" x14ac:dyDescent="0.25">
      <c r="A10" s="17" t="s">
        <v>15</v>
      </c>
      <c r="B10" s="17">
        <v>200</v>
      </c>
    </row>
    <row r="11" spans="1:5" x14ac:dyDescent="0.25">
      <c r="A11" s="17" t="s">
        <v>16</v>
      </c>
      <c r="B11" s="17">
        <v>110</v>
      </c>
    </row>
    <row r="13" spans="1:5" x14ac:dyDescent="0.25">
      <c r="A13" s="20" t="s">
        <v>19</v>
      </c>
      <c r="B13" s="18">
        <f>SUM(B3:B11)</f>
        <v>2080</v>
      </c>
    </row>
    <row r="15" spans="1:5" x14ac:dyDescent="0.25">
      <c r="C15" s="20" t="s">
        <v>20</v>
      </c>
      <c r="D15" s="18">
        <f>D3-B13</f>
        <v>920</v>
      </c>
    </row>
  </sheetData>
  <scenarios current="0" show="0" sqref="B13 D3 D15">
    <scenario name="Scenario1" locked="1" count="3" user="pc" comment="Created by pc on 21/06/2021">
      <inputCells r="B6" val="390"/>
      <inputCells r="B7" val="530"/>
      <inputCells r="B8" val="50"/>
    </scenario>
  </scenarios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15"/>
  <sheetViews>
    <sheetView showGridLines="0" workbookViewId="0">
      <selection activeCell="I14" sqref="I14"/>
    </sheetView>
  </sheetViews>
  <sheetFormatPr defaultRowHeight="14.25" outlineLevelRow="1" outlineLevelCol="1" x14ac:dyDescent="0.2"/>
  <cols>
    <col min="3" max="3" width="15.5" bestFit="1" customWidth="1"/>
    <col min="4" max="5" width="13.125" customWidth="1" outlineLevel="1"/>
  </cols>
  <sheetData>
    <row r="1" spans="2:5" ht="15" thickBot="1" x14ac:dyDescent="0.25"/>
    <row r="2" spans="2:5" ht="15.75" x14ac:dyDescent="0.25">
      <c r="B2" s="7" t="s">
        <v>0</v>
      </c>
      <c r="C2" s="7"/>
      <c r="D2" s="11"/>
      <c r="E2" s="11"/>
    </row>
    <row r="3" spans="2:5" ht="15.75" collapsed="1" x14ac:dyDescent="0.25">
      <c r="B3" s="6"/>
      <c r="C3" s="6"/>
      <c r="D3" s="12" t="s">
        <v>2</v>
      </c>
      <c r="E3" s="12" t="s">
        <v>29</v>
      </c>
    </row>
    <row r="4" spans="2:5" ht="45" hidden="1" outlineLevel="1" x14ac:dyDescent="0.25">
      <c r="B4" s="8"/>
      <c r="C4" s="8"/>
      <c r="D4" s="1"/>
      <c r="E4" s="5" t="s">
        <v>32</v>
      </c>
    </row>
    <row r="5" spans="2:5" ht="15" x14ac:dyDescent="0.25">
      <c r="B5" s="9" t="s">
        <v>1</v>
      </c>
      <c r="C5" s="9"/>
      <c r="D5" s="3"/>
      <c r="E5" s="3"/>
    </row>
    <row r="6" spans="2:5" ht="15" outlineLevel="1" x14ac:dyDescent="0.25">
      <c r="B6" s="8"/>
      <c r="C6" s="8" t="s">
        <v>11</v>
      </c>
      <c r="D6" s="1">
        <v>400</v>
      </c>
      <c r="E6" s="4">
        <v>390</v>
      </c>
    </row>
    <row r="7" spans="2:5" ht="15" outlineLevel="1" x14ac:dyDescent="0.25">
      <c r="B7" s="8"/>
      <c r="C7" s="8" t="s">
        <v>12</v>
      </c>
      <c r="D7" s="1">
        <v>560</v>
      </c>
      <c r="E7" s="4">
        <v>530</v>
      </c>
    </row>
    <row r="8" spans="2:5" ht="15" outlineLevel="1" x14ac:dyDescent="0.25">
      <c r="B8" s="8"/>
      <c r="C8" s="8" t="s">
        <v>30</v>
      </c>
      <c r="D8" s="1">
        <v>100</v>
      </c>
      <c r="E8" s="4">
        <v>50</v>
      </c>
    </row>
    <row r="9" spans="2:5" ht="15" x14ac:dyDescent="0.25">
      <c r="B9" s="9" t="s">
        <v>6</v>
      </c>
      <c r="C9" s="9"/>
      <c r="D9" s="3"/>
      <c r="E9" s="3"/>
    </row>
    <row r="10" spans="2:5" ht="15" outlineLevel="1" x14ac:dyDescent="0.25">
      <c r="B10" s="8"/>
      <c r="C10" s="8" t="s">
        <v>31</v>
      </c>
      <c r="D10" s="1">
        <v>2080</v>
      </c>
      <c r="E10" s="1">
        <v>1990</v>
      </c>
    </row>
    <row r="11" spans="2:5" ht="15" outlineLevel="1" x14ac:dyDescent="0.25">
      <c r="B11" s="8"/>
      <c r="C11" s="8" t="s">
        <v>18</v>
      </c>
      <c r="D11" s="1">
        <v>3000</v>
      </c>
      <c r="E11" s="1">
        <v>3000</v>
      </c>
    </row>
    <row r="12" spans="2:5" ht="15.75" outlineLevel="1" thickBot="1" x14ac:dyDescent="0.3">
      <c r="B12" s="10"/>
      <c r="C12" s="10" t="s">
        <v>33</v>
      </c>
      <c r="D12" s="2">
        <v>920</v>
      </c>
      <c r="E12" s="2">
        <v>1010</v>
      </c>
    </row>
    <row r="13" spans="2:5" x14ac:dyDescent="0.2">
      <c r="B13" t="s">
        <v>3</v>
      </c>
    </row>
    <row r="14" spans="2:5" x14ac:dyDescent="0.2">
      <c r="B14" t="s">
        <v>4</v>
      </c>
    </row>
    <row r="15" spans="2:5" x14ac:dyDescent="0.2">
      <c r="B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ColWidth="22.625" defaultRowHeight="15.75" x14ac:dyDescent="0.25"/>
  <cols>
    <col min="1" max="16384" width="22.625" style="13"/>
  </cols>
  <sheetData>
    <row r="1" spans="1:2" x14ac:dyDescent="0.25">
      <c r="A1" s="16" t="s">
        <v>21</v>
      </c>
    </row>
    <row r="2" spans="1:2" x14ac:dyDescent="0.25">
      <c r="A2" s="21"/>
    </row>
    <row r="3" spans="1:2" x14ac:dyDescent="0.25">
      <c r="A3" s="14" t="s">
        <v>22</v>
      </c>
      <c r="B3" s="13">
        <v>1000</v>
      </c>
    </row>
    <row r="4" spans="1:2" x14ac:dyDescent="0.25">
      <c r="A4" s="14" t="s">
        <v>23</v>
      </c>
      <c r="B4" s="22">
        <v>25</v>
      </c>
    </row>
    <row r="5" spans="1:2" x14ac:dyDescent="0.25">
      <c r="A5" s="14" t="s">
        <v>24</v>
      </c>
      <c r="B5" s="23">
        <f>B3*B4</f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ColWidth="22.625" defaultRowHeight="15.75" x14ac:dyDescent="0.25"/>
  <cols>
    <col min="1" max="16384" width="22.625" style="13"/>
  </cols>
  <sheetData>
    <row r="1" spans="1:5" x14ac:dyDescent="0.25">
      <c r="A1" s="16" t="s">
        <v>21</v>
      </c>
      <c r="D1" s="16" t="s">
        <v>21</v>
      </c>
    </row>
    <row r="2" spans="1:5" x14ac:dyDescent="0.25">
      <c r="A2" s="21"/>
      <c r="D2" s="21"/>
    </row>
    <row r="3" spans="1:5" x14ac:dyDescent="0.25">
      <c r="A3" s="14" t="s">
        <v>22</v>
      </c>
      <c r="B3" s="13">
        <v>1000</v>
      </c>
      <c r="D3" s="14" t="s">
        <v>22</v>
      </c>
      <c r="E3" s="13">
        <v>1000</v>
      </c>
    </row>
    <row r="4" spans="1:5" x14ac:dyDescent="0.25">
      <c r="A4" s="14" t="s">
        <v>23</v>
      </c>
      <c r="B4" s="22">
        <v>25</v>
      </c>
      <c r="D4" s="14" t="s">
        <v>23</v>
      </c>
      <c r="E4" s="24">
        <v>30</v>
      </c>
    </row>
    <row r="5" spans="1:5" x14ac:dyDescent="0.25">
      <c r="A5" s="14" t="s">
        <v>24</v>
      </c>
      <c r="B5" s="23">
        <f>B3*B4</f>
        <v>25000</v>
      </c>
      <c r="D5" s="14" t="s">
        <v>24</v>
      </c>
      <c r="E5" s="23">
        <f>E3*E4</f>
        <v>30000</v>
      </c>
    </row>
    <row r="7" spans="1:5" x14ac:dyDescent="0.25">
      <c r="D7" s="16" t="s">
        <v>21</v>
      </c>
    </row>
    <row r="8" spans="1:5" x14ac:dyDescent="0.25">
      <c r="D8" s="21"/>
    </row>
    <row r="9" spans="1:5" x14ac:dyDescent="0.25">
      <c r="D9" s="14" t="s">
        <v>22</v>
      </c>
      <c r="E9" s="15">
        <v>1200</v>
      </c>
    </row>
    <row r="10" spans="1:5" x14ac:dyDescent="0.25">
      <c r="D10" s="14" t="s">
        <v>23</v>
      </c>
      <c r="E10" s="22">
        <v>25</v>
      </c>
    </row>
    <row r="11" spans="1:5" x14ac:dyDescent="0.25">
      <c r="D11" s="14" t="s">
        <v>24</v>
      </c>
      <c r="E11" s="23">
        <f>E9*E10</f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3" workbookViewId="0">
      <selection activeCell="B15" sqref="B15:F21"/>
    </sheetView>
  </sheetViews>
  <sheetFormatPr defaultColWidth="22.625" defaultRowHeight="15.75" x14ac:dyDescent="0.25"/>
  <cols>
    <col min="1" max="16384" width="22.625" style="13"/>
  </cols>
  <sheetData>
    <row r="2" spans="1:8" x14ac:dyDescent="0.25">
      <c r="A2" s="25" t="s">
        <v>25</v>
      </c>
      <c r="B2" s="26">
        <v>20000</v>
      </c>
    </row>
    <row r="3" spans="1:8" x14ac:dyDescent="0.25">
      <c r="A3" s="25" t="s">
        <v>26</v>
      </c>
      <c r="B3" s="27">
        <v>0.12</v>
      </c>
    </row>
    <row r="4" spans="1:8" x14ac:dyDescent="0.25">
      <c r="A4" s="25" t="s">
        <v>27</v>
      </c>
      <c r="B4" s="26">
        <v>50</v>
      </c>
    </row>
    <row r="5" spans="1:8" x14ac:dyDescent="0.25">
      <c r="A5" s="25" t="s">
        <v>28</v>
      </c>
      <c r="B5" s="31">
        <f>PMT(B3/12,B4,B2)</f>
        <v>-510.2546185633949</v>
      </c>
    </row>
    <row r="6" spans="1:8" x14ac:dyDescent="0.25">
      <c r="D6" s="47"/>
    </row>
    <row r="7" spans="1:8" x14ac:dyDescent="0.25">
      <c r="C7" s="27"/>
      <c r="D7" s="31"/>
    </row>
    <row r="8" spans="1:8" x14ac:dyDescent="0.25">
      <c r="A8" s="34"/>
      <c r="B8" s="34"/>
      <c r="C8" s="27"/>
      <c r="D8" s="31"/>
    </row>
    <row r="9" spans="1:8" x14ac:dyDescent="0.25">
      <c r="B9" s="28"/>
      <c r="C9" s="27"/>
      <c r="D9" s="31"/>
      <c r="E9" s="28"/>
      <c r="H9" s="28"/>
    </row>
    <row r="10" spans="1:8" x14ac:dyDescent="0.25">
      <c r="A10" s="29"/>
      <c r="B10" s="32"/>
      <c r="C10" s="27"/>
      <c r="D10" s="31"/>
      <c r="E10" s="28"/>
      <c r="G10" s="29"/>
    </row>
    <row r="11" spans="1:8" x14ac:dyDescent="0.25">
      <c r="A11" s="29"/>
      <c r="B11" s="32"/>
      <c r="C11" s="27"/>
      <c r="D11" s="31"/>
      <c r="G11" s="29"/>
    </row>
    <row r="12" spans="1:8" x14ac:dyDescent="0.25">
      <c r="A12" s="29"/>
      <c r="B12" s="32"/>
      <c r="C12" s="27"/>
      <c r="D12" s="31"/>
      <c r="G12" s="29"/>
    </row>
    <row r="13" spans="1:8" x14ac:dyDescent="0.25">
      <c r="A13" s="29"/>
      <c r="B13" s="32"/>
      <c r="C13" s="32"/>
      <c r="D13" s="30"/>
      <c r="G13" s="29"/>
    </row>
    <row r="14" spans="1:8" x14ac:dyDescent="0.25">
      <c r="A14" s="29"/>
      <c r="B14" s="32"/>
      <c r="C14" s="32"/>
      <c r="D14" s="30"/>
      <c r="G14" s="29"/>
    </row>
    <row r="15" spans="1:8" x14ac:dyDescent="0.25">
      <c r="A15" s="29"/>
      <c r="B15" s="32"/>
      <c r="C15" s="26"/>
      <c r="D15" s="26"/>
      <c r="E15" s="26"/>
      <c r="F15" s="26"/>
      <c r="G15" s="29"/>
    </row>
    <row r="16" spans="1:8" x14ac:dyDescent="0.25">
      <c r="B16" s="27"/>
      <c r="C16" s="31"/>
      <c r="D16" s="31"/>
      <c r="E16" s="31"/>
      <c r="F16" s="31"/>
    </row>
    <row r="17" spans="1:10" x14ac:dyDescent="0.25">
      <c r="A17" s="34"/>
      <c r="B17" s="27"/>
      <c r="C17" s="31"/>
      <c r="D17" s="31"/>
      <c r="E17" s="31"/>
      <c r="F17" s="31"/>
    </row>
    <row r="18" spans="1:10" x14ac:dyDescent="0.25">
      <c r="A18" s="28"/>
      <c r="B18" s="27"/>
      <c r="C18" s="31"/>
      <c r="D18" s="31"/>
      <c r="E18" s="31"/>
      <c r="F18" s="31"/>
      <c r="J18" s="28"/>
    </row>
    <row r="19" spans="1:10" x14ac:dyDescent="0.25">
      <c r="A19" s="29"/>
      <c r="B19" s="27"/>
      <c r="C19" s="31"/>
      <c r="D19" s="31"/>
      <c r="E19" s="31"/>
      <c r="F19" s="31"/>
      <c r="J19" s="29"/>
    </row>
    <row r="20" spans="1:10" x14ac:dyDescent="0.25">
      <c r="A20" s="29"/>
      <c r="B20" s="27"/>
      <c r="C20" s="31"/>
      <c r="D20" s="31"/>
      <c r="E20" s="31"/>
      <c r="F20" s="31"/>
      <c r="J20" s="29"/>
    </row>
    <row r="21" spans="1:10" x14ac:dyDescent="0.25">
      <c r="A21" s="29"/>
      <c r="B21" s="27"/>
      <c r="C21" s="31"/>
      <c r="D21" s="31"/>
      <c r="E21" s="31"/>
      <c r="F21" s="31"/>
      <c r="J21" s="29"/>
    </row>
    <row r="22" spans="1:10" x14ac:dyDescent="0.25">
      <c r="A22" s="29"/>
      <c r="B22" s="32"/>
      <c r="C22" s="32"/>
      <c r="D22" s="32"/>
      <c r="E22" s="32"/>
      <c r="J22" s="29"/>
    </row>
    <row r="23" spans="1:10" x14ac:dyDescent="0.25">
      <c r="A23" s="29"/>
      <c r="B23" s="32"/>
      <c r="C23" s="32"/>
      <c r="D23" s="32"/>
      <c r="E23" s="32"/>
      <c r="J23" s="29"/>
    </row>
    <row r="24" spans="1:10" x14ac:dyDescent="0.25">
      <c r="A24" s="29"/>
      <c r="B24" s="32"/>
      <c r="C24" s="32"/>
      <c r="D24" s="32"/>
      <c r="E24" s="32"/>
      <c r="J24" s="29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4" workbookViewId="0">
      <selection activeCell="B9" sqref="B9:B15"/>
    </sheetView>
  </sheetViews>
  <sheetFormatPr defaultColWidth="22.625" defaultRowHeight="15.75" x14ac:dyDescent="0.25"/>
  <cols>
    <col min="1" max="16384" width="22.625" style="13"/>
  </cols>
  <sheetData>
    <row r="2" spans="1:8" x14ac:dyDescent="0.25">
      <c r="A2" s="25" t="s">
        <v>25</v>
      </c>
      <c r="B2" s="26">
        <v>20000</v>
      </c>
    </row>
    <row r="3" spans="1:8" x14ac:dyDescent="0.25">
      <c r="A3" s="25" t="s">
        <v>26</v>
      </c>
      <c r="B3" s="27">
        <v>0.12</v>
      </c>
    </row>
    <row r="4" spans="1:8" x14ac:dyDescent="0.25">
      <c r="A4" s="25" t="s">
        <v>27</v>
      </c>
      <c r="B4" s="26">
        <v>50</v>
      </c>
    </row>
    <row r="5" spans="1:8" x14ac:dyDescent="0.25">
      <c r="A5" s="25" t="s">
        <v>28</v>
      </c>
      <c r="B5" s="31">
        <f>PMT(B3/12,B4,B2)</f>
        <v>-510.2546185633949</v>
      </c>
    </row>
    <row r="8" spans="1:8" x14ac:dyDescent="0.25">
      <c r="A8" s="44" t="s">
        <v>37</v>
      </c>
      <c r="B8" s="44"/>
    </row>
    <row r="9" spans="1:8" x14ac:dyDescent="0.25">
      <c r="B9" s="28">
        <f>B5</f>
        <v>-510.2546185633949</v>
      </c>
      <c r="E9" s="28"/>
      <c r="H9" s="28"/>
    </row>
    <row r="10" spans="1:8" x14ac:dyDescent="0.25">
      <c r="A10" s="29">
        <v>0.1</v>
      </c>
      <c r="B10" s="33">
        <f t="dataTable" ref="B10:B15" dt2D="0" dtr="0" r1="B3"/>
        <v>-490.74428218920349</v>
      </c>
      <c r="D10" s="30"/>
      <c r="E10" s="28"/>
      <c r="G10" s="29"/>
    </row>
    <row r="11" spans="1:8" x14ac:dyDescent="0.25">
      <c r="A11" s="29">
        <v>0.11</v>
      </c>
      <c r="B11" s="33">
        <v>-500.4435640554666</v>
      </c>
      <c r="D11" s="30"/>
      <c r="G11" s="29"/>
    </row>
    <row r="12" spans="1:8" x14ac:dyDescent="0.25">
      <c r="A12" s="29">
        <v>0.12</v>
      </c>
      <c r="B12" s="33">
        <v>-510.2546185633949</v>
      </c>
      <c r="D12" s="30"/>
      <c r="G12" s="29"/>
    </row>
    <row r="13" spans="1:8" x14ac:dyDescent="0.25">
      <c r="A13" s="29">
        <v>0.13</v>
      </c>
      <c r="B13" s="33">
        <v>-520.17687082711598</v>
      </c>
      <c r="D13" s="30"/>
      <c r="G13" s="29"/>
    </row>
    <row r="14" spans="1:8" x14ac:dyDescent="0.25">
      <c r="A14" s="29">
        <v>0.14000000000000001</v>
      </c>
      <c r="B14" s="33">
        <v>-530.20971228846702</v>
      </c>
      <c r="D14" s="30"/>
      <c r="G14" s="29"/>
    </row>
    <row r="15" spans="1:8" x14ac:dyDescent="0.25">
      <c r="A15" s="29">
        <v>0.15</v>
      </c>
      <c r="B15" s="33">
        <v>-540.35250148269552</v>
      </c>
      <c r="D15" s="30"/>
      <c r="G15" s="29"/>
    </row>
    <row r="17" spans="1:10" x14ac:dyDescent="0.25">
      <c r="A17" s="44" t="s">
        <v>36</v>
      </c>
      <c r="B17" s="44"/>
      <c r="C17" s="44"/>
      <c r="D17" s="44"/>
      <c r="E17" s="44"/>
    </row>
    <row r="18" spans="1:10" x14ac:dyDescent="0.25">
      <c r="A18" s="28">
        <f>B5</f>
        <v>-510.2546185633949</v>
      </c>
      <c r="B18" s="13">
        <v>30</v>
      </c>
      <c r="C18" s="13">
        <v>40</v>
      </c>
      <c r="D18" s="13">
        <v>50</v>
      </c>
      <c r="E18" s="13">
        <v>60</v>
      </c>
      <c r="J18" s="28"/>
    </row>
    <row r="19" spans="1:10" x14ac:dyDescent="0.25">
      <c r="A19" s="29">
        <v>0.1</v>
      </c>
      <c r="B19" s="33">
        <f t="dataTable" ref="B19:E24" dt2D="1" dtr="1" r1="B4" r2="B3" ca="1"/>
        <v>-756.22820339092823</v>
      </c>
      <c r="C19" s="33">
        <v>-590.01578604971223</v>
      </c>
      <c r="D19" s="33">
        <v>-490.74428218920349</v>
      </c>
      <c r="E19" s="33">
        <v>-424.94089422536553</v>
      </c>
      <c r="J19" s="29"/>
    </row>
    <row r="20" spans="1:10" x14ac:dyDescent="0.25">
      <c r="A20" s="29">
        <v>0.11</v>
      </c>
      <c r="B20" s="33">
        <v>-765.56127719319909</v>
      </c>
      <c r="C20" s="33">
        <v>-599.51883827266693</v>
      </c>
      <c r="D20" s="33">
        <v>-500.4435640554666</v>
      </c>
      <c r="E20" s="33">
        <v>-434.84846145286616</v>
      </c>
      <c r="J20" s="29"/>
    </row>
    <row r="21" spans="1:10" x14ac:dyDescent="0.25">
      <c r="A21" s="29">
        <v>0.12</v>
      </c>
      <c r="B21" s="33">
        <v>-774.96226431694288</v>
      </c>
      <c r="C21" s="33">
        <v>-609.11195954753259</v>
      </c>
      <c r="D21" s="33">
        <v>-510.2546185633949</v>
      </c>
      <c r="E21" s="33">
        <v>-444.88895369803549</v>
      </c>
      <c r="J21" s="29"/>
    </row>
    <row r="22" spans="1:10" x14ac:dyDescent="0.25">
      <c r="A22" s="29">
        <v>0.13</v>
      </c>
      <c r="B22" s="33">
        <v>-784.43098486023223</v>
      </c>
      <c r="C22" s="33">
        <v>-618.79481276686477</v>
      </c>
      <c r="D22" s="33">
        <v>-520.17687082711598</v>
      </c>
      <c r="E22" s="33">
        <v>-455.06146088448048</v>
      </c>
      <c r="J22" s="29"/>
    </row>
    <row r="23" spans="1:10" x14ac:dyDescent="0.25">
      <c r="A23" s="29">
        <v>0.14000000000000001</v>
      </c>
      <c r="B23" s="33">
        <v>-793.96725131603216</v>
      </c>
      <c r="C23" s="33">
        <v>-628.56704307619088</v>
      </c>
      <c r="D23" s="33">
        <v>-530.20971228846702</v>
      </c>
      <c r="E23" s="33">
        <v>-465.3650169877539</v>
      </c>
      <c r="J23" s="29"/>
    </row>
    <row r="24" spans="1:10" x14ac:dyDescent="0.25">
      <c r="A24" s="29">
        <v>0.15</v>
      </c>
      <c r="B24" s="33">
        <v>-803.57086866527436</v>
      </c>
      <c r="C24" s="33">
        <v>-638.42827817161651</v>
      </c>
      <c r="D24" s="33">
        <v>-540.35250148269552</v>
      </c>
      <c r="E24" s="33">
        <v>-475.79860172717468</v>
      </c>
      <c r="J24" s="29"/>
    </row>
  </sheetData>
  <mergeCells count="2">
    <mergeCell ref="A8:B8"/>
    <mergeCell ref="A17:E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81" workbookViewId="0">
      <selection activeCell="C92" sqref="C92:E123"/>
    </sheetView>
  </sheetViews>
  <sheetFormatPr defaultColWidth="22.625" defaultRowHeight="15.75" x14ac:dyDescent="0.2"/>
  <cols>
    <col min="1" max="1" width="22.625" style="38"/>
    <col min="2" max="16384" width="22.625" style="37"/>
  </cols>
  <sheetData>
    <row r="1" spans="1:5" x14ac:dyDescent="0.2">
      <c r="A1" s="35" t="s">
        <v>34</v>
      </c>
      <c r="B1" s="36" t="s">
        <v>35</v>
      </c>
      <c r="C1" s="36" t="s">
        <v>40</v>
      </c>
      <c r="D1" s="36" t="s">
        <v>38</v>
      </c>
      <c r="E1" s="36" t="s">
        <v>39</v>
      </c>
    </row>
    <row r="2" spans="1:5" x14ac:dyDescent="0.2">
      <c r="A2" s="38">
        <v>43466</v>
      </c>
      <c r="B2" s="37">
        <v>140</v>
      </c>
    </row>
    <row r="3" spans="1:5" x14ac:dyDescent="0.2">
      <c r="A3" s="38">
        <v>43467</v>
      </c>
      <c r="B3" s="37">
        <v>137</v>
      </c>
    </row>
    <row r="4" spans="1:5" x14ac:dyDescent="0.2">
      <c r="A4" s="38">
        <v>43468</v>
      </c>
      <c r="B4" s="37">
        <v>152</v>
      </c>
    </row>
    <row r="5" spans="1:5" x14ac:dyDescent="0.2">
      <c r="A5" s="38">
        <v>43469</v>
      </c>
      <c r="B5" s="37">
        <v>156</v>
      </c>
    </row>
    <row r="6" spans="1:5" x14ac:dyDescent="0.2">
      <c r="A6" s="38">
        <v>43470</v>
      </c>
      <c r="B6" s="37">
        <v>140</v>
      </c>
    </row>
    <row r="7" spans="1:5" x14ac:dyDescent="0.2">
      <c r="A7" s="38">
        <v>43471</v>
      </c>
      <c r="B7" s="37">
        <v>147</v>
      </c>
    </row>
    <row r="8" spans="1:5" x14ac:dyDescent="0.2">
      <c r="A8" s="38">
        <v>43472</v>
      </c>
      <c r="B8" s="37">
        <v>147</v>
      </c>
    </row>
    <row r="9" spans="1:5" x14ac:dyDescent="0.2">
      <c r="A9" s="38">
        <v>43473</v>
      </c>
      <c r="B9" s="37">
        <v>139</v>
      </c>
    </row>
    <row r="10" spans="1:5" x14ac:dyDescent="0.2">
      <c r="A10" s="38">
        <v>43474</v>
      </c>
      <c r="B10" s="37">
        <v>163</v>
      </c>
    </row>
    <row r="11" spans="1:5" x14ac:dyDescent="0.2">
      <c r="A11" s="38">
        <v>43475</v>
      </c>
      <c r="B11" s="37">
        <v>148</v>
      </c>
    </row>
    <row r="12" spans="1:5" x14ac:dyDescent="0.2">
      <c r="A12" s="38">
        <v>43476</v>
      </c>
      <c r="B12" s="37">
        <v>144</v>
      </c>
    </row>
    <row r="13" spans="1:5" x14ac:dyDescent="0.2">
      <c r="A13" s="38">
        <v>43477</v>
      </c>
      <c r="B13" s="37">
        <v>143</v>
      </c>
    </row>
    <row r="14" spans="1:5" x14ac:dyDescent="0.2">
      <c r="A14" s="38">
        <v>43478</v>
      </c>
      <c r="B14" s="37">
        <v>158</v>
      </c>
    </row>
    <row r="15" spans="1:5" x14ac:dyDescent="0.2">
      <c r="A15" s="38">
        <v>43479</v>
      </c>
      <c r="B15" s="37">
        <v>178</v>
      </c>
    </row>
    <row r="16" spans="1:5" x14ac:dyDescent="0.2">
      <c r="A16" s="38">
        <v>43480</v>
      </c>
      <c r="B16" s="37">
        <v>160</v>
      </c>
    </row>
    <row r="17" spans="1:2" x14ac:dyDescent="0.2">
      <c r="A17" s="38">
        <v>43481</v>
      </c>
      <c r="B17" s="37">
        <v>147</v>
      </c>
    </row>
    <row r="18" spans="1:2" x14ac:dyDescent="0.2">
      <c r="A18" s="38">
        <v>43482</v>
      </c>
      <c r="B18" s="37">
        <v>153</v>
      </c>
    </row>
    <row r="19" spans="1:2" x14ac:dyDescent="0.2">
      <c r="A19" s="38">
        <v>43483</v>
      </c>
      <c r="B19" s="37">
        <v>180</v>
      </c>
    </row>
    <row r="20" spans="1:2" x14ac:dyDescent="0.2">
      <c r="A20" s="38">
        <v>43484</v>
      </c>
      <c r="B20" s="37">
        <v>181</v>
      </c>
    </row>
    <row r="21" spans="1:2" x14ac:dyDescent="0.2">
      <c r="A21" s="38">
        <v>43485</v>
      </c>
      <c r="B21" s="37">
        <v>176</v>
      </c>
    </row>
    <row r="22" spans="1:2" x14ac:dyDescent="0.2">
      <c r="A22" s="38">
        <v>43486</v>
      </c>
      <c r="B22" s="37">
        <v>171</v>
      </c>
    </row>
    <row r="23" spans="1:2" x14ac:dyDescent="0.2">
      <c r="A23" s="38">
        <v>43487</v>
      </c>
      <c r="B23" s="37">
        <v>160</v>
      </c>
    </row>
    <row r="24" spans="1:2" x14ac:dyDescent="0.2">
      <c r="A24" s="38">
        <v>43488</v>
      </c>
      <c r="B24" s="37">
        <v>159</v>
      </c>
    </row>
    <row r="25" spans="1:2" x14ac:dyDescent="0.2">
      <c r="A25" s="38">
        <v>43489</v>
      </c>
      <c r="B25" s="37">
        <v>163</v>
      </c>
    </row>
    <row r="26" spans="1:2" x14ac:dyDescent="0.2">
      <c r="A26" s="38">
        <v>43490</v>
      </c>
      <c r="B26" s="37">
        <v>171</v>
      </c>
    </row>
    <row r="27" spans="1:2" x14ac:dyDescent="0.2">
      <c r="A27" s="38">
        <v>43491</v>
      </c>
      <c r="B27" s="37">
        <v>197</v>
      </c>
    </row>
    <row r="28" spans="1:2" x14ac:dyDescent="0.2">
      <c r="A28" s="38">
        <v>43492</v>
      </c>
      <c r="B28" s="37">
        <v>183</v>
      </c>
    </row>
    <row r="29" spans="1:2" x14ac:dyDescent="0.2">
      <c r="A29" s="38">
        <v>43493</v>
      </c>
      <c r="B29" s="37">
        <v>180</v>
      </c>
    </row>
    <row r="30" spans="1:2" x14ac:dyDescent="0.2">
      <c r="A30" s="38">
        <v>43494</v>
      </c>
      <c r="B30" s="37">
        <v>175</v>
      </c>
    </row>
    <row r="31" spans="1:2" x14ac:dyDescent="0.2">
      <c r="A31" s="38">
        <v>43495</v>
      </c>
      <c r="B31" s="37">
        <v>189</v>
      </c>
    </row>
    <row r="32" spans="1:2" x14ac:dyDescent="0.2">
      <c r="A32" s="38">
        <v>43496</v>
      </c>
      <c r="B32" s="37">
        <v>164</v>
      </c>
    </row>
    <row r="33" spans="1:2" x14ac:dyDescent="0.2">
      <c r="A33" s="38">
        <v>43497</v>
      </c>
      <c r="B33" s="37">
        <v>166</v>
      </c>
    </row>
    <row r="34" spans="1:2" x14ac:dyDescent="0.2">
      <c r="A34" s="38">
        <v>43498</v>
      </c>
      <c r="B34" s="37">
        <v>201</v>
      </c>
    </row>
    <row r="35" spans="1:2" x14ac:dyDescent="0.2">
      <c r="A35" s="38">
        <v>43499</v>
      </c>
      <c r="B35" s="37">
        <v>185</v>
      </c>
    </row>
    <row r="36" spans="1:2" x14ac:dyDescent="0.2">
      <c r="A36" s="38">
        <v>43500</v>
      </c>
      <c r="B36" s="37">
        <v>200</v>
      </c>
    </row>
    <row r="37" spans="1:2" x14ac:dyDescent="0.2">
      <c r="A37" s="38">
        <v>43501</v>
      </c>
      <c r="B37" s="37">
        <v>200</v>
      </c>
    </row>
    <row r="38" spans="1:2" x14ac:dyDescent="0.2">
      <c r="A38" s="38">
        <v>43502</v>
      </c>
      <c r="B38" s="37">
        <v>176</v>
      </c>
    </row>
    <row r="39" spans="1:2" x14ac:dyDescent="0.2">
      <c r="A39" s="38">
        <v>43503</v>
      </c>
      <c r="B39" s="37">
        <v>187</v>
      </c>
    </row>
    <row r="40" spans="1:2" x14ac:dyDescent="0.2">
      <c r="A40" s="38">
        <v>43504</v>
      </c>
      <c r="B40" s="37">
        <v>193</v>
      </c>
    </row>
    <row r="41" spans="1:2" x14ac:dyDescent="0.2">
      <c r="A41" s="38">
        <v>43505</v>
      </c>
      <c r="B41" s="37">
        <v>195</v>
      </c>
    </row>
    <row r="42" spans="1:2" x14ac:dyDescent="0.2">
      <c r="A42" s="38">
        <v>43506</v>
      </c>
      <c r="B42" s="37">
        <v>198</v>
      </c>
    </row>
    <row r="43" spans="1:2" x14ac:dyDescent="0.2">
      <c r="A43" s="38">
        <v>43507</v>
      </c>
      <c r="B43" s="37">
        <v>195</v>
      </c>
    </row>
    <row r="44" spans="1:2" x14ac:dyDescent="0.2">
      <c r="A44" s="38">
        <v>43508</v>
      </c>
      <c r="B44" s="37">
        <v>187</v>
      </c>
    </row>
    <row r="45" spans="1:2" x14ac:dyDescent="0.2">
      <c r="A45" s="38">
        <v>43509</v>
      </c>
      <c r="B45" s="37">
        <v>178</v>
      </c>
    </row>
    <row r="46" spans="1:2" x14ac:dyDescent="0.2">
      <c r="A46" s="38">
        <v>43510</v>
      </c>
      <c r="B46" s="37">
        <v>180</v>
      </c>
    </row>
    <row r="47" spans="1:2" x14ac:dyDescent="0.2">
      <c r="A47" s="38">
        <v>43511</v>
      </c>
      <c r="B47" s="37">
        <v>179</v>
      </c>
    </row>
    <row r="48" spans="1:2" x14ac:dyDescent="0.2">
      <c r="A48" s="38">
        <v>43512</v>
      </c>
      <c r="B48" s="37">
        <v>191</v>
      </c>
    </row>
    <row r="49" spans="1:2" x14ac:dyDescent="0.2">
      <c r="A49" s="38">
        <v>43513</v>
      </c>
      <c r="B49" s="37">
        <v>210</v>
      </c>
    </row>
    <row r="50" spans="1:2" x14ac:dyDescent="0.2">
      <c r="A50" s="38">
        <v>43514</v>
      </c>
      <c r="B50" s="37">
        <v>190</v>
      </c>
    </row>
    <row r="51" spans="1:2" x14ac:dyDescent="0.2">
      <c r="A51" s="38">
        <v>43515</v>
      </c>
      <c r="B51" s="37">
        <v>199</v>
      </c>
    </row>
    <row r="52" spans="1:2" x14ac:dyDescent="0.2">
      <c r="A52" s="38">
        <v>43516</v>
      </c>
      <c r="B52" s="37">
        <v>199</v>
      </c>
    </row>
    <row r="53" spans="1:2" x14ac:dyDescent="0.2">
      <c r="A53" s="38">
        <v>43517</v>
      </c>
      <c r="B53" s="37">
        <v>216</v>
      </c>
    </row>
    <row r="54" spans="1:2" x14ac:dyDescent="0.2">
      <c r="A54" s="38">
        <v>43518</v>
      </c>
      <c r="B54" s="37">
        <v>199</v>
      </c>
    </row>
    <row r="55" spans="1:2" x14ac:dyDescent="0.2">
      <c r="A55" s="38">
        <v>43519</v>
      </c>
      <c r="B55" s="37">
        <v>194</v>
      </c>
    </row>
    <row r="56" spans="1:2" x14ac:dyDescent="0.2">
      <c r="A56" s="38">
        <v>43520</v>
      </c>
      <c r="B56" s="37">
        <v>213</v>
      </c>
    </row>
    <row r="57" spans="1:2" x14ac:dyDescent="0.2">
      <c r="A57" s="38">
        <v>43521</v>
      </c>
      <c r="B57" s="37">
        <v>188</v>
      </c>
    </row>
    <row r="58" spans="1:2" x14ac:dyDescent="0.2">
      <c r="A58" s="38">
        <v>43522</v>
      </c>
      <c r="B58" s="37">
        <v>190</v>
      </c>
    </row>
    <row r="59" spans="1:2" x14ac:dyDescent="0.2">
      <c r="A59" s="38">
        <v>43523</v>
      </c>
      <c r="B59" s="37">
        <v>228</v>
      </c>
    </row>
    <row r="60" spans="1:2" x14ac:dyDescent="0.2">
      <c r="A60" s="38">
        <v>43524</v>
      </c>
      <c r="B60" s="37">
        <v>222</v>
      </c>
    </row>
    <row r="61" spans="1:2" x14ac:dyDescent="0.2">
      <c r="A61" s="38">
        <v>43525</v>
      </c>
      <c r="B61" s="37">
        <v>211</v>
      </c>
    </row>
    <row r="62" spans="1:2" x14ac:dyDescent="0.2">
      <c r="A62" s="38">
        <v>43526</v>
      </c>
      <c r="B62" s="37">
        <v>220</v>
      </c>
    </row>
    <row r="63" spans="1:2" x14ac:dyDescent="0.2">
      <c r="A63" s="38">
        <v>43527</v>
      </c>
      <c r="B63" s="37">
        <v>201</v>
      </c>
    </row>
    <row r="64" spans="1:2" x14ac:dyDescent="0.2">
      <c r="A64" s="38">
        <v>43528</v>
      </c>
      <c r="B64" s="37">
        <v>232</v>
      </c>
    </row>
    <row r="65" spans="1:2" x14ac:dyDescent="0.2">
      <c r="A65" s="38">
        <v>43529</v>
      </c>
      <c r="B65" s="37">
        <v>212</v>
      </c>
    </row>
    <row r="66" spans="1:2" x14ac:dyDescent="0.2">
      <c r="A66" s="38">
        <v>43530</v>
      </c>
      <c r="B66" s="37">
        <v>212</v>
      </c>
    </row>
    <row r="67" spans="1:2" x14ac:dyDescent="0.2">
      <c r="A67" s="38">
        <v>43531</v>
      </c>
      <c r="B67" s="37">
        <v>218</v>
      </c>
    </row>
    <row r="68" spans="1:2" x14ac:dyDescent="0.2">
      <c r="A68" s="38">
        <v>43532</v>
      </c>
      <c r="B68" s="37">
        <v>225</v>
      </c>
    </row>
    <row r="69" spans="1:2" x14ac:dyDescent="0.2">
      <c r="A69" s="38">
        <v>43533</v>
      </c>
      <c r="B69" s="37">
        <v>229</v>
      </c>
    </row>
    <row r="70" spans="1:2" x14ac:dyDescent="0.2">
      <c r="A70" s="38">
        <v>43534</v>
      </c>
      <c r="B70" s="37">
        <v>230</v>
      </c>
    </row>
    <row r="71" spans="1:2" x14ac:dyDescent="0.2">
      <c r="A71" s="38">
        <v>43535</v>
      </c>
      <c r="B71" s="37">
        <v>201</v>
      </c>
    </row>
    <row r="72" spans="1:2" x14ac:dyDescent="0.2">
      <c r="A72" s="38">
        <v>43536</v>
      </c>
      <c r="B72" s="37">
        <v>212</v>
      </c>
    </row>
    <row r="73" spans="1:2" x14ac:dyDescent="0.2">
      <c r="A73" s="38">
        <v>43537</v>
      </c>
      <c r="B73" s="37">
        <v>233</v>
      </c>
    </row>
    <row r="74" spans="1:2" x14ac:dyDescent="0.2">
      <c r="A74" s="38">
        <v>43538</v>
      </c>
      <c r="B74" s="37">
        <v>207</v>
      </c>
    </row>
    <row r="75" spans="1:2" x14ac:dyDescent="0.2">
      <c r="A75" s="38">
        <v>43539</v>
      </c>
      <c r="B75" s="37">
        <v>215</v>
      </c>
    </row>
    <row r="76" spans="1:2" x14ac:dyDescent="0.2">
      <c r="A76" s="38">
        <v>43540</v>
      </c>
      <c r="B76" s="37">
        <v>226</v>
      </c>
    </row>
    <row r="77" spans="1:2" x14ac:dyDescent="0.2">
      <c r="A77" s="38">
        <v>43541</v>
      </c>
      <c r="B77" s="37">
        <v>227</v>
      </c>
    </row>
    <row r="78" spans="1:2" x14ac:dyDescent="0.2">
      <c r="A78" s="38">
        <v>43542</v>
      </c>
      <c r="B78" s="37">
        <v>209</v>
      </c>
    </row>
    <row r="79" spans="1:2" x14ac:dyDescent="0.2">
      <c r="A79" s="38">
        <v>43543</v>
      </c>
      <c r="B79" s="37">
        <v>244</v>
      </c>
    </row>
    <row r="80" spans="1:2" x14ac:dyDescent="0.2">
      <c r="A80" s="38">
        <v>43544</v>
      </c>
      <c r="B80" s="37">
        <v>239</v>
      </c>
    </row>
    <row r="81" spans="1:7" x14ac:dyDescent="0.2">
      <c r="A81" s="38">
        <v>43545</v>
      </c>
      <c r="B81" s="37">
        <v>215</v>
      </c>
    </row>
    <row r="82" spans="1:7" x14ac:dyDescent="0.2">
      <c r="A82" s="38">
        <v>43546</v>
      </c>
      <c r="B82" s="37">
        <v>222</v>
      </c>
    </row>
    <row r="83" spans="1:7" x14ac:dyDescent="0.2">
      <c r="A83" s="38">
        <v>43547</v>
      </c>
      <c r="B83" s="37">
        <v>248</v>
      </c>
    </row>
    <row r="84" spans="1:7" x14ac:dyDescent="0.2">
      <c r="A84" s="38">
        <v>43548</v>
      </c>
      <c r="B84" s="37">
        <v>214</v>
      </c>
    </row>
    <row r="85" spans="1:7" x14ac:dyDescent="0.2">
      <c r="A85" s="38">
        <v>43549</v>
      </c>
      <c r="B85" s="37">
        <v>241</v>
      </c>
    </row>
    <row r="86" spans="1:7" x14ac:dyDescent="0.2">
      <c r="A86" s="38">
        <v>43550</v>
      </c>
      <c r="B86" s="37">
        <v>226</v>
      </c>
    </row>
    <row r="87" spans="1:7" x14ac:dyDescent="0.2">
      <c r="A87" s="38">
        <v>43551</v>
      </c>
      <c r="B87" s="37">
        <v>217</v>
      </c>
    </row>
    <row r="88" spans="1:7" x14ac:dyDescent="0.2">
      <c r="A88" s="38">
        <v>43552</v>
      </c>
      <c r="B88" s="37">
        <v>218</v>
      </c>
    </row>
    <row r="89" spans="1:7" x14ac:dyDescent="0.2">
      <c r="A89" s="38">
        <v>43553</v>
      </c>
      <c r="B89" s="37">
        <v>256</v>
      </c>
      <c r="F89" s="41" t="s">
        <v>41</v>
      </c>
      <c r="G89" s="42"/>
    </row>
    <row r="90" spans="1:7" x14ac:dyDescent="0.2">
      <c r="A90" s="38">
        <v>43554</v>
      </c>
      <c r="B90" s="37">
        <v>258</v>
      </c>
      <c r="F90" s="41" t="s">
        <v>42</v>
      </c>
      <c r="G90" s="42"/>
    </row>
    <row r="91" spans="1:7" x14ac:dyDescent="0.2">
      <c r="A91" s="38">
        <v>43555</v>
      </c>
      <c r="B91" s="37">
        <v>222</v>
      </c>
    </row>
    <row r="92" spans="1:7" x14ac:dyDescent="0.2">
      <c r="A92" s="38">
        <v>43556</v>
      </c>
      <c r="C92" s="39"/>
      <c r="D92" s="39"/>
      <c r="E92" s="40"/>
    </row>
    <row r="93" spans="1:7" x14ac:dyDescent="0.2">
      <c r="A93" s="38">
        <v>43557</v>
      </c>
      <c r="C93" s="39"/>
      <c r="D93" s="39"/>
      <c r="E93" s="40"/>
    </row>
    <row r="94" spans="1:7" x14ac:dyDescent="0.2">
      <c r="A94" s="38">
        <v>43558</v>
      </c>
      <c r="C94" s="39"/>
      <c r="D94" s="39"/>
      <c r="E94" s="40"/>
    </row>
    <row r="95" spans="1:7" x14ac:dyDescent="0.2">
      <c r="A95" s="38">
        <v>43559</v>
      </c>
      <c r="C95" s="39"/>
      <c r="D95" s="39"/>
      <c r="E95" s="40"/>
    </row>
    <row r="96" spans="1:7" x14ac:dyDescent="0.2">
      <c r="A96" s="38">
        <v>43560</v>
      </c>
      <c r="C96" s="39"/>
      <c r="D96" s="39"/>
      <c r="E96" s="40"/>
    </row>
    <row r="97" spans="1:5" x14ac:dyDescent="0.2">
      <c r="A97" s="38">
        <v>43561</v>
      </c>
      <c r="C97" s="39"/>
      <c r="D97" s="39"/>
      <c r="E97" s="40"/>
    </row>
    <row r="98" spans="1:5" x14ac:dyDescent="0.2">
      <c r="A98" s="38">
        <v>43562</v>
      </c>
      <c r="C98" s="39"/>
      <c r="D98" s="39"/>
      <c r="E98" s="40"/>
    </row>
    <row r="99" spans="1:5" x14ac:dyDescent="0.2">
      <c r="A99" s="38">
        <v>43563</v>
      </c>
      <c r="C99" s="39"/>
      <c r="D99" s="39"/>
      <c r="E99" s="40"/>
    </row>
    <row r="100" spans="1:5" x14ac:dyDescent="0.2">
      <c r="A100" s="38">
        <v>43564</v>
      </c>
      <c r="C100" s="39"/>
      <c r="D100" s="39"/>
      <c r="E100" s="40"/>
    </row>
    <row r="101" spans="1:5" x14ac:dyDescent="0.2">
      <c r="A101" s="38">
        <v>43565</v>
      </c>
      <c r="C101" s="39"/>
      <c r="D101" s="39"/>
      <c r="E101" s="40"/>
    </row>
    <row r="102" spans="1:5" x14ac:dyDescent="0.2">
      <c r="A102" s="38">
        <v>43566</v>
      </c>
      <c r="C102" s="39"/>
      <c r="D102" s="39"/>
      <c r="E102" s="40"/>
    </row>
    <row r="103" spans="1:5" x14ac:dyDescent="0.2">
      <c r="A103" s="38">
        <v>43567</v>
      </c>
      <c r="C103" s="39"/>
      <c r="D103" s="39"/>
      <c r="E103" s="40"/>
    </row>
    <row r="104" spans="1:5" x14ac:dyDescent="0.2">
      <c r="A104" s="38">
        <v>43568</v>
      </c>
      <c r="C104" s="39"/>
      <c r="D104" s="39"/>
      <c r="E104" s="40"/>
    </row>
    <row r="105" spans="1:5" x14ac:dyDescent="0.2">
      <c r="A105" s="38">
        <v>43569</v>
      </c>
      <c r="C105" s="39"/>
      <c r="D105" s="39"/>
      <c r="E105" s="40"/>
    </row>
    <row r="106" spans="1:5" x14ac:dyDescent="0.2">
      <c r="A106" s="38">
        <v>43570</v>
      </c>
      <c r="C106" s="39"/>
      <c r="D106" s="39"/>
      <c r="E106" s="40"/>
    </row>
    <row r="107" spans="1:5" x14ac:dyDescent="0.2">
      <c r="A107" s="38">
        <v>43571</v>
      </c>
      <c r="C107" s="39"/>
      <c r="D107" s="39"/>
      <c r="E107" s="40"/>
    </row>
    <row r="108" spans="1:5" x14ac:dyDescent="0.2">
      <c r="A108" s="38">
        <v>43572</v>
      </c>
      <c r="C108" s="39"/>
      <c r="D108" s="39"/>
      <c r="E108" s="40"/>
    </row>
    <row r="109" spans="1:5" x14ac:dyDescent="0.2">
      <c r="A109" s="38">
        <v>43573</v>
      </c>
      <c r="C109" s="39"/>
      <c r="D109" s="39"/>
      <c r="E109" s="40"/>
    </row>
    <row r="110" spans="1:5" x14ac:dyDescent="0.2">
      <c r="A110" s="38">
        <v>43574</v>
      </c>
      <c r="C110" s="39"/>
      <c r="D110" s="39"/>
      <c r="E110" s="40"/>
    </row>
    <row r="111" spans="1:5" x14ac:dyDescent="0.2">
      <c r="A111" s="38">
        <v>43575</v>
      </c>
      <c r="C111" s="39"/>
      <c r="D111" s="39"/>
      <c r="E111" s="40"/>
    </row>
    <row r="112" spans="1:5" x14ac:dyDescent="0.2">
      <c r="A112" s="38">
        <v>43576</v>
      </c>
      <c r="C112" s="39"/>
      <c r="D112" s="39"/>
      <c r="E112" s="40"/>
    </row>
    <row r="113" spans="1:5" x14ac:dyDescent="0.2">
      <c r="A113" s="38">
        <v>43577</v>
      </c>
      <c r="C113" s="39"/>
      <c r="D113" s="39"/>
      <c r="E113" s="40"/>
    </row>
    <row r="114" spans="1:5" x14ac:dyDescent="0.2">
      <c r="A114" s="38">
        <v>43578</v>
      </c>
      <c r="C114" s="39"/>
      <c r="D114" s="39"/>
      <c r="E114" s="40"/>
    </row>
    <row r="115" spans="1:5" x14ac:dyDescent="0.2">
      <c r="A115" s="38">
        <v>43579</v>
      </c>
      <c r="C115" s="39"/>
      <c r="D115" s="39"/>
      <c r="E115" s="40"/>
    </row>
    <row r="116" spans="1:5" x14ac:dyDescent="0.2">
      <c r="A116" s="38">
        <v>43580</v>
      </c>
      <c r="C116" s="39"/>
      <c r="D116" s="39"/>
      <c r="E116" s="40"/>
    </row>
    <row r="117" spans="1:5" x14ac:dyDescent="0.2">
      <c r="A117" s="38">
        <v>43581</v>
      </c>
      <c r="C117" s="39"/>
      <c r="D117" s="39"/>
      <c r="E117" s="40"/>
    </row>
    <row r="118" spans="1:5" x14ac:dyDescent="0.2">
      <c r="A118" s="38">
        <v>43582</v>
      </c>
      <c r="C118" s="39"/>
      <c r="D118" s="39"/>
      <c r="E118" s="40"/>
    </row>
    <row r="119" spans="1:5" x14ac:dyDescent="0.2">
      <c r="A119" s="38">
        <v>43583</v>
      </c>
      <c r="C119" s="39"/>
      <c r="D119" s="39"/>
      <c r="E119" s="40"/>
    </row>
    <row r="120" spans="1:5" x14ac:dyDescent="0.2">
      <c r="A120" s="38">
        <v>43584</v>
      </c>
      <c r="C120" s="39"/>
      <c r="D120" s="39"/>
      <c r="E120" s="40"/>
    </row>
    <row r="121" spans="1:5" x14ac:dyDescent="0.2">
      <c r="A121" s="38">
        <v>43585</v>
      </c>
      <c r="C121" s="39"/>
      <c r="D121" s="39"/>
      <c r="E121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C89" workbookViewId="0">
      <selection activeCell="A2" sqref="A2:B91"/>
    </sheetView>
  </sheetViews>
  <sheetFormatPr defaultColWidth="22.625" defaultRowHeight="15.75" x14ac:dyDescent="0.2"/>
  <cols>
    <col min="1" max="1" width="22.625" style="38"/>
    <col min="2" max="16384" width="22.625" style="37"/>
  </cols>
  <sheetData>
    <row r="1" spans="1:5" x14ac:dyDescent="0.2">
      <c r="A1" s="35" t="s">
        <v>34</v>
      </c>
      <c r="B1" s="36" t="s">
        <v>35</v>
      </c>
      <c r="C1" s="36" t="s">
        <v>40</v>
      </c>
      <c r="D1" s="36" t="s">
        <v>38</v>
      </c>
      <c r="E1" s="36" t="s">
        <v>39</v>
      </c>
    </row>
    <row r="2" spans="1:5" x14ac:dyDescent="0.2">
      <c r="A2" s="38">
        <v>43466</v>
      </c>
      <c r="B2" s="37">
        <v>140</v>
      </c>
    </row>
    <row r="3" spans="1:5" x14ac:dyDescent="0.2">
      <c r="A3" s="38">
        <v>43467</v>
      </c>
      <c r="B3" s="37">
        <v>137</v>
      </c>
    </row>
    <row r="4" spans="1:5" x14ac:dyDescent="0.2">
      <c r="A4" s="38">
        <v>43468</v>
      </c>
      <c r="B4" s="37">
        <v>152</v>
      </c>
    </row>
    <row r="5" spans="1:5" x14ac:dyDescent="0.2">
      <c r="A5" s="38">
        <v>43469</v>
      </c>
      <c r="B5" s="37">
        <v>156</v>
      </c>
    </row>
    <row r="6" spans="1:5" x14ac:dyDescent="0.2">
      <c r="A6" s="38">
        <v>43470</v>
      </c>
      <c r="B6" s="37">
        <v>140</v>
      </c>
    </row>
    <row r="7" spans="1:5" x14ac:dyDescent="0.2">
      <c r="A7" s="38">
        <v>43471</v>
      </c>
      <c r="B7" s="37">
        <v>147</v>
      </c>
    </row>
    <row r="8" spans="1:5" x14ac:dyDescent="0.2">
      <c r="A8" s="38">
        <v>43472</v>
      </c>
      <c r="B8" s="37">
        <v>147</v>
      </c>
    </row>
    <row r="9" spans="1:5" x14ac:dyDescent="0.2">
      <c r="A9" s="38">
        <v>43473</v>
      </c>
      <c r="B9" s="37">
        <v>139</v>
      </c>
    </row>
    <row r="10" spans="1:5" x14ac:dyDescent="0.2">
      <c r="A10" s="38">
        <v>43474</v>
      </c>
      <c r="B10" s="37">
        <v>163</v>
      </c>
    </row>
    <row r="11" spans="1:5" x14ac:dyDescent="0.2">
      <c r="A11" s="38">
        <v>43475</v>
      </c>
      <c r="B11" s="37">
        <v>148</v>
      </c>
    </row>
    <row r="12" spans="1:5" x14ac:dyDescent="0.2">
      <c r="A12" s="38">
        <v>43476</v>
      </c>
      <c r="B12" s="37">
        <v>144</v>
      </c>
    </row>
    <row r="13" spans="1:5" x14ac:dyDescent="0.2">
      <c r="A13" s="38">
        <v>43477</v>
      </c>
      <c r="B13" s="37">
        <v>143</v>
      </c>
    </row>
    <row r="14" spans="1:5" x14ac:dyDescent="0.2">
      <c r="A14" s="38">
        <v>43478</v>
      </c>
      <c r="B14" s="37">
        <v>158</v>
      </c>
    </row>
    <row r="15" spans="1:5" x14ac:dyDescent="0.2">
      <c r="A15" s="38">
        <v>43479</v>
      </c>
      <c r="B15" s="37">
        <v>178</v>
      </c>
    </row>
    <row r="16" spans="1:5" x14ac:dyDescent="0.2">
      <c r="A16" s="38">
        <v>43480</v>
      </c>
      <c r="B16" s="37">
        <v>160</v>
      </c>
    </row>
    <row r="17" spans="1:2" x14ac:dyDescent="0.2">
      <c r="A17" s="38">
        <v>43481</v>
      </c>
      <c r="B17" s="37">
        <v>147</v>
      </c>
    </row>
    <row r="18" spans="1:2" x14ac:dyDescent="0.2">
      <c r="A18" s="38">
        <v>43482</v>
      </c>
      <c r="B18" s="37">
        <v>153</v>
      </c>
    </row>
    <row r="19" spans="1:2" x14ac:dyDescent="0.2">
      <c r="A19" s="38">
        <v>43483</v>
      </c>
      <c r="B19" s="37">
        <v>180</v>
      </c>
    </row>
    <row r="20" spans="1:2" x14ac:dyDescent="0.2">
      <c r="A20" s="38">
        <v>43484</v>
      </c>
      <c r="B20" s="37">
        <v>181</v>
      </c>
    </row>
    <row r="21" spans="1:2" x14ac:dyDescent="0.2">
      <c r="A21" s="38">
        <v>43485</v>
      </c>
      <c r="B21" s="37">
        <v>176</v>
      </c>
    </row>
    <row r="22" spans="1:2" x14ac:dyDescent="0.2">
      <c r="A22" s="38">
        <v>43486</v>
      </c>
      <c r="B22" s="37">
        <v>171</v>
      </c>
    </row>
    <row r="23" spans="1:2" x14ac:dyDescent="0.2">
      <c r="A23" s="38">
        <v>43487</v>
      </c>
      <c r="B23" s="37">
        <v>160</v>
      </c>
    </row>
    <row r="24" spans="1:2" x14ac:dyDescent="0.2">
      <c r="A24" s="38">
        <v>43488</v>
      </c>
      <c r="B24" s="37">
        <v>159</v>
      </c>
    </row>
    <row r="25" spans="1:2" x14ac:dyDescent="0.2">
      <c r="A25" s="38">
        <v>43489</v>
      </c>
      <c r="B25" s="37">
        <v>163</v>
      </c>
    </row>
    <row r="26" spans="1:2" x14ac:dyDescent="0.2">
      <c r="A26" s="38">
        <v>43490</v>
      </c>
      <c r="B26" s="37">
        <v>171</v>
      </c>
    </row>
    <row r="27" spans="1:2" x14ac:dyDescent="0.2">
      <c r="A27" s="38">
        <v>43491</v>
      </c>
      <c r="B27" s="37">
        <v>197</v>
      </c>
    </row>
    <row r="28" spans="1:2" x14ac:dyDescent="0.2">
      <c r="A28" s="38">
        <v>43492</v>
      </c>
      <c r="B28" s="37">
        <v>183</v>
      </c>
    </row>
    <row r="29" spans="1:2" x14ac:dyDescent="0.2">
      <c r="A29" s="38">
        <v>43493</v>
      </c>
      <c r="B29" s="37">
        <v>180</v>
      </c>
    </row>
    <row r="30" spans="1:2" x14ac:dyDescent="0.2">
      <c r="A30" s="38">
        <v>43494</v>
      </c>
      <c r="B30" s="37">
        <v>175</v>
      </c>
    </row>
    <row r="31" spans="1:2" x14ac:dyDescent="0.2">
      <c r="A31" s="38">
        <v>43495</v>
      </c>
      <c r="B31" s="37">
        <v>189</v>
      </c>
    </row>
    <row r="32" spans="1:2" x14ac:dyDescent="0.2">
      <c r="A32" s="38">
        <v>43496</v>
      </c>
      <c r="B32" s="37">
        <v>164</v>
      </c>
    </row>
    <row r="33" spans="1:2" x14ac:dyDescent="0.2">
      <c r="A33" s="38">
        <v>43497</v>
      </c>
      <c r="B33" s="37">
        <v>166</v>
      </c>
    </row>
    <row r="34" spans="1:2" x14ac:dyDescent="0.2">
      <c r="A34" s="38">
        <v>43498</v>
      </c>
      <c r="B34" s="37">
        <v>201</v>
      </c>
    </row>
    <row r="35" spans="1:2" x14ac:dyDescent="0.2">
      <c r="A35" s="38">
        <v>43499</v>
      </c>
      <c r="B35" s="37">
        <v>185</v>
      </c>
    </row>
    <row r="36" spans="1:2" x14ac:dyDescent="0.2">
      <c r="A36" s="38">
        <v>43500</v>
      </c>
      <c r="B36" s="37">
        <v>200</v>
      </c>
    </row>
    <row r="37" spans="1:2" x14ac:dyDescent="0.2">
      <c r="A37" s="38">
        <v>43501</v>
      </c>
      <c r="B37" s="37">
        <v>200</v>
      </c>
    </row>
    <row r="38" spans="1:2" x14ac:dyDescent="0.2">
      <c r="A38" s="38">
        <v>43502</v>
      </c>
      <c r="B38" s="37">
        <v>176</v>
      </c>
    </row>
    <row r="39" spans="1:2" x14ac:dyDescent="0.2">
      <c r="A39" s="38">
        <v>43503</v>
      </c>
      <c r="B39" s="37">
        <v>187</v>
      </c>
    </row>
    <row r="40" spans="1:2" x14ac:dyDescent="0.2">
      <c r="A40" s="38">
        <v>43504</v>
      </c>
      <c r="B40" s="37">
        <v>193</v>
      </c>
    </row>
    <row r="41" spans="1:2" x14ac:dyDescent="0.2">
      <c r="A41" s="38">
        <v>43505</v>
      </c>
      <c r="B41" s="37">
        <v>195</v>
      </c>
    </row>
    <row r="42" spans="1:2" x14ac:dyDescent="0.2">
      <c r="A42" s="38">
        <v>43506</v>
      </c>
      <c r="B42" s="37">
        <v>198</v>
      </c>
    </row>
    <row r="43" spans="1:2" x14ac:dyDescent="0.2">
      <c r="A43" s="38">
        <v>43507</v>
      </c>
      <c r="B43" s="37">
        <v>195</v>
      </c>
    </row>
    <row r="44" spans="1:2" x14ac:dyDescent="0.2">
      <c r="A44" s="38">
        <v>43508</v>
      </c>
      <c r="B44" s="37">
        <v>187</v>
      </c>
    </row>
    <row r="45" spans="1:2" x14ac:dyDescent="0.2">
      <c r="A45" s="38">
        <v>43509</v>
      </c>
      <c r="B45" s="37">
        <v>178</v>
      </c>
    </row>
    <row r="46" spans="1:2" x14ac:dyDescent="0.2">
      <c r="A46" s="38">
        <v>43510</v>
      </c>
      <c r="B46" s="37">
        <v>180</v>
      </c>
    </row>
    <row r="47" spans="1:2" x14ac:dyDescent="0.2">
      <c r="A47" s="38">
        <v>43511</v>
      </c>
      <c r="B47" s="37">
        <v>179</v>
      </c>
    </row>
    <row r="48" spans="1:2" x14ac:dyDescent="0.2">
      <c r="A48" s="38">
        <v>43512</v>
      </c>
      <c r="B48" s="37">
        <v>191</v>
      </c>
    </row>
    <row r="49" spans="1:2" x14ac:dyDescent="0.2">
      <c r="A49" s="38">
        <v>43513</v>
      </c>
      <c r="B49" s="37">
        <v>210</v>
      </c>
    </row>
    <row r="50" spans="1:2" x14ac:dyDescent="0.2">
      <c r="A50" s="38">
        <v>43514</v>
      </c>
      <c r="B50" s="37">
        <v>190</v>
      </c>
    </row>
    <row r="51" spans="1:2" x14ac:dyDescent="0.2">
      <c r="A51" s="38">
        <v>43515</v>
      </c>
      <c r="B51" s="37">
        <v>199</v>
      </c>
    </row>
    <row r="52" spans="1:2" x14ac:dyDescent="0.2">
      <c r="A52" s="38">
        <v>43516</v>
      </c>
      <c r="B52" s="37">
        <v>199</v>
      </c>
    </row>
    <row r="53" spans="1:2" x14ac:dyDescent="0.2">
      <c r="A53" s="38">
        <v>43517</v>
      </c>
      <c r="B53" s="37">
        <v>216</v>
      </c>
    </row>
    <row r="54" spans="1:2" x14ac:dyDescent="0.2">
      <c r="A54" s="38">
        <v>43518</v>
      </c>
      <c r="B54" s="37">
        <v>199</v>
      </c>
    </row>
    <row r="55" spans="1:2" x14ac:dyDescent="0.2">
      <c r="A55" s="38">
        <v>43519</v>
      </c>
      <c r="B55" s="37">
        <v>194</v>
      </c>
    </row>
    <row r="56" spans="1:2" x14ac:dyDescent="0.2">
      <c r="A56" s="38">
        <v>43520</v>
      </c>
      <c r="B56" s="37">
        <v>213</v>
      </c>
    </row>
    <row r="57" spans="1:2" x14ac:dyDescent="0.2">
      <c r="A57" s="38">
        <v>43521</v>
      </c>
      <c r="B57" s="37">
        <v>188</v>
      </c>
    </row>
    <row r="58" spans="1:2" x14ac:dyDescent="0.2">
      <c r="A58" s="38">
        <v>43522</v>
      </c>
      <c r="B58" s="37">
        <v>190</v>
      </c>
    </row>
    <row r="59" spans="1:2" x14ac:dyDescent="0.2">
      <c r="A59" s="38">
        <v>43523</v>
      </c>
      <c r="B59" s="37">
        <v>228</v>
      </c>
    </row>
    <row r="60" spans="1:2" x14ac:dyDescent="0.2">
      <c r="A60" s="38">
        <v>43524</v>
      </c>
      <c r="B60" s="37">
        <v>222</v>
      </c>
    </row>
    <row r="61" spans="1:2" x14ac:dyDescent="0.2">
      <c r="A61" s="38">
        <v>43525</v>
      </c>
      <c r="B61" s="37">
        <v>211</v>
      </c>
    </row>
    <row r="62" spans="1:2" x14ac:dyDescent="0.2">
      <c r="A62" s="38">
        <v>43526</v>
      </c>
      <c r="B62" s="37">
        <v>220</v>
      </c>
    </row>
    <row r="63" spans="1:2" x14ac:dyDescent="0.2">
      <c r="A63" s="38">
        <v>43527</v>
      </c>
      <c r="B63" s="37">
        <v>201</v>
      </c>
    </row>
    <row r="64" spans="1:2" x14ac:dyDescent="0.2">
      <c r="A64" s="38">
        <v>43528</v>
      </c>
      <c r="B64" s="37">
        <v>232</v>
      </c>
    </row>
    <row r="65" spans="1:2" x14ac:dyDescent="0.2">
      <c r="A65" s="38">
        <v>43529</v>
      </c>
      <c r="B65" s="37">
        <v>212</v>
      </c>
    </row>
    <row r="66" spans="1:2" x14ac:dyDescent="0.2">
      <c r="A66" s="38">
        <v>43530</v>
      </c>
      <c r="B66" s="37">
        <v>212</v>
      </c>
    </row>
    <row r="67" spans="1:2" x14ac:dyDescent="0.2">
      <c r="A67" s="38">
        <v>43531</v>
      </c>
      <c r="B67" s="37">
        <v>218</v>
      </c>
    </row>
    <row r="68" spans="1:2" x14ac:dyDescent="0.2">
      <c r="A68" s="38">
        <v>43532</v>
      </c>
      <c r="B68" s="37">
        <v>225</v>
      </c>
    </row>
    <row r="69" spans="1:2" x14ac:dyDescent="0.2">
      <c r="A69" s="38">
        <v>43533</v>
      </c>
      <c r="B69" s="37">
        <v>229</v>
      </c>
    </row>
    <row r="70" spans="1:2" x14ac:dyDescent="0.2">
      <c r="A70" s="38">
        <v>43534</v>
      </c>
      <c r="B70" s="37">
        <v>230</v>
      </c>
    </row>
    <row r="71" spans="1:2" x14ac:dyDescent="0.2">
      <c r="A71" s="38">
        <v>43535</v>
      </c>
      <c r="B71" s="37">
        <v>201</v>
      </c>
    </row>
    <row r="72" spans="1:2" x14ac:dyDescent="0.2">
      <c r="A72" s="38">
        <v>43536</v>
      </c>
      <c r="B72" s="37">
        <v>212</v>
      </c>
    </row>
    <row r="73" spans="1:2" x14ac:dyDescent="0.2">
      <c r="A73" s="38">
        <v>43537</v>
      </c>
      <c r="B73" s="37">
        <v>233</v>
      </c>
    </row>
    <row r="74" spans="1:2" x14ac:dyDescent="0.2">
      <c r="A74" s="38">
        <v>43538</v>
      </c>
      <c r="B74" s="37">
        <v>207</v>
      </c>
    </row>
    <row r="75" spans="1:2" x14ac:dyDescent="0.2">
      <c r="A75" s="38">
        <v>43539</v>
      </c>
      <c r="B75" s="37">
        <v>215</v>
      </c>
    </row>
    <row r="76" spans="1:2" x14ac:dyDescent="0.2">
      <c r="A76" s="38">
        <v>43540</v>
      </c>
      <c r="B76" s="37">
        <v>226</v>
      </c>
    </row>
    <row r="77" spans="1:2" x14ac:dyDescent="0.2">
      <c r="A77" s="38">
        <v>43541</v>
      </c>
      <c r="B77" s="37">
        <v>227</v>
      </c>
    </row>
    <row r="78" spans="1:2" x14ac:dyDescent="0.2">
      <c r="A78" s="38">
        <v>43542</v>
      </c>
      <c r="B78" s="37">
        <v>209</v>
      </c>
    </row>
    <row r="79" spans="1:2" x14ac:dyDescent="0.2">
      <c r="A79" s="38">
        <v>43543</v>
      </c>
      <c r="B79" s="37">
        <v>244</v>
      </c>
    </row>
    <row r="80" spans="1:2" x14ac:dyDescent="0.2">
      <c r="A80" s="38">
        <v>43544</v>
      </c>
      <c r="B80" s="37">
        <v>239</v>
      </c>
    </row>
    <row r="81" spans="1:7" x14ac:dyDescent="0.2">
      <c r="A81" s="38">
        <v>43545</v>
      </c>
      <c r="B81" s="37">
        <v>215</v>
      </c>
    </row>
    <row r="82" spans="1:7" x14ac:dyDescent="0.2">
      <c r="A82" s="38">
        <v>43546</v>
      </c>
      <c r="B82" s="37">
        <v>222</v>
      </c>
    </row>
    <row r="83" spans="1:7" x14ac:dyDescent="0.2">
      <c r="A83" s="38">
        <v>43547</v>
      </c>
      <c r="B83" s="37">
        <v>248</v>
      </c>
    </row>
    <row r="84" spans="1:7" x14ac:dyDescent="0.2">
      <c r="A84" s="38">
        <v>43548</v>
      </c>
      <c r="B84" s="37">
        <v>214</v>
      </c>
    </row>
    <row r="85" spans="1:7" x14ac:dyDescent="0.2">
      <c r="A85" s="38">
        <v>43549</v>
      </c>
      <c r="B85" s="37">
        <v>241</v>
      </c>
    </row>
    <row r="86" spans="1:7" x14ac:dyDescent="0.2">
      <c r="A86" s="38">
        <v>43550</v>
      </c>
      <c r="B86" s="37">
        <v>226</v>
      </c>
    </row>
    <row r="87" spans="1:7" x14ac:dyDescent="0.2">
      <c r="A87" s="38">
        <v>43551</v>
      </c>
      <c r="B87" s="37">
        <v>217</v>
      </c>
    </row>
    <row r="88" spans="1:7" x14ac:dyDescent="0.2">
      <c r="A88" s="38">
        <v>43552</v>
      </c>
      <c r="B88" s="37">
        <v>218</v>
      </c>
    </row>
    <row r="89" spans="1:7" x14ac:dyDescent="0.2">
      <c r="A89" s="38">
        <v>43553</v>
      </c>
      <c r="B89" s="37">
        <v>256</v>
      </c>
      <c r="F89" s="41" t="s">
        <v>41</v>
      </c>
      <c r="G89" s="42">
        <f>SLOPE($B$2:$B$91,$A$2:$A$91)</f>
        <v>1.0557682018356176</v>
      </c>
    </row>
    <row r="90" spans="1:7" x14ac:dyDescent="0.2">
      <c r="A90" s="38">
        <v>43554</v>
      </c>
      <c r="B90" s="37">
        <v>258</v>
      </c>
      <c r="F90" s="41" t="s">
        <v>42</v>
      </c>
      <c r="G90" s="42">
        <f>INTERCEPT($B$2:$B$91,$A$2:$A$91)</f>
        <v>-45743.669012635306</v>
      </c>
    </row>
    <row r="91" spans="1:7" x14ac:dyDescent="0.2">
      <c r="A91" s="38">
        <v>43555</v>
      </c>
      <c r="B91" s="37">
        <v>222</v>
      </c>
    </row>
    <row r="92" spans="1:7" x14ac:dyDescent="0.2">
      <c r="A92" s="38">
        <v>43556</v>
      </c>
      <c r="C92" s="39">
        <f>FORECAST(A92,$B$2:$B$91,$A$2:$A$91)</f>
        <v>241.37078651685442</v>
      </c>
      <c r="D92" s="39">
        <f>TREND($B$2:$B$91,$A$2:$A$91,A92)</f>
        <v>241.3707865168617</v>
      </c>
      <c r="E92" s="40">
        <f t="shared" ref="E92:E121" si="0">$G$89*A92+$G$90</f>
        <v>241.37078651685442</v>
      </c>
    </row>
    <row r="93" spans="1:7" x14ac:dyDescent="0.2">
      <c r="A93" s="38">
        <v>43557</v>
      </c>
      <c r="C93" s="39">
        <f>FORECAST(A93,$B$2:$B$91,$A$2:$A$91)</f>
        <v>242.42655471868784</v>
      </c>
      <c r="D93" s="39">
        <f>TREND($B$2:$B$91,$A$2:$A$91,A93)</f>
        <v>242.42655471869512</v>
      </c>
      <c r="E93" s="40">
        <f t="shared" si="0"/>
        <v>242.42655471868784</v>
      </c>
    </row>
    <row r="94" spans="1:7" x14ac:dyDescent="0.2">
      <c r="A94" s="38">
        <v>43558</v>
      </c>
      <c r="C94" s="39">
        <f>FORECAST(A94,$B$2:$B$91,$A$2:$A$91)</f>
        <v>243.48232292052853</v>
      </c>
      <c r="D94" s="39">
        <f>TREND($B$2:$B$91,$A$2:$A$91,A94)</f>
        <v>243.48232292052853</v>
      </c>
      <c r="E94" s="40">
        <f t="shared" si="0"/>
        <v>243.48232292052853</v>
      </c>
    </row>
    <row r="95" spans="1:7" x14ac:dyDescent="0.2">
      <c r="A95" s="38">
        <v>43559</v>
      </c>
      <c r="C95" s="39">
        <f>FORECAST(A95,$B$2:$B$91,$A$2:$A$91)</f>
        <v>244.53809112236195</v>
      </c>
      <c r="D95" s="39">
        <f>TREND($B$2:$B$91,$A$2:$A$91,A95)</f>
        <v>244.53809112236922</v>
      </c>
      <c r="E95" s="40">
        <f t="shared" si="0"/>
        <v>244.53809112236195</v>
      </c>
    </row>
    <row r="96" spans="1:7" x14ac:dyDescent="0.2">
      <c r="A96" s="38">
        <v>43560</v>
      </c>
      <c r="C96" s="39">
        <f>FORECAST(A96,$B$2:$B$91,$A$2:$A$91)</f>
        <v>245.59385932419536</v>
      </c>
      <c r="D96" s="39">
        <f>TREND($B$2:$B$91,$A$2:$A$91,A96)</f>
        <v>245.59385932420264</v>
      </c>
      <c r="E96" s="40">
        <f t="shared" si="0"/>
        <v>245.59385932419536</v>
      </c>
    </row>
    <row r="97" spans="1:5" x14ac:dyDescent="0.2">
      <c r="A97" s="38">
        <v>43561</v>
      </c>
      <c r="C97" s="39">
        <f>FORECAST(A97,$B$2:$B$91,$A$2:$A$91)</f>
        <v>246.64962752602878</v>
      </c>
      <c r="D97" s="39">
        <f>TREND($B$2:$B$91,$A$2:$A$91,A97)</f>
        <v>246.64962752603606</v>
      </c>
      <c r="E97" s="40">
        <f t="shared" si="0"/>
        <v>246.64962752602878</v>
      </c>
    </row>
    <row r="98" spans="1:5" x14ac:dyDescent="0.2">
      <c r="A98" s="38">
        <v>43562</v>
      </c>
      <c r="C98" s="39">
        <f>FORECAST(A98,$B$2:$B$91,$A$2:$A$91)</f>
        <v>247.70539572786947</v>
      </c>
      <c r="D98" s="39">
        <f>TREND($B$2:$B$91,$A$2:$A$91,A98)</f>
        <v>247.70539572786947</v>
      </c>
      <c r="E98" s="40">
        <f t="shared" si="0"/>
        <v>247.70539572786947</v>
      </c>
    </row>
    <row r="99" spans="1:5" x14ac:dyDescent="0.2">
      <c r="A99" s="38">
        <v>43563</v>
      </c>
      <c r="C99" s="39">
        <f>FORECAST(A99,$B$2:$B$91,$A$2:$A$91)</f>
        <v>248.76116392970289</v>
      </c>
      <c r="D99" s="39">
        <f>TREND($B$2:$B$91,$A$2:$A$91,A99)</f>
        <v>248.76116392971016</v>
      </c>
      <c r="E99" s="40">
        <f t="shared" si="0"/>
        <v>248.76116392970289</v>
      </c>
    </row>
    <row r="100" spans="1:5" x14ac:dyDescent="0.2">
      <c r="A100" s="38">
        <v>43564</v>
      </c>
      <c r="C100" s="39">
        <f>FORECAST(A100,$B$2:$B$91,$A$2:$A$91)</f>
        <v>249.8169321315363</v>
      </c>
      <c r="D100" s="39">
        <f>TREND($B$2:$B$91,$A$2:$A$91,A100)</f>
        <v>249.81693213154358</v>
      </c>
      <c r="E100" s="40">
        <f t="shared" si="0"/>
        <v>249.8169321315363</v>
      </c>
    </row>
    <row r="101" spans="1:5" x14ac:dyDescent="0.2">
      <c r="A101" s="38">
        <v>43565</v>
      </c>
      <c r="C101" s="39">
        <f>FORECAST(A101,$B$2:$B$91,$A$2:$A$91)</f>
        <v>250.872700333377</v>
      </c>
      <c r="D101" s="39">
        <f>TREND($B$2:$B$91,$A$2:$A$91,A101)</f>
        <v>250.872700333377</v>
      </c>
      <c r="E101" s="40">
        <f t="shared" si="0"/>
        <v>250.872700333377</v>
      </c>
    </row>
    <row r="102" spans="1:5" x14ac:dyDescent="0.2">
      <c r="A102" s="38">
        <v>43566</v>
      </c>
      <c r="C102" s="39">
        <f>FORECAST(A102,$B$2:$B$91,$A$2:$A$91)</f>
        <v>251.92846853521041</v>
      </c>
      <c r="D102" s="39">
        <f>TREND($B$2:$B$91,$A$2:$A$91,A102)</f>
        <v>251.92846853521769</v>
      </c>
      <c r="E102" s="40">
        <f t="shared" si="0"/>
        <v>251.92846853521041</v>
      </c>
    </row>
    <row r="103" spans="1:5" x14ac:dyDescent="0.2">
      <c r="A103" s="38">
        <v>43567</v>
      </c>
      <c r="C103" s="39">
        <f>FORECAST(A103,$B$2:$B$91,$A$2:$A$91)</f>
        <v>252.98423673704383</v>
      </c>
      <c r="D103" s="39">
        <f>TREND($B$2:$B$91,$A$2:$A$91,A103)</f>
        <v>252.98423673705111</v>
      </c>
      <c r="E103" s="40">
        <f t="shared" si="0"/>
        <v>252.98423673704383</v>
      </c>
    </row>
    <row r="104" spans="1:5" x14ac:dyDescent="0.2">
      <c r="A104" s="38">
        <v>43568</v>
      </c>
      <c r="C104" s="39">
        <f>FORECAST(A104,$B$2:$B$91,$A$2:$A$91)</f>
        <v>254.04000493888452</v>
      </c>
      <c r="D104" s="39">
        <f>TREND($B$2:$B$91,$A$2:$A$91,A104)</f>
        <v>254.04000493888452</v>
      </c>
      <c r="E104" s="40">
        <f t="shared" si="0"/>
        <v>254.04000493888452</v>
      </c>
    </row>
    <row r="105" spans="1:5" x14ac:dyDescent="0.2">
      <c r="A105" s="38">
        <v>43569</v>
      </c>
      <c r="C105" s="39">
        <f>FORECAST(A105,$B$2:$B$91,$A$2:$A$91)</f>
        <v>255.09577314071794</v>
      </c>
      <c r="D105" s="39">
        <f>TREND($B$2:$B$91,$A$2:$A$91,A105)</f>
        <v>255.09577314072521</v>
      </c>
      <c r="E105" s="40">
        <f t="shared" si="0"/>
        <v>255.09577314071794</v>
      </c>
    </row>
    <row r="106" spans="1:5" x14ac:dyDescent="0.2">
      <c r="A106" s="38">
        <v>43570</v>
      </c>
      <c r="C106" s="39">
        <f>FORECAST(A106,$B$2:$B$91,$A$2:$A$91)</f>
        <v>256.15154134255135</v>
      </c>
      <c r="D106" s="39">
        <f>TREND($B$2:$B$91,$A$2:$A$91,A106)</f>
        <v>256.15154134255863</v>
      </c>
      <c r="E106" s="40">
        <f t="shared" si="0"/>
        <v>256.15154134255135</v>
      </c>
    </row>
    <row r="107" spans="1:5" x14ac:dyDescent="0.2">
      <c r="A107" s="38">
        <v>43571</v>
      </c>
      <c r="C107" s="39">
        <f>FORECAST(A107,$B$2:$B$91,$A$2:$A$91)</f>
        <v>257.20730954438477</v>
      </c>
      <c r="D107" s="39">
        <f>TREND($B$2:$B$91,$A$2:$A$91,A107)</f>
        <v>257.20730954439205</v>
      </c>
      <c r="E107" s="40">
        <f t="shared" si="0"/>
        <v>257.20730954438477</v>
      </c>
    </row>
    <row r="108" spans="1:5" x14ac:dyDescent="0.2">
      <c r="A108" s="38">
        <v>43572</v>
      </c>
      <c r="C108" s="39">
        <f>FORECAST(A108,$B$2:$B$91,$A$2:$A$91)</f>
        <v>258.26307774622546</v>
      </c>
      <c r="D108" s="39">
        <f>TREND($B$2:$B$91,$A$2:$A$91,A108)</f>
        <v>258.26307774622546</v>
      </c>
      <c r="E108" s="40">
        <f t="shared" si="0"/>
        <v>258.26307774622546</v>
      </c>
    </row>
    <row r="109" spans="1:5" x14ac:dyDescent="0.2">
      <c r="A109" s="38">
        <v>43573</v>
      </c>
      <c r="C109" s="39">
        <f>FORECAST(A109,$B$2:$B$91,$A$2:$A$91)</f>
        <v>259.31884594805888</v>
      </c>
      <c r="D109" s="39">
        <f>TREND($B$2:$B$91,$A$2:$A$91,A109)</f>
        <v>259.31884594806615</v>
      </c>
      <c r="E109" s="40">
        <f t="shared" si="0"/>
        <v>259.31884594805888</v>
      </c>
    </row>
    <row r="110" spans="1:5" x14ac:dyDescent="0.2">
      <c r="A110" s="38">
        <v>43574</v>
      </c>
      <c r="C110" s="39">
        <f>FORECAST(A110,$B$2:$B$91,$A$2:$A$91)</f>
        <v>260.3746141498923</v>
      </c>
      <c r="D110" s="39">
        <f>TREND($B$2:$B$91,$A$2:$A$91,A110)</f>
        <v>260.37461414989957</v>
      </c>
      <c r="E110" s="40">
        <f t="shared" si="0"/>
        <v>260.3746141498923</v>
      </c>
    </row>
    <row r="111" spans="1:5" x14ac:dyDescent="0.2">
      <c r="A111" s="38">
        <v>43575</v>
      </c>
      <c r="C111" s="39">
        <f>FORECAST(A111,$B$2:$B$91,$A$2:$A$91)</f>
        <v>261.43038235173299</v>
      </c>
      <c r="D111" s="39">
        <f>TREND($B$2:$B$91,$A$2:$A$91,A111)</f>
        <v>261.43038235173299</v>
      </c>
      <c r="E111" s="40">
        <f t="shared" si="0"/>
        <v>261.43038235173299</v>
      </c>
    </row>
    <row r="112" spans="1:5" x14ac:dyDescent="0.2">
      <c r="A112" s="38">
        <v>43576</v>
      </c>
      <c r="C112" s="39">
        <f>FORECAST(A112,$B$2:$B$91,$A$2:$A$91)</f>
        <v>262.4861505535664</v>
      </c>
      <c r="D112" s="39">
        <f>TREND($B$2:$B$91,$A$2:$A$91,A112)</f>
        <v>262.48615055357368</v>
      </c>
      <c r="E112" s="40">
        <f t="shared" si="0"/>
        <v>262.4861505535664</v>
      </c>
    </row>
    <row r="113" spans="1:5" x14ac:dyDescent="0.2">
      <c r="A113" s="38">
        <v>43577</v>
      </c>
      <c r="C113" s="39">
        <f>FORECAST(A113,$B$2:$B$91,$A$2:$A$91)</f>
        <v>263.54191875539982</v>
      </c>
      <c r="D113" s="39">
        <f>TREND($B$2:$B$91,$A$2:$A$91,A113)</f>
        <v>263.5419187554071</v>
      </c>
      <c r="E113" s="40">
        <f t="shared" si="0"/>
        <v>263.54191875539982</v>
      </c>
    </row>
    <row r="114" spans="1:5" x14ac:dyDescent="0.2">
      <c r="A114" s="38">
        <v>43578</v>
      </c>
      <c r="C114" s="39">
        <f>FORECAST(A114,$B$2:$B$91,$A$2:$A$91)</f>
        <v>264.59768695724051</v>
      </c>
      <c r="D114" s="39">
        <f>TREND($B$2:$B$91,$A$2:$A$91,A114)</f>
        <v>264.59768695724051</v>
      </c>
      <c r="E114" s="40">
        <f t="shared" si="0"/>
        <v>264.59768695724051</v>
      </c>
    </row>
    <row r="115" spans="1:5" x14ac:dyDescent="0.2">
      <c r="A115" s="38">
        <v>43579</v>
      </c>
      <c r="C115" s="39">
        <f>FORECAST(A115,$B$2:$B$91,$A$2:$A$91)</f>
        <v>265.65345515907393</v>
      </c>
      <c r="D115" s="39">
        <f>TREND($B$2:$B$91,$A$2:$A$91,A115)</f>
        <v>265.6534551590812</v>
      </c>
      <c r="E115" s="40">
        <f t="shared" si="0"/>
        <v>265.65345515907393</v>
      </c>
    </row>
    <row r="116" spans="1:5" x14ac:dyDescent="0.2">
      <c r="A116" s="38">
        <v>43580</v>
      </c>
      <c r="C116" s="39">
        <f>FORECAST(A116,$B$2:$B$91,$A$2:$A$91)</f>
        <v>266.70922336090734</v>
      </c>
      <c r="D116" s="39">
        <f>TREND($B$2:$B$91,$A$2:$A$91,A116)</f>
        <v>266.70922336091462</v>
      </c>
      <c r="E116" s="40">
        <f t="shared" si="0"/>
        <v>266.70922336090734</v>
      </c>
    </row>
    <row r="117" spans="1:5" x14ac:dyDescent="0.2">
      <c r="A117" s="38">
        <v>43581</v>
      </c>
      <c r="C117" s="39">
        <f>FORECAST(A117,$B$2:$B$91,$A$2:$A$91)</f>
        <v>267.76499156274076</v>
      </c>
      <c r="D117" s="39">
        <f>TREND($B$2:$B$91,$A$2:$A$91,A117)</f>
        <v>267.76499156274804</v>
      </c>
      <c r="E117" s="40">
        <f t="shared" si="0"/>
        <v>267.76499156274076</v>
      </c>
    </row>
    <row r="118" spans="1:5" x14ac:dyDescent="0.2">
      <c r="A118" s="38">
        <v>43582</v>
      </c>
      <c r="C118" s="39">
        <f>FORECAST(A118,$B$2:$B$91,$A$2:$A$91)</f>
        <v>268.82075976458145</v>
      </c>
      <c r="D118" s="39">
        <f>TREND($B$2:$B$91,$A$2:$A$91,A118)</f>
        <v>268.82075976458145</v>
      </c>
      <c r="E118" s="40">
        <f t="shared" si="0"/>
        <v>268.82075976458145</v>
      </c>
    </row>
    <row r="119" spans="1:5" x14ac:dyDescent="0.2">
      <c r="A119" s="38">
        <v>43583</v>
      </c>
      <c r="C119" s="39">
        <f>FORECAST(A119,$B$2:$B$91,$A$2:$A$91)</f>
        <v>269.87652796641487</v>
      </c>
      <c r="D119" s="39">
        <f>TREND($B$2:$B$91,$A$2:$A$91,A119)</f>
        <v>269.87652796642215</v>
      </c>
      <c r="E119" s="40">
        <f t="shared" si="0"/>
        <v>269.87652796641487</v>
      </c>
    </row>
    <row r="120" spans="1:5" x14ac:dyDescent="0.2">
      <c r="A120" s="38">
        <v>43584</v>
      </c>
      <c r="C120" s="39">
        <f>FORECAST(A120,$B$2:$B$91,$A$2:$A$91)</f>
        <v>270.93229616824829</v>
      </c>
      <c r="D120" s="39">
        <f>TREND($B$2:$B$91,$A$2:$A$91,A120)</f>
        <v>270.93229616825556</v>
      </c>
      <c r="E120" s="40">
        <f t="shared" si="0"/>
        <v>270.93229616824829</v>
      </c>
    </row>
    <row r="121" spans="1:5" x14ac:dyDescent="0.2">
      <c r="A121" s="38">
        <v>43585</v>
      </c>
      <c r="C121" s="39">
        <f>FORECAST(A121,$B$2:$B$91,$A$2:$A$91)</f>
        <v>271.98806437008898</v>
      </c>
      <c r="D121" s="39">
        <f>TREND($B$2:$B$91,$A$2:$A$91,A121)</f>
        <v>271.98806437008898</v>
      </c>
      <c r="E121" s="40">
        <f t="shared" si="0"/>
        <v>271.98806437008898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Ex.1</vt:lpstr>
      <vt:lpstr>Ex.1 Ans</vt:lpstr>
      <vt:lpstr>Ex.2</vt:lpstr>
      <vt:lpstr>Ex.2 Ans</vt:lpstr>
      <vt:lpstr>Ex.3</vt:lpstr>
      <vt:lpstr>Ex.3 Ans</vt:lpstr>
      <vt:lpstr>Ex.4</vt:lpstr>
      <vt:lpstr>Ex.4 Ans</vt:lpstr>
      <vt:lpstr>Clothes</vt:lpstr>
      <vt:lpstr>Food</vt:lpstr>
      <vt:lpstr>INCOME</vt:lpstr>
      <vt:lpstr>Income_Left</vt:lpstr>
      <vt:lpstr>Phone_Bills</vt:lpstr>
      <vt:lpstr>Total_Outgoings</vt:lpstr>
    </vt:vector>
  </TitlesOfParts>
  <Company>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Yousra Ayman</dc:creator>
  <cp:lastModifiedBy>pc</cp:lastModifiedBy>
  <dcterms:created xsi:type="dcterms:W3CDTF">2012-04-07T08:39:40Z</dcterms:created>
  <dcterms:modified xsi:type="dcterms:W3CDTF">2021-06-21T15:31:26Z</dcterms:modified>
</cp:coreProperties>
</file>