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T\DestinyHunter\"/>
    </mc:Choice>
  </mc:AlternateContent>
  <xr:revisionPtr revIDLastSave="0" documentId="13_ncr:1_{46578CF7-FC08-4477-94FF-288C3342A62A}" xr6:coauthVersionLast="46" xr6:coauthVersionMax="46" xr10:uidLastSave="{00000000-0000-0000-0000-000000000000}"/>
  <bookViews>
    <workbookView xWindow="-120" yWindow="-120" windowWidth="25440" windowHeight="15390" activeTab="8" xr2:uid="{25707171-FF8C-4B54-A138-F36296356640}"/>
  </bookViews>
  <sheets>
    <sheet name="MUSIC" sheetId="10" r:id="rId1"/>
    <sheet name="Sheet9" sheetId="9" r:id="rId2"/>
    <sheet name="DIRECT_POKE" sheetId="8" r:id="rId3"/>
    <sheet name="yingyang" sheetId="4" r:id="rId4"/>
    <sheet name="RLE" sheetId="3" r:id="rId5"/>
    <sheet name="BLOCKERS" sheetId="6" r:id="rId6"/>
    <sheet name="SCREEN40" sheetId="2" r:id="rId7"/>
    <sheet name="PET_MEMORY" sheetId="11" r:id="rId8"/>
    <sheet name="LINKS" sheetId="5" r:id="rId9"/>
    <sheet name="RPG" sheetId="12" r:id="rId10"/>
    <sheet name="memoryAudit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1" l="1"/>
  <c r="R36" i="11"/>
  <c r="R35" i="11"/>
  <c r="R34" i="11"/>
  <c r="S19" i="11"/>
  <c r="S24" i="11"/>
  <c r="Q19" i="11"/>
  <c r="Q18" i="11"/>
  <c r="Q17" i="11"/>
  <c r="Q16" i="11"/>
  <c r="Q15" i="11"/>
  <c r="Q14" i="11"/>
  <c r="Q13" i="11"/>
  <c r="Q12" i="11"/>
  <c r="Q11" i="11"/>
  <c r="P23" i="11"/>
  <c r="P19" i="11"/>
  <c r="S4" i="12"/>
  <c r="S5" i="12"/>
  <c r="U11" i="12"/>
  <c r="U10" i="12"/>
  <c r="U7" i="12"/>
  <c r="U6" i="12"/>
  <c r="U5" i="12"/>
  <c r="U4" i="12"/>
  <c r="I17" i="11"/>
  <c r="I13" i="11"/>
  <c r="I11" i="11"/>
  <c r="H17" i="11"/>
  <c r="H13" i="11"/>
  <c r="G17" i="11"/>
  <c r="F17" i="11"/>
  <c r="G13" i="11"/>
  <c r="F13" i="11"/>
  <c r="G11" i="11"/>
  <c r="H11" i="11" s="1"/>
  <c r="F11" i="11"/>
  <c r="S1" i="3"/>
  <c r="X1" i="3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M84" i="9"/>
  <c r="L84" i="9"/>
  <c r="M82" i="9"/>
  <c r="L82" i="9"/>
  <c r="M80" i="9"/>
  <c r="L80" i="9"/>
  <c r="M78" i="9"/>
  <c r="L78" i="9"/>
  <c r="M76" i="9"/>
  <c r="L76" i="9"/>
  <c r="M74" i="9"/>
  <c r="L74" i="9"/>
  <c r="M72" i="9"/>
  <c r="L72" i="9"/>
  <c r="M70" i="9"/>
  <c r="L70" i="9"/>
  <c r="M68" i="9"/>
  <c r="L68" i="9"/>
  <c r="M66" i="9"/>
  <c r="L66" i="9"/>
  <c r="M64" i="9"/>
  <c r="L64" i="9"/>
  <c r="M62" i="9"/>
  <c r="L62" i="9"/>
  <c r="M60" i="9"/>
  <c r="L60" i="9"/>
  <c r="M58" i="9"/>
  <c r="L58" i="9"/>
  <c r="M56" i="9"/>
  <c r="L56" i="9"/>
  <c r="M54" i="9"/>
  <c r="L54" i="9"/>
  <c r="M52" i="9"/>
  <c r="L52" i="9"/>
  <c r="M50" i="9"/>
  <c r="L50" i="9"/>
  <c r="M48" i="9"/>
  <c r="L48" i="9"/>
  <c r="M46" i="9"/>
  <c r="L46" i="9"/>
  <c r="M44" i="9"/>
  <c r="L44" i="9"/>
  <c r="M42" i="9"/>
  <c r="L42" i="9"/>
  <c r="M40" i="9"/>
  <c r="L40" i="9"/>
  <c r="M38" i="9"/>
  <c r="L38" i="9"/>
  <c r="M36" i="9"/>
  <c r="L36" i="9"/>
  <c r="M34" i="9"/>
  <c r="L34" i="9"/>
  <c r="M32" i="9"/>
  <c r="L32" i="9"/>
  <c r="M30" i="9"/>
  <c r="L30" i="9"/>
  <c r="M28" i="9"/>
  <c r="L28" i="9"/>
  <c r="M26" i="9"/>
  <c r="L26" i="9"/>
  <c r="M6" i="9"/>
  <c r="L6" i="9"/>
  <c r="M8" i="9"/>
  <c r="L8" i="9"/>
  <c r="M10" i="9"/>
  <c r="L10" i="9"/>
  <c r="M12" i="9"/>
  <c r="L12" i="9"/>
  <c r="M14" i="9"/>
  <c r="L14" i="9"/>
  <c r="M16" i="9"/>
  <c r="L16" i="9"/>
  <c r="M18" i="9"/>
  <c r="L18" i="9"/>
  <c r="M20" i="9"/>
  <c r="L20" i="9"/>
  <c r="M22" i="9"/>
  <c r="L22" i="9"/>
  <c r="L24" i="9"/>
  <c r="M24" i="9"/>
  <c r="H29" i="1"/>
  <c r="H33" i="1"/>
  <c r="H31" i="1"/>
  <c r="H32" i="1"/>
  <c r="AM1" i="3"/>
  <c r="AH1" i="3"/>
  <c r="AC1" i="3"/>
  <c r="N1" i="3"/>
  <c r="I1" i="3"/>
  <c r="D1" i="3"/>
  <c r="AO5" i="4"/>
  <c r="I31" i="1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F27" i="2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F23" i="2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F21" i="2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F19" i="2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F17" i="2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F16" i="2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F14" i="2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F13" i="2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F12" i="2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F11" i="2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H27" i="1"/>
  <c r="I26" i="1"/>
  <c r="H26" i="1"/>
  <c r="H25" i="1"/>
  <c r="I24" i="1"/>
  <c r="H24" i="1"/>
  <c r="H23" i="1"/>
  <c r="H22" i="1"/>
  <c r="I21" i="1"/>
  <c r="H21" i="1"/>
  <c r="H20" i="1"/>
  <c r="I18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<sst xmlns="http://schemas.openxmlformats.org/spreadsheetml/2006/main" count="1523" uniqueCount="286">
  <si>
    <t>main.out</t>
  </si>
  <si>
    <t>free_alloc</t>
  </si>
  <si>
    <t>empty main</t>
  </si>
  <si>
    <t>???</t>
  </si>
  <si>
    <t>no routines to study memory</t>
  </si>
  <si>
    <t>add c_vector</t>
  </si>
  <si>
    <t>empty main, stdio, pragmas, NDEBUG, std includes</t>
  </si>
  <si>
    <t>no routines to study memory  (std includes: conio, limits, stdargs, string)</t>
  </si>
  <si>
    <t>no routines to study memory; no actual USE of the vector (not optimized out!?)</t>
  </si>
  <si>
    <t>remove c_vector, but make malloc call</t>
  </si>
  <si>
    <t>remove c_vector, but make malloc, free, memcpy</t>
  </si>
  <si>
    <t>remove c_vector, but make (2x)malloc, free, memcpy</t>
  </si>
  <si>
    <t>first use of stdlib functions causes actual to link</t>
  </si>
  <si>
    <t>subsequent use of stdlib calls doesn't increase size very much</t>
  </si>
  <si>
    <t>add c_vector, add destiny_structs.h, init global timer</t>
  </si>
  <si>
    <t>common presumes need for at least one "global_timer" (to represent NOW time), initializing a LONG to 0 is 20 bytes; changed to just init HIGH byte to 0</t>
  </si>
  <si>
    <t>call JSR to initialize vector with reserve length of 6</t>
  </si>
  <si>
    <t>cont: add vec init of personas</t>
  </si>
  <si>
    <t>cont: add first printf to ENABLE_GRAPHICS_MODE</t>
  </si>
  <si>
    <t>imports _printf, init 142 bytes to 0 (not sure why - internal string work space reserve?)</t>
  </si>
  <si>
    <t>adding a single printf("a"); adds this many bytes</t>
  </si>
  <si>
    <t>SIDEBAR  add 1x printf</t>
  </si>
  <si>
    <t>(now imports _cputc; inits another 65 bytes to 0)</t>
  </si>
  <si>
    <t>SIDEBAR add 1x cputc</t>
  </si>
  <si>
    <t>cont: add clrscr</t>
  </si>
  <si>
    <t>SIDEBAR add a 2nd clrscr</t>
  </si>
  <si>
    <t>now imports _clrscr</t>
  </si>
  <si>
    <t>adding clrscr is just 3 bytes  (JSR and where to jump to)</t>
  </si>
  <si>
    <t>functions take code space even if not called; brings in "banner" "print_fancy" special "wait_for_ENTER"</t>
  </si>
  <si>
    <t>SIDEBAR:  add utility.h  (original)</t>
  </si>
  <si>
    <t>cont: add utility.h (refactored)</t>
  </si>
  <si>
    <t>cont: fancy_print game copyright</t>
  </si>
  <si>
    <t>SIDEBAR: add 01_destiny.h (original), call determine_destiny</t>
  </si>
  <si>
    <t>cont: add 01_destiny.h (refactored), call determine_destiny</t>
  </si>
  <si>
    <t>cont: determine_destiny confirm</t>
  </si>
  <si>
    <t>SIDEBAR: add 02_choose.h (original), call choose_name</t>
  </si>
  <si>
    <t>confirms destiny to proceed or reroll</t>
  </si>
  <si>
    <t xml:space="preserve">brings in srand, strcpy, </t>
  </si>
  <si>
    <t>cont: add 02_choose.h (refactored)</t>
  </si>
  <si>
    <t>removed use of valist (inlined persona init), inline SHOW_STAT_INT, show_stat_hp cleanup (reuse arg variables)</t>
  </si>
  <si>
    <t>SIDEBAR: add 03_intro (original)</t>
  </si>
  <si>
    <t>cont: add 03_intro (refactored)</t>
  </si>
  <si>
    <t>intro could be removed entirely to save more; reduced usage of print_fancy to avoid needing to use sprintf to a temp_str</t>
  </si>
  <si>
    <t>cont: add instructions</t>
  </si>
  <si>
    <t>combined left/right text, cosmetic updates</t>
  </si>
  <si>
    <t>SIDEBAR: add stage1 (original)</t>
  </si>
  <si>
    <t>added mem_test</t>
  </si>
  <si>
    <t>cont: add stage1 (refactored)</t>
  </si>
  <si>
    <t>enabled QUICK_MODE</t>
  </si>
  <si>
    <t>,</t>
  </si>
  <si>
    <t>using RLE to load encoded values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</si>
  <si>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</si>
  <si>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</si>
  <si>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</si>
  <si>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</si>
  <si>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</si>
  <si>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</si>
  <si>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</si>
  <si>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</si>
  <si>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number of 2</t>
  </si>
  <si>
    <t>number of 1</t>
  </si>
  <si>
    <t>number of 0</t>
  </si>
  <si>
    <t>number of 4</t>
  </si>
  <si>
    <t>&lt;</t>
  </si>
  <si>
    <t>&gt;</t>
  </si>
  <si>
    <t>not balanced…</t>
  </si>
  <si>
    <t>balanced</t>
  </si>
  <si>
    <t>cont: add stage1, blocker codes (all stages)</t>
  </si>
  <si>
    <t>add blockers + code to prevent movement onto blocked cells</t>
  </si>
  <si>
    <t>[0,0,0,0,0],</t>
  </si>
  <si>
    <t>[28,0,0,0,0],</t>
  </si>
  <si>
    <t>[60,0,0,0,0],</t>
  </si>
  <si>
    <t>[56,0,0,0,0],</t>
  </si>
  <si>
    <t>[0,0,0,48,0],</t>
  </si>
  <si>
    <t>[0,0,0,56,0],</t>
  </si>
  <si>
    <t>cont: added basic shooting</t>
  </si>
  <si>
    <t>memest removed, also now using PEEK for keyboard and timer based movements</t>
  </si>
  <si>
    <t>[0,0,0,12,0],</t>
  </si>
  <si>
    <t>[0,0,0,60,0],</t>
  </si>
  <si>
    <t>[0,0,0,28,0],</t>
  </si>
  <si>
    <t>[4,0,0,0,0],</t>
  </si>
  <si>
    <t>[6,0,0,0,0],</t>
  </si>
  <si>
    <t>[3,0,0,0,0],</t>
  </si>
  <si>
    <t>[0,0,0,100,0],</t>
  </si>
  <si>
    <t>[0,0,0,70,0],</t>
  </si>
  <si>
    <t>[0,0,0,118,0],</t>
  </si>
  <si>
    <t>[0,0,0,0,112],</t>
  </si>
  <si>
    <t>[0,62,0,0,24],</t>
  </si>
  <si>
    <t>[128,35,0,0,12],</t>
  </si>
  <si>
    <t>[0,0,0,0,96],</t>
  </si>
  <si>
    <t>[31,0,0,0,0],</t>
  </si>
  <si>
    <t>[0,6,0,192,1],</t>
  </si>
  <si>
    <t>[0,0,0,0,95],</t>
  </si>
  <si>
    <t>[0,0,0,128,127],</t>
  </si>
  <si>
    <t>[0,0,0,192,0],</t>
  </si>
  <si>
    <t>[0,0,0,112,0],</t>
  </si>
  <si>
    <t>[0,2,0,24,0],</t>
  </si>
  <si>
    <t>[128,3,0,240,31],</t>
  </si>
  <si>
    <t>[255,0,0,128,113],</t>
  </si>
  <si>
    <t>[248,0,0,0,28],</t>
  </si>
  <si>
    <t>[143,7,0,192,119],</t>
  </si>
  <si>
    <t>[0,12,0,96,0],</t>
  </si>
  <si>
    <t>[0,8,0,32,0],</t>
  </si>
  <si>
    <t>[8,0,0,0,0],</t>
  </si>
  <si>
    <t>[12,0,0,0,0],</t>
  </si>
  <si>
    <t>[7,0,0,0,0],</t>
  </si>
  <si>
    <t>[0,0,30,1,0],</t>
  </si>
  <si>
    <t>[0,0,12,1,0],</t>
  </si>
  <si>
    <t>[0,0,12,7,0],</t>
  </si>
  <si>
    <t>[0,0,8,4,0],</t>
  </si>
  <si>
    <t>[0,0,0,4,0],</t>
  </si>
  <si>
    <t>[0,0,0,16,0],</t>
  </si>
  <si>
    <t>[0,0,8,7,0],</t>
  </si>
  <si>
    <t>[0,0,28,1,0],</t>
  </si>
  <si>
    <t>[0,0,22,1,0],</t>
  </si>
  <si>
    <t>B</t>
  </si>
  <si>
    <t>BIT</t>
  </si>
  <si>
    <t>B_ofs</t>
  </si>
  <si>
    <t>index</t>
  </si>
  <si>
    <t>DIV_4</t>
  </si>
  <si>
    <t>MOD_4</t>
  </si>
  <si>
    <t>COLUMN</t>
  </si>
  <si>
    <t>DIV4</t>
  </si>
  <si>
    <t>MOD4</t>
  </si>
  <si>
    <t>DIV8</t>
  </si>
  <si>
    <t>MOD8</t>
  </si>
  <si>
    <t>https://www.masswerk.at/pet/</t>
  </si>
  <si>
    <t>Commodore PET 20XX emulator online</t>
  </si>
  <si>
    <t>http://vcfed.org/wp/festivals/vintage-computer-festival-west/</t>
  </si>
  <si>
    <t>Vintage Computer Fest</t>
  </si>
  <si>
    <t>https://www.masswerk.at/spacewar/</t>
  </si>
  <si>
    <t>1962 Spacewar emulator</t>
  </si>
  <si>
    <t>http://www.the8bitguy.com/checkout/</t>
  </si>
  <si>
    <t>https://portcommodore.com/dokuwiki/doku.php?id=larry:comp:commodore:pet:pet_faq-programming#how_do_i_make_sound_on_my_pet</t>
  </si>
  <si>
    <t>How to make Music on Commodore PET</t>
  </si>
  <si>
    <t>PETASCII Robot</t>
  </si>
  <si>
    <t>http://www.c64os.com/post/petsciiartrenderer</t>
  </si>
  <si>
    <t>PETASCII Art</t>
  </si>
  <si>
    <t>http://vectorpoem.com/playscii/</t>
  </si>
  <si>
    <t>ASCII Art and Games</t>
  </si>
  <si>
    <t>A</t>
  </si>
  <si>
    <t>G</t>
  </si>
  <si>
    <t>F#</t>
  </si>
  <si>
    <t>F</t>
  </si>
  <si>
    <t>E</t>
  </si>
  <si>
    <t>E(b)</t>
  </si>
  <si>
    <t>B(b)</t>
  </si>
  <si>
    <t>A(b)</t>
  </si>
  <si>
    <t>D</t>
  </si>
  <si>
    <t>D(b)</t>
  </si>
  <si>
    <t>C</t>
  </si>
  <si>
    <t>Z</t>
  </si>
  <si>
    <t>z</t>
  </si>
  <si>
    <t>A.#</t>
  </si>
  <si>
    <t>C     C1</t>
  </si>
  <si>
    <t>C.#</t>
  </si>
  <si>
    <t>D.#</t>
  </si>
  <si>
    <t>F.#</t>
  </si>
  <si>
    <t>G.#</t>
  </si>
  <si>
    <t>C     C2</t>
  </si>
  <si>
    <t>C     C3</t>
  </si>
  <si>
    <t>C     C4</t>
  </si>
  <si>
    <t>C     C5</t>
  </si>
  <si>
    <t>C     C6</t>
  </si>
  <si>
    <t>C     C7</t>
  </si>
  <si>
    <t>NOTE</t>
  </si>
  <si>
    <t>https://petsd.net/softrom.php</t>
  </si>
  <si>
    <t>GERMAN: SoftROM (replace a ROM with programmable RAM)</t>
  </si>
  <si>
    <t>https://www.pagetable.com/?p=774</t>
  </si>
  <si>
    <t>Original BASIC source code</t>
  </si>
  <si>
    <t>[12,24,0,0,0],</t>
  </si>
  <si>
    <t>[8,60,0,0,0],</t>
  </si>
  <si>
    <t>[8,124,0,0,0],</t>
  </si>
  <si>
    <t>[0,15,0,96,0],</t>
  </si>
  <si>
    <t>[0,0,3,0,0],</t>
  </si>
  <si>
    <t>http://wilsonminesco.com/6502interrupts/</t>
  </si>
  <si>
    <t>Information about 6502 interrupts</t>
  </si>
  <si>
    <t xml:space="preserve">DirMaster </t>
  </si>
  <si>
    <t>PixelGameEngine</t>
  </si>
  <si>
    <t>A7</t>
  </si>
  <si>
    <t>-</t>
  </si>
  <si>
    <t>1DF</t>
  </si>
  <si>
    <t>1F3</t>
  </si>
  <si>
    <t>26D</t>
  </si>
  <si>
    <t>26F</t>
  </si>
  <si>
    <t>=</t>
  </si>
  <si>
    <t>spacebar</t>
  </si>
  <si>
    <t>monitor</t>
  </si>
  <si>
    <t>(region</t>
  </si>
  <si>
    <t>of</t>
  </si>
  <si>
    <t>0000FFFF's)</t>
  </si>
  <si>
    <t>spacebar monitor</t>
  </si>
  <si>
    <t>3E5</t>
  </si>
  <si>
    <t>START_HEX</t>
  </si>
  <si>
    <t>END_HEX</t>
  </si>
  <si>
    <t>A8</t>
  </si>
  <si>
    <t>1D5</t>
  </si>
  <si>
    <t>LENGTH_DECIMAL</t>
  </si>
  <si>
    <t>START_DEC</t>
  </si>
  <si>
    <t>END_DEC</t>
  </si>
  <si>
    <t>LENGTH_HEX</t>
  </si>
  <si>
    <t>https://www.pagetable.com/?p=926</t>
  </si>
  <si>
    <t>Information about 6502 "kernal" addresses</t>
  </si>
  <si>
    <t>STEALTH</t>
  </si>
  <si>
    <t>RANGE</t>
  </si>
  <si>
    <t>MAX. ARROWS</t>
  </si>
  <si>
    <t>ATTACK</t>
  </si>
  <si>
    <t>DEFENSE</t>
  </si>
  <si>
    <t>MAX. HP</t>
  </si>
  <si>
    <t>ALCYONE</t>
  </si>
  <si>
    <t>SKADI</t>
  </si>
  <si>
    <t>CYRENE</t>
  </si>
  <si>
    <t>RUDRA</t>
  </si>
  <si>
    <t>ORION</t>
  </si>
  <si>
    <t>SIDON</t>
  </si>
  <si>
    <t>LAND</t>
  </si>
  <si>
    <t>WATER</t>
  </si>
  <si>
    <t>NORMAL PLAY</t>
  </si>
  <si>
    <t>DIFFICULT PLAY</t>
  </si>
  <si>
    <t>NOTES</t>
  </si>
  <si>
    <t>RATS</t>
  </si>
  <si>
    <t>3-4</t>
  </si>
  <si>
    <t>8-20</t>
  </si>
  <si>
    <t>40-80</t>
  </si>
  <si>
    <t>HP</t>
  </si>
  <si>
    <t>ATTACK SPEED</t>
  </si>
  <si>
    <t>KOMODO</t>
  </si>
  <si>
    <t>CROCS</t>
  </si>
  <si>
    <t>0d8</t>
  </si>
  <si>
    <t>60-70</t>
  </si>
  <si>
    <t>STRZYGES</t>
  </si>
  <si>
    <t>SLUAGHES</t>
  </si>
  <si>
    <t>SCORPION</t>
  </si>
  <si>
    <t>DRAKES</t>
  </si>
  <si>
    <t>0-8</t>
  </si>
  <si>
    <t>HYDRAS</t>
  </si>
  <si>
    <t>0-2</t>
  </si>
  <si>
    <t>AGG.</t>
  </si>
  <si>
    <t>LARGE CAPACITY ATTACK, CAUTION HP</t>
  </si>
  <si>
    <t>MOVE SPEED</t>
  </si>
  <si>
    <t>https://www.c64-wiki.com/wiki/Color_RAM#:~:text=The%20color%20RAM%20or%20color,used%20in%20the%20lower%20nibbles.</t>
  </si>
  <si>
    <t>Commodore 64 Color Address Information</t>
  </si>
  <si>
    <t>https://www.c64-wiki.com/wiki/Joystick#:~:text=Joysticks%20as%20seen%20from%20the%20C64%5Bedit%20%7C%20edit%20source%5D&amp;text=A%20joystick%20on%20port%20%231,via%20address%2056320%2F%24DC00.</t>
  </si>
  <si>
    <t>Commodore 64 Joystick Address Information</t>
  </si>
  <si>
    <t>6-8</t>
  </si>
  <si>
    <t>NIMBLE-STEALTH, BUT WEAK DEFENSE</t>
  </si>
  <si>
    <t>NO WATER PENALTY, LOW RANGE</t>
  </si>
  <si>
    <t>EASY PLAY</t>
  </si>
  <si>
    <t>40-60</t>
  </si>
  <si>
    <t>8-10</t>
  </si>
  <si>
    <t>0d4+3</t>
  </si>
  <si>
    <t>UP</t>
  </si>
  <si>
    <t>LEFT</t>
  </si>
  <si>
    <t>RIGHT</t>
  </si>
  <si>
    <t>DOWN</t>
  </si>
  <si>
    <t>Move UP</t>
  </si>
  <si>
    <t>Move LEFT</t>
  </si>
  <si>
    <t>Move RIGHT</t>
  </si>
  <si>
    <t>Move DOWN</t>
  </si>
  <si>
    <t>Aim LEFT</t>
  </si>
  <si>
    <t>Aim RIGHT</t>
  </si>
  <si>
    <t>Use Persistency (K)</t>
  </si>
  <si>
    <t>1x: Flip Arrow (I), when have that skill</t>
  </si>
  <si>
    <t>D-PAD</t>
  </si>
  <si>
    <t>FIRE BUTTON RELEASED</t>
  </si>
  <si>
    <t>FIRE BUTTON PRESSED DOWN</t>
  </si>
  <si>
    <t>2x: Cancel Arrow (save the arrow; arrow symbol will disappear from TOP LEFT of screen indicating it has been cancelled, but you are still in DRAW-MODE)</t>
  </si>
  <si>
    <t>MOVEMENT-MODE</t>
  </si>
  <si>
    <t>DRAW-MODE</t>
  </si>
  <si>
    <t>Arrow is FIRED when transition the FIRE-BUTTON from DOWN to UP, if DRAW-MODE is not canceled.</t>
  </si>
  <si>
    <t>LEVEL</t>
  </si>
  <si>
    <t>FULL_GAME</t>
  </si>
  <si>
    <t>NO_STAGE</t>
  </si>
  <si>
    <t>STACK</t>
  </si>
  <si>
    <t>BYTES</t>
  </si>
  <si>
    <t>START_ADDRESS</t>
  </si>
  <si>
    <t xml:space="preserve">EMPTY C </t>
  </si>
  <si>
    <t>PAID</t>
  </si>
  <si>
    <t>BILLED</t>
  </si>
  <si>
    <t>BALANCE</t>
  </si>
  <si>
    <t>https://arstechnica.com/features/2005/12/total-share/3/</t>
  </si>
  <si>
    <t>30 Years of Market Share  original Personal Computer Trinity</t>
  </si>
  <si>
    <t>REMOVED ALL stdio, conio  (keeping stdlib for rand/srand)</t>
  </si>
  <si>
    <t>[255,7,0,0,0],</t>
  </si>
  <si>
    <t>[255,1,0,0,0],</t>
  </si>
  <si>
    <t>https://csdb.dk/forums/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</si>
</sst>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Fill="1"/>
    <xf numFmtId="0" fontId="4" fillId="0" borderId="0" xfId="0" applyFont="1"/>
    <xf numFmtId="0" fontId="4" fillId="5" borderId="0" xfId="0" applyFont="1" applyFill="1"/>
    <xf numFmtId="0" fontId="3" fillId="0" borderId="0" xfId="1" applyFill="1" applyBorder="1"/>
    <xf numFmtId="11" fontId="0" fillId="0" borderId="0" xfId="0" applyNumberFormat="1"/>
    <xf numFmtId="11" fontId="0" fillId="0" borderId="0" xfId="0" quotePrefix="1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1" fillId="0" borderId="0" xfId="0" applyFont="1" applyAlignment="1">
      <alignment wrapText="1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8" borderId="0" xfId="0" applyFont="1" applyFill="1"/>
    <xf numFmtId="0" fontId="0" fillId="3" borderId="1" xfId="0" applyFill="1" applyBorder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10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7</xdr:row>
      <xdr:rowOff>0</xdr:rowOff>
    </xdr:from>
    <xdr:to>
      <xdr:col>42</xdr:col>
      <xdr:colOff>257176</xdr:colOff>
      <xdr:row>32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9AD292-6BAC-4276-9522-222A50575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295400"/>
          <a:ext cx="8772525" cy="444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33</xdr:row>
      <xdr:rowOff>126607</xdr:rowOff>
    </xdr:from>
    <xdr:to>
      <xdr:col>42</xdr:col>
      <xdr:colOff>104776</xdr:colOff>
      <xdr:row>56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FF2882-7373-4A83-AE6E-38E912B8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5898757"/>
          <a:ext cx="8610600" cy="4397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getable.com/?p=926" TargetMode="External"/><Relationship Id="rId3" Type="http://schemas.openxmlformats.org/officeDocument/2006/relationships/hyperlink" Target="http://www.the8bitguy.com/checkout/" TargetMode="External"/><Relationship Id="rId7" Type="http://schemas.openxmlformats.org/officeDocument/2006/relationships/hyperlink" Target="http://wilsonminesco.com/6502interrupts/" TargetMode="External"/><Relationship Id="rId12" Type="http://schemas.openxmlformats.org/officeDocument/2006/relationships/hyperlink" Target="https://csdb.dk/forums/" TargetMode="External"/><Relationship Id="rId2" Type="http://schemas.openxmlformats.org/officeDocument/2006/relationships/hyperlink" Target="https://www.masswerk.at/spacewar/" TargetMode="External"/><Relationship Id="rId1" Type="http://schemas.openxmlformats.org/officeDocument/2006/relationships/hyperlink" Target="http://vcfed.org/wp/festivals/vintage-computer-festival-west/" TargetMode="External"/><Relationship Id="rId6" Type="http://schemas.openxmlformats.org/officeDocument/2006/relationships/hyperlink" Target="https://www.pagetable.com/?p=774" TargetMode="External"/><Relationship Id="rId11" Type="http://schemas.openxmlformats.org/officeDocument/2006/relationships/hyperlink" Target="https://arstechnica.com/features/2005/12/total-share/3/" TargetMode="External"/><Relationship Id="rId5" Type="http://schemas.openxmlformats.org/officeDocument/2006/relationships/hyperlink" Target="https://petsd.net/softrom.php" TargetMode="External"/><Relationship Id="rId10" Type="http://schemas.openxmlformats.org/officeDocument/2006/relationships/hyperlink" Target="https://www.c64-wiki.com/wiki/Joystick" TargetMode="External"/><Relationship Id="rId4" Type="http://schemas.openxmlformats.org/officeDocument/2006/relationships/hyperlink" Target="https://portcommodore.com/dokuwiki/doku.php?id=larry:comp:commodore:pet:pet_faq-programming" TargetMode="External"/><Relationship Id="rId9" Type="http://schemas.openxmlformats.org/officeDocument/2006/relationships/hyperlink" Target="https://www.c64-wiki.com/wiki/Color_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7597-0DF9-448B-A0D9-8A7FAF3EFF2A}">
  <dimension ref="F1:BZ94"/>
  <sheetViews>
    <sheetView workbookViewId="0"/>
  </sheetViews>
  <sheetFormatPr defaultColWidth="5" defaultRowHeight="15" x14ac:dyDescent="0.25"/>
  <sheetData>
    <row r="1" spans="6:78" x14ac:dyDescent="0.25"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>
        <v>32</v>
      </c>
      <c r="AN1" s="1">
        <v>33</v>
      </c>
      <c r="AO1" s="1">
        <v>34</v>
      </c>
      <c r="AP1" s="1">
        <v>35</v>
      </c>
      <c r="AQ1" s="1">
        <v>36</v>
      </c>
      <c r="AR1" s="1">
        <v>37</v>
      </c>
      <c r="AS1" s="1">
        <v>38</v>
      </c>
      <c r="AT1" s="1">
        <v>39</v>
      </c>
      <c r="AU1" s="1">
        <v>40</v>
      </c>
      <c r="AV1" s="1">
        <v>41</v>
      </c>
      <c r="AW1" s="1">
        <v>42</v>
      </c>
      <c r="AX1" s="1">
        <v>43</v>
      </c>
      <c r="AY1" s="1">
        <v>44</v>
      </c>
      <c r="AZ1" s="1">
        <v>45</v>
      </c>
      <c r="BA1" s="1">
        <v>46</v>
      </c>
      <c r="BB1" s="1">
        <v>47</v>
      </c>
      <c r="BC1" s="1">
        <v>48</v>
      </c>
      <c r="BD1" s="1">
        <v>49</v>
      </c>
      <c r="BE1" s="1">
        <v>50</v>
      </c>
      <c r="BF1" s="1">
        <v>51</v>
      </c>
      <c r="BG1" s="1">
        <v>52</v>
      </c>
      <c r="BH1" s="1">
        <v>53</v>
      </c>
      <c r="BI1" s="1">
        <v>54</v>
      </c>
      <c r="BJ1" s="1">
        <v>55</v>
      </c>
      <c r="BK1" s="1">
        <v>56</v>
      </c>
      <c r="BL1" s="1">
        <v>57</v>
      </c>
      <c r="BM1" s="1">
        <v>58</v>
      </c>
      <c r="BN1" s="1">
        <v>59</v>
      </c>
      <c r="BO1" s="1">
        <v>60</v>
      </c>
      <c r="BP1" s="1">
        <v>61</v>
      </c>
      <c r="BQ1" s="1">
        <v>62</v>
      </c>
      <c r="BR1" s="1">
        <v>63</v>
      </c>
      <c r="BS1" s="1">
        <v>64</v>
      </c>
      <c r="BT1" s="1">
        <v>65</v>
      </c>
      <c r="BU1" s="1">
        <v>66</v>
      </c>
      <c r="BV1" s="1">
        <v>67</v>
      </c>
      <c r="BW1" s="1">
        <v>68</v>
      </c>
      <c r="BX1" s="1">
        <v>69</v>
      </c>
      <c r="BY1" s="1">
        <v>70</v>
      </c>
      <c r="BZ1" s="1">
        <v>71</v>
      </c>
    </row>
    <row r="2" spans="6:78" x14ac:dyDescent="0.25">
      <c r="G2" s="9">
        <v>15</v>
      </c>
      <c r="H2" s="9">
        <v>15</v>
      </c>
      <c r="I2" s="9">
        <v>15</v>
      </c>
      <c r="J2" s="9">
        <v>15</v>
      </c>
      <c r="K2" s="9">
        <v>15</v>
      </c>
      <c r="L2" s="9">
        <v>15</v>
      </c>
      <c r="M2" s="9">
        <v>15</v>
      </c>
      <c r="N2" s="9">
        <v>15</v>
      </c>
      <c r="O2" s="9">
        <v>15</v>
      </c>
      <c r="P2" s="9">
        <v>15</v>
      </c>
      <c r="Q2" s="9">
        <v>15</v>
      </c>
      <c r="R2" s="9">
        <v>15</v>
      </c>
      <c r="S2" s="9">
        <v>15</v>
      </c>
      <c r="T2" s="9">
        <v>15</v>
      </c>
      <c r="U2" s="9">
        <v>15</v>
      </c>
      <c r="V2" s="9">
        <v>15</v>
      </c>
      <c r="W2" s="9">
        <v>15</v>
      </c>
      <c r="X2" s="9">
        <v>15</v>
      </c>
      <c r="Y2" s="9">
        <v>15</v>
      </c>
      <c r="Z2" s="9">
        <v>15</v>
      </c>
      <c r="AA2" s="9">
        <v>15</v>
      </c>
      <c r="AB2" s="9">
        <v>15</v>
      </c>
      <c r="AC2" s="9">
        <v>15</v>
      </c>
      <c r="AD2" s="9">
        <v>15</v>
      </c>
      <c r="AE2" s="9">
        <v>51</v>
      </c>
      <c r="AF2" s="9">
        <v>51</v>
      </c>
      <c r="AG2" s="9">
        <v>51</v>
      </c>
      <c r="AH2" s="9">
        <v>51</v>
      </c>
      <c r="AI2" s="9">
        <v>51</v>
      </c>
      <c r="AJ2" s="9">
        <v>51</v>
      </c>
      <c r="AK2" s="9">
        <v>51</v>
      </c>
      <c r="AL2" s="9">
        <v>51</v>
      </c>
      <c r="AM2" s="9">
        <v>51</v>
      </c>
      <c r="AN2" s="9">
        <v>51</v>
      </c>
      <c r="AO2" s="9">
        <v>51</v>
      </c>
      <c r="AP2" s="9">
        <v>51</v>
      </c>
      <c r="AQ2" s="9">
        <v>51</v>
      </c>
      <c r="AR2" s="9">
        <v>51</v>
      </c>
      <c r="AS2" s="9">
        <v>51</v>
      </c>
      <c r="AT2" s="9">
        <v>51</v>
      </c>
      <c r="AU2" s="9">
        <v>51</v>
      </c>
      <c r="AV2" s="9">
        <v>51</v>
      </c>
      <c r="AW2" s="9">
        <v>51</v>
      </c>
      <c r="AX2" s="9">
        <v>51</v>
      </c>
      <c r="AY2" s="9">
        <v>51</v>
      </c>
      <c r="AZ2" s="9">
        <v>51</v>
      </c>
      <c r="BA2" s="9">
        <v>51</v>
      </c>
      <c r="BB2" s="9">
        <v>51</v>
      </c>
      <c r="BC2" s="9">
        <v>85</v>
      </c>
      <c r="BD2" s="9">
        <v>85</v>
      </c>
      <c r="BE2" s="9">
        <v>85</v>
      </c>
      <c r="BF2" s="9">
        <v>85</v>
      </c>
      <c r="BG2" s="9">
        <v>85</v>
      </c>
      <c r="BH2" s="9">
        <v>85</v>
      </c>
      <c r="BI2" s="9">
        <v>85</v>
      </c>
      <c r="BJ2" s="9">
        <v>85</v>
      </c>
      <c r="BK2" s="9">
        <v>85</v>
      </c>
      <c r="BL2" s="9">
        <v>85</v>
      </c>
      <c r="BM2" s="9">
        <v>85</v>
      </c>
      <c r="BN2" s="9">
        <v>85</v>
      </c>
      <c r="BO2" s="9">
        <v>85</v>
      </c>
      <c r="BP2" s="9">
        <v>85</v>
      </c>
      <c r="BQ2" s="9">
        <v>85</v>
      </c>
      <c r="BR2" s="9">
        <v>85</v>
      </c>
      <c r="BS2" s="9">
        <v>85</v>
      </c>
      <c r="BT2" s="9">
        <v>85</v>
      </c>
      <c r="BU2" s="9">
        <v>85</v>
      </c>
      <c r="BV2" s="9">
        <v>85</v>
      </c>
      <c r="BW2" s="9">
        <v>85</v>
      </c>
      <c r="BX2" s="9">
        <v>85</v>
      </c>
      <c r="BY2" s="9">
        <v>85</v>
      </c>
      <c r="BZ2" s="9">
        <v>85</v>
      </c>
    </row>
    <row r="3" spans="6:78" x14ac:dyDescent="0.25">
      <c r="G3" s="9">
        <v>251</v>
      </c>
      <c r="H3" s="9">
        <v>238</v>
      </c>
      <c r="I3" s="9">
        <v>224</v>
      </c>
      <c r="J3" s="9">
        <v>210</v>
      </c>
      <c r="K3" s="9">
        <v>199</v>
      </c>
      <c r="L3" s="9">
        <v>188</v>
      </c>
      <c r="M3" s="9">
        <v>177</v>
      </c>
      <c r="N3" s="9">
        <v>168</v>
      </c>
      <c r="O3" s="9">
        <v>158</v>
      </c>
      <c r="P3" s="9">
        <v>149</v>
      </c>
      <c r="Q3" s="9">
        <v>140</v>
      </c>
      <c r="R3" s="9">
        <v>133</v>
      </c>
      <c r="S3" s="9">
        <v>125</v>
      </c>
      <c r="T3" s="9">
        <v>118</v>
      </c>
      <c r="U3" s="9">
        <v>110</v>
      </c>
      <c r="V3" s="9">
        <v>104</v>
      </c>
      <c r="W3" s="9">
        <v>99</v>
      </c>
      <c r="X3" s="9">
        <v>93</v>
      </c>
      <c r="Y3" s="9">
        <v>88</v>
      </c>
      <c r="Z3" s="9">
        <v>83</v>
      </c>
      <c r="AA3" s="9">
        <v>78</v>
      </c>
      <c r="AB3" s="9">
        <v>74</v>
      </c>
      <c r="AC3" s="9">
        <v>69</v>
      </c>
      <c r="AD3" s="9">
        <v>65</v>
      </c>
      <c r="AE3" s="9">
        <v>251</v>
      </c>
      <c r="AF3" s="9">
        <v>238</v>
      </c>
      <c r="AG3" s="9">
        <v>224</v>
      </c>
      <c r="AH3" s="9">
        <v>210</v>
      </c>
      <c r="AI3" s="9">
        <v>199</v>
      </c>
      <c r="AJ3" s="9">
        <v>188</v>
      </c>
      <c r="AK3" s="9">
        <v>177</v>
      </c>
      <c r="AL3" s="9">
        <v>168</v>
      </c>
      <c r="AM3" s="9">
        <v>158</v>
      </c>
      <c r="AN3" s="9">
        <v>149</v>
      </c>
      <c r="AO3" s="9">
        <v>140</v>
      </c>
      <c r="AP3" s="9">
        <v>133</v>
      </c>
      <c r="AQ3" s="9">
        <v>125</v>
      </c>
      <c r="AR3" s="9">
        <v>118</v>
      </c>
      <c r="AS3" s="9">
        <v>110</v>
      </c>
      <c r="AT3" s="9">
        <v>104</v>
      </c>
      <c r="AU3" s="9">
        <v>99</v>
      </c>
      <c r="AV3" s="9">
        <v>93</v>
      </c>
      <c r="AW3" s="9">
        <v>88</v>
      </c>
      <c r="AX3" s="9">
        <v>83</v>
      </c>
      <c r="AY3" s="9">
        <v>78</v>
      </c>
      <c r="AZ3" s="9">
        <v>74</v>
      </c>
      <c r="BA3" s="9">
        <v>69</v>
      </c>
      <c r="BB3" s="9">
        <v>65</v>
      </c>
      <c r="BC3" s="9">
        <v>251</v>
      </c>
      <c r="BD3" s="9">
        <v>238</v>
      </c>
      <c r="BE3" s="9">
        <v>224</v>
      </c>
      <c r="BF3" s="9">
        <v>210</v>
      </c>
      <c r="BG3" s="9">
        <v>199</v>
      </c>
      <c r="BH3" s="9">
        <v>188</v>
      </c>
      <c r="BI3" s="9">
        <v>177</v>
      </c>
      <c r="BJ3" s="9">
        <v>168</v>
      </c>
      <c r="BK3" s="9">
        <v>158</v>
      </c>
      <c r="BL3" s="9">
        <v>149</v>
      </c>
      <c r="BM3" s="9">
        <v>140</v>
      </c>
      <c r="BN3" s="9">
        <v>133</v>
      </c>
      <c r="BO3" s="9">
        <v>125</v>
      </c>
      <c r="BP3" s="9">
        <v>118</v>
      </c>
      <c r="BQ3" s="9">
        <v>110</v>
      </c>
      <c r="BR3" s="9">
        <v>104</v>
      </c>
      <c r="BS3" s="9">
        <v>99</v>
      </c>
      <c r="BT3" s="9">
        <v>93</v>
      </c>
      <c r="BU3" s="9">
        <v>88</v>
      </c>
      <c r="BV3" s="9">
        <v>83</v>
      </c>
      <c r="BW3" s="9">
        <v>78</v>
      </c>
      <c r="BX3" s="9">
        <v>74</v>
      </c>
      <c r="BY3" s="9">
        <v>69</v>
      </c>
      <c r="BZ3" s="9">
        <v>65</v>
      </c>
    </row>
    <row r="4" spans="6:78" x14ac:dyDescent="0.25">
      <c r="G4" t="s">
        <v>115</v>
      </c>
      <c r="H4" t="s">
        <v>150</v>
      </c>
      <c r="I4" t="s">
        <v>149</v>
      </c>
      <c r="J4" t="s">
        <v>148</v>
      </c>
      <c r="K4" t="s">
        <v>145</v>
      </c>
      <c r="L4" t="s">
        <v>144</v>
      </c>
      <c r="M4" t="s">
        <v>143</v>
      </c>
      <c r="N4" t="s">
        <v>144</v>
      </c>
      <c r="O4" t="s">
        <v>141</v>
      </c>
      <c r="P4" t="s">
        <v>147</v>
      </c>
      <c r="Q4" t="s">
        <v>140</v>
      </c>
      <c r="R4" t="s">
        <v>146</v>
      </c>
      <c r="S4" t="s">
        <v>115</v>
      </c>
      <c r="T4" t="s">
        <v>150</v>
      </c>
      <c r="U4" t="s">
        <v>149</v>
      </c>
      <c r="V4" t="s">
        <v>148</v>
      </c>
      <c r="W4" t="s">
        <v>145</v>
      </c>
      <c r="X4" t="s">
        <v>144</v>
      </c>
      <c r="Y4" t="s">
        <v>143</v>
      </c>
      <c r="Z4" t="s">
        <v>142</v>
      </c>
      <c r="AA4" t="s">
        <v>141</v>
      </c>
      <c r="AB4" t="s">
        <v>147</v>
      </c>
      <c r="AC4" t="s">
        <v>140</v>
      </c>
      <c r="AD4" t="s">
        <v>146</v>
      </c>
      <c r="AE4" t="s">
        <v>115</v>
      </c>
      <c r="AF4" t="s">
        <v>150</v>
      </c>
      <c r="AG4" t="s">
        <v>149</v>
      </c>
      <c r="AH4" t="s">
        <v>148</v>
      </c>
      <c r="AI4" t="s">
        <v>145</v>
      </c>
      <c r="AJ4" t="s">
        <v>144</v>
      </c>
      <c r="AK4" t="s">
        <v>143</v>
      </c>
      <c r="AM4" t="s">
        <v>141</v>
      </c>
      <c r="AN4" t="s">
        <v>147</v>
      </c>
      <c r="AO4" t="s">
        <v>140</v>
      </c>
      <c r="AP4" t="s">
        <v>146</v>
      </c>
      <c r="AQ4" t="s">
        <v>115</v>
      </c>
      <c r="AR4" t="s">
        <v>150</v>
      </c>
      <c r="AS4" t="s">
        <v>149</v>
      </c>
      <c r="AT4" t="s">
        <v>148</v>
      </c>
      <c r="AU4" t="s">
        <v>145</v>
      </c>
      <c r="AV4" t="s">
        <v>144</v>
      </c>
      <c r="AW4" t="s">
        <v>143</v>
      </c>
      <c r="AX4" t="s">
        <v>142</v>
      </c>
      <c r="AY4" t="s">
        <v>141</v>
      </c>
      <c r="AZ4" t="s">
        <v>147</v>
      </c>
      <c r="BA4" t="s">
        <v>140</v>
      </c>
      <c r="BB4" t="s">
        <v>146</v>
      </c>
      <c r="BC4" t="s">
        <v>115</v>
      </c>
      <c r="BD4" t="s">
        <v>150</v>
      </c>
      <c r="BE4" t="s">
        <v>149</v>
      </c>
      <c r="BF4" t="s">
        <v>148</v>
      </c>
      <c r="BG4" t="s">
        <v>145</v>
      </c>
      <c r="BH4" t="s">
        <v>144</v>
      </c>
      <c r="BI4" t="s">
        <v>143</v>
      </c>
      <c r="BK4" t="s">
        <v>141</v>
      </c>
      <c r="BL4" t="s">
        <v>147</v>
      </c>
      <c r="BM4" t="s">
        <v>140</v>
      </c>
      <c r="BN4" t="s">
        <v>146</v>
      </c>
      <c r="BO4" t="s">
        <v>115</v>
      </c>
      <c r="BP4" t="s">
        <v>150</v>
      </c>
      <c r="BQ4" t="s">
        <v>149</v>
      </c>
      <c r="BR4" t="s">
        <v>148</v>
      </c>
      <c r="BS4" t="s">
        <v>145</v>
      </c>
      <c r="BT4" t="s">
        <v>144</v>
      </c>
      <c r="BU4" t="s">
        <v>143</v>
      </c>
      <c r="BV4" t="s">
        <v>142</v>
      </c>
      <c r="BW4" t="s">
        <v>141</v>
      </c>
      <c r="BX4" t="s">
        <v>147</v>
      </c>
      <c r="BY4" t="s">
        <v>140</v>
      </c>
      <c r="BZ4" t="s">
        <v>146</v>
      </c>
    </row>
    <row r="5" spans="6:78" x14ac:dyDescent="0.25">
      <c r="L5" t="s">
        <v>152</v>
      </c>
      <c r="M5" t="s">
        <v>151</v>
      </c>
      <c r="N5" t="s">
        <v>151</v>
      </c>
      <c r="O5" t="s">
        <v>152</v>
      </c>
      <c r="AJ5" t="s">
        <v>152</v>
      </c>
      <c r="AK5" t="s">
        <v>152</v>
      </c>
      <c r="AL5" t="s">
        <v>151</v>
      </c>
      <c r="AW5" t="s">
        <v>152</v>
      </c>
      <c r="AX5" t="s">
        <v>152</v>
      </c>
      <c r="AY5" t="s">
        <v>152</v>
      </c>
      <c r="BJ5" t="s">
        <v>151</v>
      </c>
    </row>
    <row r="9" spans="6:78" x14ac:dyDescent="0.25">
      <c r="P9">
        <v>440</v>
      </c>
      <c r="Q9" t="s">
        <v>165</v>
      </c>
    </row>
    <row r="10" spans="6:78" x14ac:dyDescent="0.25">
      <c r="F10" s="1">
        <v>0</v>
      </c>
      <c r="P10">
        <f>$P$9*POWER(2, (F10-49)/12)</f>
        <v>25.956543598746581</v>
      </c>
      <c r="Q10" s="16" t="s">
        <v>140</v>
      </c>
    </row>
    <row r="11" spans="6:78" x14ac:dyDescent="0.25">
      <c r="F11" s="1">
        <v>1</v>
      </c>
      <c r="P11">
        <f t="shared" ref="P11:P74" si="0">$P$9*POWER(2, (F11-49)/12)</f>
        <v>27.5</v>
      </c>
      <c r="Q11" s="16" t="s">
        <v>153</v>
      </c>
    </row>
    <row r="12" spans="6:78" x14ac:dyDescent="0.25">
      <c r="F12" s="1">
        <v>2</v>
      </c>
      <c r="G12" s="9">
        <v>15</v>
      </c>
      <c r="H12" s="9">
        <v>251</v>
      </c>
      <c r="I12" t="s">
        <v>115</v>
      </c>
      <c r="P12">
        <f t="shared" si="0"/>
        <v>29.135235094880628</v>
      </c>
      <c r="Q12" s="16" t="s">
        <v>115</v>
      </c>
    </row>
    <row r="13" spans="6:78" x14ac:dyDescent="0.25">
      <c r="F13" s="1">
        <v>3</v>
      </c>
      <c r="G13" s="9">
        <v>15</v>
      </c>
      <c r="H13" s="9">
        <v>238</v>
      </c>
      <c r="I13" t="s">
        <v>150</v>
      </c>
      <c r="P13">
        <f t="shared" si="0"/>
        <v>30.867706328507751</v>
      </c>
      <c r="Q13" s="16" t="s">
        <v>154</v>
      </c>
    </row>
    <row r="14" spans="6:78" x14ac:dyDescent="0.25">
      <c r="F14" s="1">
        <v>4</v>
      </c>
      <c r="G14" s="9">
        <v>15</v>
      </c>
      <c r="H14" s="9">
        <v>224</v>
      </c>
      <c r="I14" t="s">
        <v>149</v>
      </c>
      <c r="P14">
        <f t="shared" si="0"/>
        <v>32.703195662574828</v>
      </c>
      <c r="Q14" s="16" t="s">
        <v>155</v>
      </c>
    </row>
    <row r="15" spans="6:78" x14ac:dyDescent="0.25">
      <c r="F15" s="1">
        <v>5</v>
      </c>
      <c r="G15" s="9">
        <v>15</v>
      </c>
      <c r="H15" s="9">
        <v>210</v>
      </c>
      <c r="I15" t="s">
        <v>148</v>
      </c>
      <c r="P15">
        <f t="shared" si="0"/>
        <v>34.647828872109017</v>
      </c>
      <c r="Q15" s="16" t="s">
        <v>148</v>
      </c>
    </row>
    <row r="16" spans="6:78" x14ac:dyDescent="0.25">
      <c r="F16" s="1">
        <v>6</v>
      </c>
      <c r="G16" s="9">
        <v>15</v>
      </c>
      <c r="H16" s="9">
        <v>199</v>
      </c>
      <c r="I16" t="s">
        <v>145</v>
      </c>
      <c r="P16">
        <f t="shared" si="0"/>
        <v>36.708095989675947</v>
      </c>
      <c r="Q16" s="16" t="s">
        <v>156</v>
      </c>
    </row>
    <row r="17" spans="6:17" x14ac:dyDescent="0.25">
      <c r="F17" s="1">
        <v>7</v>
      </c>
      <c r="G17" s="9">
        <v>15</v>
      </c>
      <c r="H17" s="9">
        <v>188</v>
      </c>
      <c r="I17" t="s">
        <v>144</v>
      </c>
      <c r="J17" t="s">
        <v>152</v>
      </c>
      <c r="P17">
        <f t="shared" si="0"/>
        <v>38.890872965260115</v>
      </c>
      <c r="Q17" s="16" t="s">
        <v>144</v>
      </c>
    </row>
    <row r="18" spans="6:17" x14ac:dyDescent="0.25">
      <c r="F18" s="1">
        <v>8</v>
      </c>
      <c r="G18" s="9">
        <v>15</v>
      </c>
      <c r="H18" s="9">
        <v>177</v>
      </c>
      <c r="I18" t="s">
        <v>143</v>
      </c>
      <c r="J18" t="s">
        <v>151</v>
      </c>
      <c r="P18">
        <f t="shared" si="0"/>
        <v>41.203444614108754</v>
      </c>
      <c r="Q18" s="16" t="s">
        <v>143</v>
      </c>
    </row>
    <row r="19" spans="6:17" x14ac:dyDescent="0.25">
      <c r="F19" s="1">
        <v>9</v>
      </c>
      <c r="G19" s="9">
        <v>15</v>
      </c>
      <c r="H19" s="9">
        <v>168</v>
      </c>
      <c r="I19" t="s">
        <v>144</v>
      </c>
      <c r="J19" t="s">
        <v>151</v>
      </c>
      <c r="P19">
        <f t="shared" si="0"/>
        <v>43.653528929125486</v>
      </c>
      <c r="Q19" s="16" t="s">
        <v>157</v>
      </c>
    </row>
    <row r="20" spans="6:17" x14ac:dyDescent="0.25">
      <c r="F20" s="1">
        <v>10</v>
      </c>
      <c r="G20" s="9">
        <v>15</v>
      </c>
      <c r="H20" s="9">
        <v>158</v>
      </c>
      <c r="I20" t="s">
        <v>141</v>
      </c>
      <c r="J20" t="s">
        <v>152</v>
      </c>
      <c r="P20">
        <f t="shared" si="0"/>
        <v>46.249302838954307</v>
      </c>
      <c r="Q20" s="16" t="s">
        <v>141</v>
      </c>
    </row>
    <row r="21" spans="6:17" x14ac:dyDescent="0.25">
      <c r="F21" s="1">
        <v>11</v>
      </c>
      <c r="G21" s="9">
        <v>15</v>
      </c>
      <c r="H21" s="9">
        <v>149</v>
      </c>
      <c r="I21" t="s">
        <v>147</v>
      </c>
      <c r="P21">
        <f t="shared" si="0"/>
        <v>48.99942949771868</v>
      </c>
      <c r="Q21" s="16" t="s">
        <v>158</v>
      </c>
    </row>
    <row r="22" spans="6:17" x14ac:dyDescent="0.25">
      <c r="F22" s="1">
        <v>12</v>
      </c>
      <c r="G22" s="9">
        <v>15</v>
      </c>
      <c r="H22" s="9">
        <v>140</v>
      </c>
      <c r="I22" t="s">
        <v>140</v>
      </c>
      <c r="P22">
        <f t="shared" si="0"/>
        <v>51.913087197493141</v>
      </c>
      <c r="Q22" s="16" t="s">
        <v>140</v>
      </c>
    </row>
    <row r="23" spans="6:17" x14ac:dyDescent="0.25">
      <c r="F23" s="1">
        <v>13</v>
      </c>
      <c r="G23" s="9">
        <v>15</v>
      </c>
      <c r="H23" s="9">
        <v>133</v>
      </c>
      <c r="I23" t="s">
        <v>146</v>
      </c>
      <c r="P23">
        <f t="shared" si="0"/>
        <v>55</v>
      </c>
      <c r="Q23" s="16" t="s">
        <v>153</v>
      </c>
    </row>
    <row r="24" spans="6:17" x14ac:dyDescent="0.25">
      <c r="F24" s="1">
        <v>14</v>
      </c>
      <c r="G24" s="9">
        <v>15</v>
      </c>
      <c r="H24" s="9">
        <v>125</v>
      </c>
      <c r="I24" t="s">
        <v>115</v>
      </c>
      <c r="P24">
        <f t="shared" si="0"/>
        <v>58.270470189761255</v>
      </c>
      <c r="Q24" s="16" t="s">
        <v>115</v>
      </c>
    </row>
    <row r="25" spans="6:17" x14ac:dyDescent="0.25">
      <c r="F25" s="1">
        <v>15</v>
      </c>
      <c r="G25" s="9">
        <v>15</v>
      </c>
      <c r="H25" s="9">
        <v>118</v>
      </c>
      <c r="I25" t="s">
        <v>150</v>
      </c>
      <c r="P25">
        <f t="shared" si="0"/>
        <v>61.735412657015516</v>
      </c>
      <c r="Q25" s="16" t="s">
        <v>159</v>
      </c>
    </row>
    <row r="26" spans="6:17" x14ac:dyDescent="0.25">
      <c r="F26" s="1">
        <v>16</v>
      </c>
      <c r="G26" s="9">
        <v>15</v>
      </c>
      <c r="H26" s="9">
        <v>110</v>
      </c>
      <c r="I26" t="s">
        <v>149</v>
      </c>
      <c r="P26">
        <f t="shared" si="0"/>
        <v>65.406391325149656</v>
      </c>
      <c r="Q26" s="16" t="s">
        <v>155</v>
      </c>
    </row>
    <row r="27" spans="6:17" x14ac:dyDescent="0.25">
      <c r="F27" s="1">
        <v>17</v>
      </c>
      <c r="G27" s="9">
        <v>15</v>
      </c>
      <c r="H27" s="9">
        <v>104</v>
      </c>
      <c r="I27" t="s">
        <v>148</v>
      </c>
      <c r="P27">
        <f t="shared" si="0"/>
        <v>69.295657744218019</v>
      </c>
      <c r="Q27" s="16" t="s">
        <v>148</v>
      </c>
    </row>
    <row r="28" spans="6:17" x14ac:dyDescent="0.25">
      <c r="F28" s="1">
        <v>18</v>
      </c>
      <c r="G28" s="9">
        <v>15</v>
      </c>
      <c r="H28" s="9">
        <v>99</v>
      </c>
      <c r="I28" t="s">
        <v>145</v>
      </c>
      <c r="P28">
        <f t="shared" si="0"/>
        <v>73.416191979351879</v>
      </c>
      <c r="Q28" s="16" t="s">
        <v>156</v>
      </c>
    </row>
    <row r="29" spans="6:17" x14ac:dyDescent="0.25">
      <c r="F29" s="1">
        <v>19</v>
      </c>
      <c r="G29" s="9">
        <v>15</v>
      </c>
      <c r="H29" s="9">
        <v>93</v>
      </c>
      <c r="I29" t="s">
        <v>144</v>
      </c>
      <c r="P29">
        <f t="shared" si="0"/>
        <v>77.781745930520216</v>
      </c>
      <c r="Q29" s="16" t="s">
        <v>144</v>
      </c>
    </row>
    <row r="30" spans="6:17" x14ac:dyDescent="0.25">
      <c r="F30" s="1">
        <v>20</v>
      </c>
      <c r="G30" s="9">
        <v>15</v>
      </c>
      <c r="H30" s="9">
        <v>88</v>
      </c>
      <c r="I30" t="s">
        <v>143</v>
      </c>
      <c r="P30">
        <f t="shared" si="0"/>
        <v>82.406889228217494</v>
      </c>
      <c r="Q30" s="16" t="s">
        <v>143</v>
      </c>
    </row>
    <row r="31" spans="6:17" x14ac:dyDescent="0.25">
      <c r="F31" s="1">
        <v>21</v>
      </c>
      <c r="G31" s="9">
        <v>15</v>
      </c>
      <c r="H31" s="9">
        <v>83</v>
      </c>
      <c r="I31" t="s">
        <v>142</v>
      </c>
      <c r="P31">
        <f t="shared" si="0"/>
        <v>87.307057858250957</v>
      </c>
      <c r="Q31" s="16" t="s">
        <v>157</v>
      </c>
    </row>
    <row r="32" spans="6:17" x14ac:dyDescent="0.25">
      <c r="F32" s="1">
        <v>22</v>
      </c>
      <c r="G32" s="9">
        <v>15</v>
      </c>
      <c r="H32" s="9">
        <v>78</v>
      </c>
      <c r="I32" t="s">
        <v>141</v>
      </c>
      <c r="P32">
        <f t="shared" si="0"/>
        <v>92.498605677908614</v>
      </c>
      <c r="Q32" s="16" t="s">
        <v>141</v>
      </c>
    </row>
    <row r="33" spans="6:17" x14ac:dyDescent="0.25">
      <c r="F33" s="1">
        <v>23</v>
      </c>
      <c r="G33" s="9">
        <v>15</v>
      </c>
      <c r="H33" s="9">
        <v>74</v>
      </c>
      <c r="I33" t="s">
        <v>147</v>
      </c>
      <c r="P33">
        <f t="shared" si="0"/>
        <v>97.998858995437345</v>
      </c>
      <c r="Q33" s="16" t="s">
        <v>158</v>
      </c>
    </row>
    <row r="34" spans="6:17" x14ac:dyDescent="0.25">
      <c r="F34" s="1">
        <v>24</v>
      </c>
      <c r="G34" s="9">
        <v>15</v>
      </c>
      <c r="H34" s="9">
        <v>69</v>
      </c>
      <c r="I34" t="s">
        <v>140</v>
      </c>
      <c r="P34">
        <f t="shared" si="0"/>
        <v>103.82617439498628</v>
      </c>
      <c r="Q34" s="16" t="s">
        <v>140</v>
      </c>
    </row>
    <row r="35" spans="6:17" x14ac:dyDescent="0.25">
      <c r="F35" s="1">
        <v>25</v>
      </c>
      <c r="G35" s="9">
        <v>15</v>
      </c>
      <c r="H35" s="9">
        <v>65</v>
      </c>
      <c r="I35" t="s">
        <v>146</v>
      </c>
      <c r="P35">
        <f t="shared" si="0"/>
        <v>110</v>
      </c>
      <c r="Q35" s="16" t="s">
        <v>153</v>
      </c>
    </row>
    <row r="36" spans="6:17" x14ac:dyDescent="0.25">
      <c r="F36" s="1">
        <v>26</v>
      </c>
      <c r="G36" s="9">
        <v>51</v>
      </c>
      <c r="H36" s="9">
        <v>251</v>
      </c>
      <c r="I36" t="s">
        <v>115</v>
      </c>
      <c r="P36">
        <f t="shared" si="0"/>
        <v>116.54094037952248</v>
      </c>
      <c r="Q36" s="16" t="s">
        <v>115</v>
      </c>
    </row>
    <row r="37" spans="6:17" x14ac:dyDescent="0.25">
      <c r="F37" s="1">
        <v>27</v>
      </c>
      <c r="G37" s="9">
        <v>51</v>
      </c>
      <c r="H37" s="9">
        <v>238</v>
      </c>
      <c r="I37" t="s">
        <v>150</v>
      </c>
      <c r="P37">
        <f t="shared" si="0"/>
        <v>123.47082531403106</v>
      </c>
      <c r="Q37" s="16" t="s">
        <v>160</v>
      </c>
    </row>
    <row r="38" spans="6:17" x14ac:dyDescent="0.25">
      <c r="F38" s="1">
        <v>28</v>
      </c>
      <c r="G38" s="9">
        <v>51</v>
      </c>
      <c r="H38" s="9">
        <v>224</v>
      </c>
      <c r="I38" t="s">
        <v>149</v>
      </c>
      <c r="P38">
        <f t="shared" si="0"/>
        <v>130.81278265029931</v>
      </c>
      <c r="Q38" s="16" t="s">
        <v>155</v>
      </c>
    </row>
    <row r="39" spans="6:17" x14ac:dyDescent="0.25">
      <c r="F39" s="1">
        <v>29</v>
      </c>
      <c r="G39" s="9">
        <v>51</v>
      </c>
      <c r="H39" s="9">
        <v>210</v>
      </c>
      <c r="I39" t="s">
        <v>148</v>
      </c>
      <c r="P39">
        <f t="shared" si="0"/>
        <v>138.59131548843604</v>
      </c>
      <c r="Q39" s="16" t="s">
        <v>148</v>
      </c>
    </row>
    <row r="40" spans="6:17" x14ac:dyDescent="0.25">
      <c r="F40" s="1">
        <v>30</v>
      </c>
      <c r="G40" s="9">
        <v>51</v>
      </c>
      <c r="H40" s="9">
        <v>199</v>
      </c>
      <c r="I40" t="s">
        <v>145</v>
      </c>
      <c r="P40">
        <f t="shared" si="0"/>
        <v>146.83238395870382</v>
      </c>
      <c r="Q40" s="16" t="s">
        <v>156</v>
      </c>
    </row>
    <row r="41" spans="6:17" x14ac:dyDescent="0.25">
      <c r="F41" s="1">
        <v>31</v>
      </c>
      <c r="G41" s="9">
        <v>51</v>
      </c>
      <c r="H41" s="9">
        <v>188</v>
      </c>
      <c r="I41" t="s">
        <v>144</v>
      </c>
      <c r="J41" t="s">
        <v>152</v>
      </c>
      <c r="P41">
        <f t="shared" si="0"/>
        <v>155.56349186104046</v>
      </c>
      <c r="Q41" s="16" t="s">
        <v>144</v>
      </c>
    </row>
    <row r="42" spans="6:17" x14ac:dyDescent="0.25">
      <c r="F42" s="1">
        <v>32</v>
      </c>
      <c r="G42" s="9">
        <v>51</v>
      </c>
      <c r="H42" s="9">
        <v>177</v>
      </c>
      <c r="I42" t="s">
        <v>143</v>
      </c>
      <c r="J42" t="s">
        <v>152</v>
      </c>
      <c r="P42">
        <f t="shared" si="0"/>
        <v>164.81377845643496</v>
      </c>
      <c r="Q42" s="16" t="s">
        <v>143</v>
      </c>
    </row>
    <row r="43" spans="6:17" x14ac:dyDescent="0.25">
      <c r="F43" s="1">
        <v>33</v>
      </c>
      <c r="G43" s="9">
        <v>51</v>
      </c>
      <c r="H43" s="9">
        <v>168</v>
      </c>
      <c r="J43" t="s">
        <v>151</v>
      </c>
      <c r="P43">
        <f t="shared" si="0"/>
        <v>174.61411571650197</v>
      </c>
      <c r="Q43" s="16" t="s">
        <v>157</v>
      </c>
    </row>
    <row r="44" spans="6:17" x14ac:dyDescent="0.25">
      <c r="F44" s="1">
        <v>34</v>
      </c>
      <c r="G44" s="9">
        <v>51</v>
      </c>
      <c r="H44" s="9">
        <v>158</v>
      </c>
      <c r="I44" t="s">
        <v>141</v>
      </c>
      <c r="P44">
        <f t="shared" si="0"/>
        <v>184.99721135581723</v>
      </c>
      <c r="Q44" s="16" t="s">
        <v>141</v>
      </c>
    </row>
    <row r="45" spans="6:17" x14ac:dyDescent="0.25">
      <c r="F45" s="1">
        <v>35</v>
      </c>
      <c r="G45" s="9">
        <v>51</v>
      </c>
      <c r="H45" s="9">
        <v>149</v>
      </c>
      <c r="I45" t="s">
        <v>147</v>
      </c>
      <c r="P45">
        <f t="shared" si="0"/>
        <v>195.99771799087463</v>
      </c>
      <c r="Q45" s="16" t="s">
        <v>158</v>
      </c>
    </row>
    <row r="46" spans="6:17" x14ac:dyDescent="0.25">
      <c r="F46" s="1">
        <v>36</v>
      </c>
      <c r="G46" s="9">
        <v>51</v>
      </c>
      <c r="H46" s="9">
        <v>140</v>
      </c>
      <c r="I46" t="s">
        <v>140</v>
      </c>
      <c r="P46">
        <f t="shared" si="0"/>
        <v>207.65234878997259</v>
      </c>
      <c r="Q46" s="16" t="s">
        <v>140</v>
      </c>
    </row>
    <row r="47" spans="6:17" x14ac:dyDescent="0.25">
      <c r="F47" s="1">
        <v>37</v>
      </c>
      <c r="G47" s="9">
        <v>51</v>
      </c>
      <c r="H47" s="9">
        <v>133</v>
      </c>
      <c r="I47" t="s">
        <v>146</v>
      </c>
      <c r="P47">
        <f t="shared" si="0"/>
        <v>220</v>
      </c>
      <c r="Q47" s="16" t="s">
        <v>153</v>
      </c>
    </row>
    <row r="48" spans="6:17" x14ac:dyDescent="0.25">
      <c r="F48" s="1">
        <v>38</v>
      </c>
      <c r="G48" s="9">
        <v>51</v>
      </c>
      <c r="H48" s="9">
        <v>125</v>
      </c>
      <c r="I48" t="s">
        <v>115</v>
      </c>
      <c r="P48">
        <f t="shared" si="0"/>
        <v>233.08188075904496</v>
      </c>
      <c r="Q48" s="16" t="s">
        <v>115</v>
      </c>
    </row>
    <row r="49" spans="6:17" x14ac:dyDescent="0.25">
      <c r="F49" s="1">
        <v>39</v>
      </c>
      <c r="G49" s="9">
        <v>51</v>
      </c>
      <c r="H49" s="9">
        <v>118</v>
      </c>
      <c r="I49" t="s">
        <v>150</v>
      </c>
      <c r="P49">
        <f t="shared" si="0"/>
        <v>246.94165062806206</v>
      </c>
      <c r="Q49" s="16" t="s">
        <v>161</v>
      </c>
    </row>
    <row r="50" spans="6:17" x14ac:dyDescent="0.25">
      <c r="F50" s="1">
        <v>40</v>
      </c>
      <c r="G50" s="9">
        <v>51</v>
      </c>
      <c r="H50" s="9">
        <v>110</v>
      </c>
      <c r="I50" t="s">
        <v>149</v>
      </c>
      <c r="P50">
        <f t="shared" si="0"/>
        <v>261.62556530059862</v>
      </c>
      <c r="Q50" s="16" t="s">
        <v>155</v>
      </c>
    </row>
    <row r="51" spans="6:17" x14ac:dyDescent="0.25">
      <c r="F51" s="1">
        <v>41</v>
      </c>
      <c r="G51" s="9">
        <v>51</v>
      </c>
      <c r="H51" s="9">
        <v>104</v>
      </c>
      <c r="I51" t="s">
        <v>148</v>
      </c>
      <c r="P51">
        <f t="shared" si="0"/>
        <v>277.18263097687208</v>
      </c>
      <c r="Q51" s="16" t="s">
        <v>148</v>
      </c>
    </row>
    <row r="52" spans="6:17" x14ac:dyDescent="0.25">
      <c r="F52" s="1">
        <v>42</v>
      </c>
      <c r="G52" s="9">
        <v>51</v>
      </c>
      <c r="H52" s="9">
        <v>99</v>
      </c>
      <c r="I52" t="s">
        <v>145</v>
      </c>
      <c r="P52">
        <f t="shared" si="0"/>
        <v>293.66476791740757</v>
      </c>
      <c r="Q52" s="16" t="s">
        <v>156</v>
      </c>
    </row>
    <row r="53" spans="6:17" x14ac:dyDescent="0.25">
      <c r="F53" s="1">
        <v>43</v>
      </c>
      <c r="G53" s="9">
        <v>51</v>
      </c>
      <c r="H53" s="9">
        <v>93</v>
      </c>
      <c r="I53" t="s">
        <v>144</v>
      </c>
      <c r="P53">
        <f t="shared" si="0"/>
        <v>311.12698372208087</v>
      </c>
      <c r="Q53" s="16" t="s">
        <v>144</v>
      </c>
    </row>
    <row r="54" spans="6:17" x14ac:dyDescent="0.25">
      <c r="F54" s="1">
        <v>44</v>
      </c>
      <c r="G54" s="9">
        <v>51</v>
      </c>
      <c r="H54" s="9">
        <v>88</v>
      </c>
      <c r="I54" t="s">
        <v>143</v>
      </c>
      <c r="J54" t="s">
        <v>152</v>
      </c>
      <c r="P54">
        <f t="shared" si="0"/>
        <v>329.62755691286992</v>
      </c>
      <c r="Q54" s="16" t="s">
        <v>143</v>
      </c>
    </row>
    <row r="55" spans="6:17" x14ac:dyDescent="0.25">
      <c r="F55" s="1">
        <v>45</v>
      </c>
      <c r="G55" s="9">
        <v>51</v>
      </c>
      <c r="H55" s="9">
        <v>83</v>
      </c>
      <c r="I55" t="s">
        <v>142</v>
      </c>
      <c r="J55" t="s">
        <v>152</v>
      </c>
      <c r="P55">
        <f t="shared" si="0"/>
        <v>349.22823143300388</v>
      </c>
      <c r="Q55" s="16" t="s">
        <v>157</v>
      </c>
    </row>
    <row r="56" spans="6:17" x14ac:dyDescent="0.25">
      <c r="F56" s="1">
        <v>46</v>
      </c>
      <c r="G56" s="9">
        <v>51</v>
      </c>
      <c r="H56" s="9">
        <v>78</v>
      </c>
      <c r="I56" t="s">
        <v>141</v>
      </c>
      <c r="J56" t="s">
        <v>152</v>
      </c>
      <c r="P56">
        <f t="shared" si="0"/>
        <v>369.99442271163446</v>
      </c>
      <c r="Q56" s="16" t="s">
        <v>141</v>
      </c>
    </row>
    <row r="57" spans="6:17" x14ac:dyDescent="0.25">
      <c r="F57" s="1">
        <v>47</v>
      </c>
      <c r="G57" s="9">
        <v>51</v>
      </c>
      <c r="H57" s="9">
        <v>74</v>
      </c>
      <c r="I57" t="s">
        <v>147</v>
      </c>
      <c r="P57">
        <f t="shared" si="0"/>
        <v>391.99543598174927</v>
      </c>
      <c r="Q57" s="16" t="s">
        <v>158</v>
      </c>
    </row>
    <row r="58" spans="6:17" x14ac:dyDescent="0.25">
      <c r="F58" s="1">
        <v>48</v>
      </c>
      <c r="G58" s="9">
        <v>51</v>
      </c>
      <c r="H58" s="9">
        <v>69</v>
      </c>
      <c r="I58" t="s">
        <v>140</v>
      </c>
      <c r="P58">
        <f t="shared" si="0"/>
        <v>415.30469757994513</v>
      </c>
      <c r="Q58" s="17" t="s">
        <v>140</v>
      </c>
    </row>
    <row r="59" spans="6:17" x14ac:dyDescent="0.25">
      <c r="F59" s="1">
        <v>49</v>
      </c>
      <c r="G59" s="9">
        <v>51</v>
      </c>
      <c r="H59" s="9">
        <v>65</v>
      </c>
      <c r="I59" t="s">
        <v>146</v>
      </c>
      <c r="P59">
        <f t="shared" si="0"/>
        <v>440</v>
      </c>
      <c r="Q59" s="16" t="s">
        <v>153</v>
      </c>
    </row>
    <row r="60" spans="6:17" x14ac:dyDescent="0.25">
      <c r="F60" s="1">
        <v>50</v>
      </c>
      <c r="G60" s="9">
        <v>85</v>
      </c>
      <c r="H60" s="9">
        <v>251</v>
      </c>
      <c r="I60" t="s">
        <v>115</v>
      </c>
      <c r="P60">
        <f t="shared" si="0"/>
        <v>466.16376151808993</v>
      </c>
      <c r="Q60" s="16" t="s">
        <v>115</v>
      </c>
    </row>
    <row r="61" spans="6:17" x14ac:dyDescent="0.25">
      <c r="F61" s="1">
        <v>51</v>
      </c>
      <c r="G61" s="9">
        <v>85</v>
      </c>
      <c r="H61" s="9">
        <v>238</v>
      </c>
      <c r="I61" t="s">
        <v>150</v>
      </c>
      <c r="P61">
        <f t="shared" si="0"/>
        <v>493.88330125612413</v>
      </c>
      <c r="Q61" s="16" t="s">
        <v>162</v>
      </c>
    </row>
    <row r="62" spans="6:17" x14ac:dyDescent="0.25">
      <c r="F62" s="1">
        <v>52</v>
      </c>
      <c r="G62" s="9">
        <v>85</v>
      </c>
      <c r="H62" s="9">
        <v>224</v>
      </c>
      <c r="I62" t="s">
        <v>149</v>
      </c>
      <c r="P62">
        <f t="shared" si="0"/>
        <v>523.25113060119725</v>
      </c>
      <c r="Q62" s="16" t="s">
        <v>155</v>
      </c>
    </row>
    <row r="63" spans="6:17" x14ac:dyDescent="0.25">
      <c r="F63" s="1">
        <v>53</v>
      </c>
      <c r="G63" s="9">
        <v>85</v>
      </c>
      <c r="H63" s="9">
        <v>210</v>
      </c>
      <c r="I63" t="s">
        <v>148</v>
      </c>
      <c r="P63">
        <f t="shared" si="0"/>
        <v>554.36526195374415</v>
      </c>
      <c r="Q63" s="16" t="s">
        <v>148</v>
      </c>
    </row>
    <row r="64" spans="6:17" x14ac:dyDescent="0.25">
      <c r="F64" s="1">
        <v>54</v>
      </c>
      <c r="G64" s="9">
        <v>85</v>
      </c>
      <c r="H64" s="9">
        <v>199</v>
      </c>
      <c r="I64" t="s">
        <v>145</v>
      </c>
      <c r="P64">
        <f t="shared" si="0"/>
        <v>587.32953583481515</v>
      </c>
      <c r="Q64" s="16" t="s">
        <v>156</v>
      </c>
    </row>
    <row r="65" spans="6:17" x14ac:dyDescent="0.25">
      <c r="F65" s="1">
        <v>55</v>
      </c>
      <c r="G65" s="9">
        <v>85</v>
      </c>
      <c r="H65" s="9">
        <v>188</v>
      </c>
      <c r="I65" t="s">
        <v>144</v>
      </c>
      <c r="P65">
        <f t="shared" si="0"/>
        <v>622.25396744416184</v>
      </c>
      <c r="Q65" s="16" t="s">
        <v>144</v>
      </c>
    </row>
    <row r="66" spans="6:17" x14ac:dyDescent="0.25">
      <c r="F66" s="1">
        <v>56</v>
      </c>
      <c r="G66" s="9">
        <v>85</v>
      </c>
      <c r="H66" s="9">
        <v>177</v>
      </c>
      <c r="I66" t="s">
        <v>143</v>
      </c>
      <c r="P66">
        <f t="shared" si="0"/>
        <v>659.25511382573984</v>
      </c>
      <c r="Q66" s="16" t="s">
        <v>143</v>
      </c>
    </row>
    <row r="67" spans="6:17" x14ac:dyDescent="0.25">
      <c r="F67" s="1">
        <v>57</v>
      </c>
      <c r="G67" s="9">
        <v>85</v>
      </c>
      <c r="H67" s="9">
        <v>168</v>
      </c>
      <c r="J67" t="s">
        <v>151</v>
      </c>
      <c r="P67">
        <f t="shared" si="0"/>
        <v>698.45646286600777</v>
      </c>
      <c r="Q67" s="16" t="s">
        <v>157</v>
      </c>
    </row>
    <row r="68" spans="6:17" x14ac:dyDescent="0.25">
      <c r="F68" s="1">
        <v>58</v>
      </c>
      <c r="G68" s="9">
        <v>85</v>
      </c>
      <c r="H68" s="9">
        <v>158</v>
      </c>
      <c r="I68" t="s">
        <v>141</v>
      </c>
      <c r="P68">
        <f t="shared" si="0"/>
        <v>739.9888454232688</v>
      </c>
      <c r="Q68" s="16" t="s">
        <v>141</v>
      </c>
    </row>
    <row r="69" spans="6:17" x14ac:dyDescent="0.25">
      <c r="F69" s="1">
        <v>59</v>
      </c>
      <c r="G69" s="9">
        <v>85</v>
      </c>
      <c r="H69" s="9">
        <v>149</v>
      </c>
      <c r="I69" t="s">
        <v>147</v>
      </c>
      <c r="P69">
        <f t="shared" si="0"/>
        <v>783.99087196349853</v>
      </c>
      <c r="Q69" s="16" t="s">
        <v>158</v>
      </c>
    </row>
    <row r="70" spans="6:17" x14ac:dyDescent="0.25">
      <c r="F70" s="1">
        <v>60</v>
      </c>
      <c r="G70" s="9">
        <v>85</v>
      </c>
      <c r="H70" s="9">
        <v>140</v>
      </c>
      <c r="I70" t="s">
        <v>140</v>
      </c>
      <c r="P70">
        <f t="shared" si="0"/>
        <v>830.60939515989025</v>
      </c>
      <c r="Q70" s="16" t="s">
        <v>140</v>
      </c>
    </row>
    <row r="71" spans="6:17" x14ac:dyDescent="0.25">
      <c r="F71" s="1">
        <v>61</v>
      </c>
      <c r="G71" s="9">
        <v>85</v>
      </c>
      <c r="H71" s="9">
        <v>133</v>
      </c>
      <c r="I71" t="s">
        <v>146</v>
      </c>
      <c r="P71">
        <f t="shared" si="0"/>
        <v>880</v>
      </c>
      <c r="Q71" s="16" t="s">
        <v>153</v>
      </c>
    </row>
    <row r="72" spans="6:17" x14ac:dyDescent="0.25">
      <c r="F72" s="1">
        <v>62</v>
      </c>
      <c r="G72" s="9">
        <v>85</v>
      </c>
      <c r="H72" s="9">
        <v>125</v>
      </c>
      <c r="I72" t="s">
        <v>115</v>
      </c>
      <c r="P72">
        <f t="shared" si="0"/>
        <v>932.32752303617963</v>
      </c>
      <c r="Q72" s="16" t="s">
        <v>115</v>
      </c>
    </row>
    <row r="73" spans="6:17" x14ac:dyDescent="0.25">
      <c r="F73" s="1">
        <v>63</v>
      </c>
      <c r="G73" s="9">
        <v>85</v>
      </c>
      <c r="H73" s="9">
        <v>118</v>
      </c>
      <c r="I73" t="s">
        <v>150</v>
      </c>
      <c r="P73">
        <f t="shared" si="0"/>
        <v>987.76660251224826</v>
      </c>
      <c r="Q73" s="16" t="s">
        <v>163</v>
      </c>
    </row>
    <row r="74" spans="6:17" x14ac:dyDescent="0.25">
      <c r="F74" s="1">
        <v>64</v>
      </c>
      <c r="G74" s="9">
        <v>85</v>
      </c>
      <c r="H74" s="9">
        <v>110</v>
      </c>
      <c r="I74" t="s">
        <v>149</v>
      </c>
      <c r="P74">
        <f t="shared" si="0"/>
        <v>1046.5022612023945</v>
      </c>
      <c r="Q74" s="16" t="s">
        <v>155</v>
      </c>
    </row>
    <row r="75" spans="6:17" x14ac:dyDescent="0.25">
      <c r="F75" s="1">
        <v>65</v>
      </c>
      <c r="G75" s="9">
        <v>85</v>
      </c>
      <c r="H75" s="9">
        <v>104</v>
      </c>
      <c r="I75" t="s">
        <v>148</v>
      </c>
      <c r="P75">
        <f t="shared" ref="P75:P81" si="1">$P$9*POWER(2, (F75-49)/12)</f>
        <v>1108.7305239074883</v>
      </c>
      <c r="Q75" s="16" t="s">
        <v>148</v>
      </c>
    </row>
    <row r="76" spans="6:17" x14ac:dyDescent="0.25">
      <c r="F76" s="1">
        <v>66</v>
      </c>
      <c r="G76" s="9">
        <v>85</v>
      </c>
      <c r="H76" s="9">
        <v>99</v>
      </c>
      <c r="I76" t="s">
        <v>145</v>
      </c>
      <c r="P76">
        <f t="shared" si="1"/>
        <v>1174.6590716696303</v>
      </c>
      <c r="Q76" s="16" t="s">
        <v>156</v>
      </c>
    </row>
    <row r="77" spans="6:17" x14ac:dyDescent="0.25">
      <c r="F77" s="1">
        <v>67</v>
      </c>
      <c r="G77" s="9">
        <v>85</v>
      </c>
      <c r="H77" s="9">
        <v>93</v>
      </c>
      <c r="I77" t="s">
        <v>144</v>
      </c>
      <c r="P77">
        <f t="shared" si="1"/>
        <v>1244.5079348883235</v>
      </c>
      <c r="Q77" s="16" t="s">
        <v>144</v>
      </c>
    </row>
    <row r="78" spans="6:17" x14ac:dyDescent="0.25">
      <c r="F78" s="1">
        <v>68</v>
      </c>
      <c r="G78" s="9">
        <v>85</v>
      </c>
      <c r="H78" s="9">
        <v>88</v>
      </c>
      <c r="I78" t="s">
        <v>143</v>
      </c>
      <c r="P78">
        <f t="shared" si="1"/>
        <v>1318.5102276514795</v>
      </c>
      <c r="Q78" s="16" t="s">
        <v>143</v>
      </c>
    </row>
    <row r="79" spans="6:17" x14ac:dyDescent="0.25">
      <c r="F79" s="1">
        <v>69</v>
      </c>
      <c r="G79" s="9">
        <v>85</v>
      </c>
      <c r="H79" s="9">
        <v>83</v>
      </c>
      <c r="I79" t="s">
        <v>142</v>
      </c>
      <c r="P79">
        <f t="shared" si="1"/>
        <v>1396.9129257320155</v>
      </c>
      <c r="Q79" s="16" t="s">
        <v>157</v>
      </c>
    </row>
    <row r="80" spans="6:17" x14ac:dyDescent="0.25">
      <c r="F80" s="1">
        <v>70</v>
      </c>
      <c r="G80" s="9">
        <v>85</v>
      </c>
      <c r="H80" s="9">
        <v>78</v>
      </c>
      <c r="I80" t="s">
        <v>141</v>
      </c>
      <c r="P80">
        <f t="shared" si="1"/>
        <v>1479.9776908465376</v>
      </c>
      <c r="Q80" s="16" t="s">
        <v>141</v>
      </c>
    </row>
    <row r="81" spans="6:17" x14ac:dyDescent="0.25">
      <c r="F81" s="1">
        <v>71</v>
      </c>
      <c r="G81" s="9">
        <v>85</v>
      </c>
      <c r="H81" s="9">
        <v>74</v>
      </c>
      <c r="I81" t="s">
        <v>147</v>
      </c>
      <c r="P81">
        <f t="shared" si="1"/>
        <v>1567.9817439269968</v>
      </c>
      <c r="Q81" s="16" t="s">
        <v>158</v>
      </c>
    </row>
    <row r="82" spans="6:17" x14ac:dyDescent="0.25">
      <c r="G82" s="9">
        <v>85</v>
      </c>
      <c r="H82" s="9">
        <v>69</v>
      </c>
      <c r="I82" t="s">
        <v>140</v>
      </c>
      <c r="Q82" s="16" t="s">
        <v>140</v>
      </c>
    </row>
    <row r="83" spans="6:17" x14ac:dyDescent="0.25">
      <c r="G83" s="9">
        <v>85</v>
      </c>
      <c r="H83" s="9">
        <v>65</v>
      </c>
      <c r="I83" t="s">
        <v>146</v>
      </c>
      <c r="Q83" s="16" t="s">
        <v>153</v>
      </c>
    </row>
    <row r="84" spans="6:17" x14ac:dyDescent="0.25">
      <c r="Q84" s="16" t="s">
        <v>115</v>
      </c>
    </row>
    <row r="85" spans="6:17" x14ac:dyDescent="0.25">
      <c r="Q85" s="16" t="s">
        <v>164</v>
      </c>
    </row>
    <row r="86" spans="6:17" x14ac:dyDescent="0.25">
      <c r="Q86" s="16" t="s">
        <v>155</v>
      </c>
    </row>
    <row r="87" spans="6:17" x14ac:dyDescent="0.25">
      <c r="Q87" s="16" t="s">
        <v>148</v>
      </c>
    </row>
    <row r="88" spans="6:17" x14ac:dyDescent="0.25">
      <c r="Q88" s="16" t="s">
        <v>156</v>
      </c>
    </row>
    <row r="89" spans="6:17" x14ac:dyDescent="0.25">
      <c r="Q89" s="16" t="s">
        <v>144</v>
      </c>
    </row>
    <row r="90" spans="6:17" x14ac:dyDescent="0.25">
      <c r="Q90" s="16" t="s">
        <v>143</v>
      </c>
    </row>
    <row r="91" spans="6:17" x14ac:dyDescent="0.25">
      <c r="Q91" s="16" t="s">
        <v>157</v>
      </c>
    </row>
    <row r="92" spans="6:17" x14ac:dyDescent="0.25">
      <c r="Q92" s="16" t="s">
        <v>141</v>
      </c>
    </row>
    <row r="93" spans="6:17" x14ac:dyDescent="0.25">
      <c r="Q93" s="16" t="s">
        <v>158</v>
      </c>
    </row>
    <row r="94" spans="6:17" x14ac:dyDescent="0.25">
      <c r="Q94" s="16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A7A7-2824-4B50-BC71-748F15D6767E}">
  <dimension ref="B3:AE13"/>
  <sheetViews>
    <sheetView zoomScale="145" zoomScaleNormal="145" workbookViewId="0"/>
  </sheetViews>
  <sheetFormatPr defaultRowHeight="15" x14ac:dyDescent="0.25"/>
  <cols>
    <col min="3" max="4" width="9" customWidth="1"/>
    <col min="6" max="6" width="9.140625" customWidth="1"/>
    <col min="10" max="10" width="6.5703125" customWidth="1"/>
    <col min="11" max="11" width="1.5703125" customWidth="1"/>
    <col min="12" max="12" width="35.85546875" customWidth="1"/>
    <col min="15" max="15" width="12.140625" customWidth="1"/>
    <col min="28" max="28" width="2.28515625" customWidth="1"/>
    <col min="29" max="29" width="26.140625" customWidth="1"/>
    <col min="30" max="30" width="2.28515625" customWidth="1"/>
    <col min="31" max="31" width="34.42578125" customWidth="1"/>
  </cols>
  <sheetData>
    <row r="3" spans="2:31" s="21" customFormat="1" ht="30" x14ac:dyDescent="0.25">
      <c r="C3" s="26" t="s">
        <v>215</v>
      </c>
      <c r="D3" s="26" t="s">
        <v>216</v>
      </c>
      <c r="E3" s="26" t="s">
        <v>203</v>
      </c>
      <c r="F3" s="26" t="s">
        <v>204</v>
      </c>
      <c r="G3" s="26" t="s">
        <v>205</v>
      </c>
      <c r="H3" s="26" t="s">
        <v>206</v>
      </c>
      <c r="I3" s="26" t="s">
        <v>207</v>
      </c>
      <c r="J3" s="26" t="s">
        <v>208</v>
      </c>
      <c r="L3" s="27" t="s">
        <v>219</v>
      </c>
      <c r="O3"/>
      <c r="P3" s="26" t="s">
        <v>224</v>
      </c>
      <c r="Q3" s="26" t="s">
        <v>239</v>
      </c>
      <c r="R3" s="26" t="s">
        <v>237</v>
      </c>
      <c r="S3" s="26" t="s">
        <v>225</v>
      </c>
      <c r="T3"/>
    </row>
    <row r="4" spans="2:31" x14ac:dyDescent="0.25">
      <c r="B4" t="s">
        <v>209</v>
      </c>
      <c r="C4" s="23">
        <v>7</v>
      </c>
      <c r="D4" s="23">
        <v>6</v>
      </c>
      <c r="E4" s="23">
        <v>7</v>
      </c>
      <c r="F4" s="23">
        <v>5</v>
      </c>
      <c r="G4" s="23">
        <v>30</v>
      </c>
      <c r="H4" s="23">
        <v>8</v>
      </c>
      <c r="I4" s="23">
        <v>6</v>
      </c>
      <c r="J4" s="23">
        <v>8</v>
      </c>
      <c r="L4" t="s">
        <v>217</v>
      </c>
      <c r="O4" t="s">
        <v>220</v>
      </c>
      <c r="P4" s="28" t="s">
        <v>221</v>
      </c>
      <c r="Q4" s="29" t="s">
        <v>222</v>
      </c>
      <c r="R4" s="30" t="s">
        <v>223</v>
      </c>
      <c r="S4" s="31">
        <f>12</f>
        <v>12</v>
      </c>
      <c r="U4">
        <f>20/60</f>
        <v>0.33333333333333331</v>
      </c>
    </row>
    <row r="5" spans="2:31" x14ac:dyDescent="0.25">
      <c r="B5" t="s">
        <v>210</v>
      </c>
      <c r="C5" s="23">
        <v>8</v>
      </c>
      <c r="D5" s="23">
        <v>8</v>
      </c>
      <c r="E5" s="24">
        <v>8</v>
      </c>
      <c r="F5" s="23">
        <v>5</v>
      </c>
      <c r="G5" s="23">
        <v>40</v>
      </c>
      <c r="H5" s="23">
        <v>8</v>
      </c>
      <c r="I5" s="25">
        <v>4</v>
      </c>
      <c r="J5" s="23">
        <v>8</v>
      </c>
      <c r="L5" t="s">
        <v>245</v>
      </c>
      <c r="O5" t="s">
        <v>226</v>
      </c>
      <c r="P5" s="30">
        <v>6</v>
      </c>
      <c r="Q5" s="30">
        <v>1</v>
      </c>
      <c r="R5" s="30">
        <v>90</v>
      </c>
      <c r="S5" s="31">
        <f>8</f>
        <v>8</v>
      </c>
      <c r="U5">
        <f>1/60</f>
        <v>1.6666666666666666E-2</v>
      </c>
    </row>
    <row r="6" spans="2:31" x14ac:dyDescent="0.25">
      <c r="B6" t="s">
        <v>211</v>
      </c>
      <c r="C6" s="25">
        <v>6</v>
      </c>
      <c r="D6" s="23">
        <v>5</v>
      </c>
      <c r="E6" s="23">
        <v>6</v>
      </c>
      <c r="F6" s="23">
        <v>6</v>
      </c>
      <c r="G6" s="25">
        <v>20</v>
      </c>
      <c r="H6" s="23">
        <v>7</v>
      </c>
      <c r="I6" s="23">
        <v>8</v>
      </c>
      <c r="J6" s="23">
        <v>7</v>
      </c>
      <c r="L6" t="s">
        <v>218</v>
      </c>
      <c r="O6" t="s">
        <v>227</v>
      </c>
      <c r="P6" s="30">
        <v>3</v>
      </c>
      <c r="Q6" s="30" t="s">
        <v>228</v>
      </c>
      <c r="R6" s="30" t="s">
        <v>229</v>
      </c>
      <c r="S6" s="31">
        <v>30</v>
      </c>
      <c r="U6">
        <f>8/60</f>
        <v>0.13333333333333333</v>
      </c>
    </row>
    <row r="7" spans="2:31" x14ac:dyDescent="0.25">
      <c r="B7" t="s">
        <v>212</v>
      </c>
      <c r="C7" s="23">
        <v>7</v>
      </c>
      <c r="D7" s="23">
        <v>6</v>
      </c>
      <c r="E7" s="23">
        <v>6</v>
      </c>
      <c r="F7" s="23">
        <v>7</v>
      </c>
      <c r="G7" s="24">
        <v>80</v>
      </c>
      <c r="H7" s="24">
        <v>9</v>
      </c>
      <c r="I7" s="23">
        <v>7</v>
      </c>
      <c r="J7" s="25">
        <v>6</v>
      </c>
      <c r="L7" t="s">
        <v>238</v>
      </c>
      <c r="O7" t="s">
        <v>230</v>
      </c>
      <c r="P7" s="30">
        <v>2</v>
      </c>
      <c r="Q7" s="30" t="s">
        <v>250</v>
      </c>
      <c r="R7" s="30" t="s">
        <v>248</v>
      </c>
      <c r="S7" s="31">
        <v>30</v>
      </c>
      <c r="U7">
        <f>2/60</f>
        <v>3.3333333333333333E-2</v>
      </c>
      <c r="AC7" s="35" t="s">
        <v>267</v>
      </c>
      <c r="AE7" s="35" t="s">
        <v>268</v>
      </c>
    </row>
    <row r="8" spans="2:31" x14ac:dyDescent="0.25">
      <c r="B8" t="s">
        <v>213</v>
      </c>
      <c r="C8" s="23">
        <v>8</v>
      </c>
      <c r="D8" s="24">
        <v>9</v>
      </c>
      <c r="E8" s="23">
        <v>7</v>
      </c>
      <c r="F8" s="25">
        <v>4</v>
      </c>
      <c r="G8" s="23">
        <v>30</v>
      </c>
      <c r="H8" s="23">
        <v>8</v>
      </c>
      <c r="I8" s="23">
        <v>7</v>
      </c>
      <c r="J8" s="23">
        <v>8</v>
      </c>
      <c r="L8" t="s">
        <v>246</v>
      </c>
      <c r="O8" t="s">
        <v>232</v>
      </c>
      <c r="P8" s="30">
        <v>12</v>
      </c>
      <c r="Q8" s="30">
        <v>0</v>
      </c>
      <c r="R8" s="30">
        <v>90</v>
      </c>
      <c r="S8" s="31">
        <v>15</v>
      </c>
      <c r="U8">
        <v>0</v>
      </c>
      <c r="AA8" s="32" t="s">
        <v>263</v>
      </c>
      <c r="AB8" s="3"/>
      <c r="AC8" s="34" t="s">
        <v>264</v>
      </c>
      <c r="AD8" s="3"/>
      <c r="AE8" s="34" t="s">
        <v>265</v>
      </c>
    </row>
    <row r="9" spans="2:31" x14ac:dyDescent="0.25">
      <c r="B9" t="s">
        <v>214</v>
      </c>
      <c r="C9" s="23">
        <v>8</v>
      </c>
      <c r="D9" s="23">
        <v>7</v>
      </c>
      <c r="E9" s="23">
        <v>7</v>
      </c>
      <c r="F9" s="23">
        <v>6</v>
      </c>
      <c r="G9" s="23">
        <v>50</v>
      </c>
      <c r="H9" s="23">
        <v>8</v>
      </c>
      <c r="I9" s="23">
        <v>8</v>
      </c>
      <c r="J9" s="24">
        <v>9</v>
      </c>
      <c r="L9" t="s">
        <v>247</v>
      </c>
      <c r="O9" t="s">
        <v>231</v>
      </c>
      <c r="P9" s="30">
        <v>2</v>
      </c>
      <c r="Q9" s="30">
        <v>0</v>
      </c>
      <c r="R9" s="30">
        <v>100</v>
      </c>
      <c r="S9" s="31">
        <v>20</v>
      </c>
      <c r="U9">
        <v>0</v>
      </c>
      <c r="AA9" s="22" t="s">
        <v>251</v>
      </c>
      <c r="AB9" s="33"/>
      <c r="AC9" s="22" t="s">
        <v>255</v>
      </c>
      <c r="AD9" s="33"/>
      <c r="AE9" s="22" t="s">
        <v>261</v>
      </c>
    </row>
    <row r="10" spans="2:31" x14ac:dyDescent="0.25">
      <c r="O10" t="s">
        <v>233</v>
      </c>
      <c r="P10" s="28" t="s">
        <v>244</v>
      </c>
      <c r="Q10" s="30" t="s">
        <v>234</v>
      </c>
      <c r="R10" s="30">
        <v>85</v>
      </c>
      <c r="S10" s="31">
        <v>5</v>
      </c>
      <c r="U10">
        <f>8/60</f>
        <v>0.13333333333333333</v>
      </c>
      <c r="AA10" s="22" t="s">
        <v>252</v>
      </c>
      <c r="AB10" s="33"/>
      <c r="AC10" s="22" t="s">
        <v>256</v>
      </c>
      <c r="AD10" s="33"/>
      <c r="AE10" s="22" t="s">
        <v>259</v>
      </c>
    </row>
    <row r="11" spans="2:31" x14ac:dyDescent="0.25">
      <c r="O11" t="s">
        <v>235</v>
      </c>
      <c r="P11" s="28" t="s">
        <v>249</v>
      </c>
      <c r="Q11" s="30" t="s">
        <v>236</v>
      </c>
      <c r="R11" s="30">
        <v>100</v>
      </c>
      <c r="S11" s="31">
        <v>60</v>
      </c>
      <c r="U11">
        <f>2/60</f>
        <v>3.3333333333333333E-2</v>
      </c>
      <c r="AA11" s="22" t="s">
        <v>253</v>
      </c>
      <c r="AB11" s="33"/>
      <c r="AC11" s="22" t="s">
        <v>257</v>
      </c>
      <c r="AD11" s="33"/>
      <c r="AE11" s="22" t="s">
        <v>260</v>
      </c>
    </row>
    <row r="12" spans="2:31" x14ac:dyDescent="0.25">
      <c r="AA12" s="22" t="s">
        <v>254</v>
      </c>
      <c r="AB12" s="33"/>
      <c r="AC12" s="22" t="s">
        <v>258</v>
      </c>
      <c r="AD12" s="33"/>
      <c r="AE12" s="22" t="s">
        <v>262</v>
      </c>
    </row>
    <row r="13" spans="2:31" ht="64.5" customHeight="1" x14ac:dyDescent="0.25">
      <c r="AA13" s="36" t="s">
        <v>254</v>
      </c>
      <c r="AB13" s="33"/>
      <c r="AC13" s="38" t="s">
        <v>269</v>
      </c>
      <c r="AD13" s="33"/>
      <c r="AE13" s="37" t="s">
        <v>266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1898-3AC7-4687-B14F-40F8B8D438E2}">
  <dimension ref="B3:K35"/>
  <sheetViews>
    <sheetView workbookViewId="0">
      <selection activeCell="B36" sqref="B36"/>
    </sheetView>
  </sheetViews>
  <sheetFormatPr defaultRowHeight="15" x14ac:dyDescent="0.25"/>
  <cols>
    <col min="6" max="6" width="18.140625" customWidth="1"/>
  </cols>
  <sheetData>
    <row r="3" spans="2:11" x14ac:dyDescent="0.25">
      <c r="G3" t="s">
        <v>0</v>
      </c>
      <c r="I3" t="s">
        <v>1</v>
      </c>
    </row>
    <row r="4" spans="2:11" x14ac:dyDescent="0.25">
      <c r="B4" t="s">
        <v>2</v>
      </c>
      <c r="G4">
        <v>247</v>
      </c>
      <c r="I4" t="s">
        <v>3</v>
      </c>
      <c r="K4" t="s">
        <v>4</v>
      </c>
    </row>
    <row r="5" spans="2:11" x14ac:dyDescent="0.25">
      <c r="B5" t="s">
        <v>6</v>
      </c>
      <c r="G5">
        <v>247</v>
      </c>
      <c r="K5" t="s">
        <v>7</v>
      </c>
    </row>
    <row r="6" spans="2:11" x14ac:dyDescent="0.25">
      <c r="B6" t="s">
        <v>5</v>
      </c>
      <c r="G6">
        <v>1856</v>
      </c>
      <c r="K6" t="s">
        <v>8</v>
      </c>
    </row>
    <row r="7" spans="2:11" x14ac:dyDescent="0.25">
      <c r="B7" t="s">
        <v>9</v>
      </c>
      <c r="G7">
        <v>558</v>
      </c>
      <c r="K7" t="s">
        <v>4</v>
      </c>
    </row>
    <row r="8" spans="2:11" x14ac:dyDescent="0.25">
      <c r="B8" t="s">
        <v>10</v>
      </c>
      <c r="G8">
        <v>1149</v>
      </c>
      <c r="K8" t="s">
        <v>12</v>
      </c>
    </row>
    <row r="9" spans="2:11" x14ac:dyDescent="0.25">
      <c r="B9" t="s">
        <v>11</v>
      </c>
      <c r="G9">
        <v>1177</v>
      </c>
      <c r="K9" t="s">
        <v>13</v>
      </c>
    </row>
    <row r="10" spans="2:11" x14ac:dyDescent="0.25">
      <c r="B10" t="s">
        <v>14</v>
      </c>
      <c r="G10">
        <v>1859</v>
      </c>
      <c r="H10">
        <f>G10-G6</f>
        <v>3</v>
      </c>
      <c r="K10" t="s">
        <v>15</v>
      </c>
    </row>
    <row r="11" spans="2:11" x14ac:dyDescent="0.25">
      <c r="B11" t="s">
        <v>17</v>
      </c>
      <c r="G11">
        <v>1872</v>
      </c>
      <c r="H11">
        <f>G11-G10</f>
        <v>13</v>
      </c>
      <c r="K11" t="s">
        <v>16</v>
      </c>
    </row>
    <row r="12" spans="2:11" x14ac:dyDescent="0.25">
      <c r="B12" t="s">
        <v>18</v>
      </c>
      <c r="G12">
        <v>4148</v>
      </c>
      <c r="H12" s="1">
        <f>G12-G11</f>
        <v>2276</v>
      </c>
      <c r="K12" t="s">
        <v>19</v>
      </c>
    </row>
    <row r="13" spans="2:11" x14ac:dyDescent="0.25">
      <c r="B13" t="s">
        <v>21</v>
      </c>
      <c r="G13">
        <v>4162</v>
      </c>
      <c r="H13">
        <f>G13-G12</f>
        <v>14</v>
      </c>
      <c r="K13" t="s">
        <v>20</v>
      </c>
    </row>
    <row r="14" spans="2:11" x14ac:dyDescent="0.25">
      <c r="B14" t="s">
        <v>23</v>
      </c>
      <c r="G14">
        <v>4331</v>
      </c>
      <c r="H14">
        <f>G14-G12</f>
        <v>183</v>
      </c>
      <c r="K14" t="s">
        <v>22</v>
      </c>
    </row>
    <row r="15" spans="2:11" x14ac:dyDescent="0.25">
      <c r="B15" t="s">
        <v>24</v>
      </c>
      <c r="G15">
        <v>4379</v>
      </c>
      <c r="H15">
        <f>G15-G12</f>
        <v>231</v>
      </c>
      <c r="K15" t="s">
        <v>26</v>
      </c>
    </row>
    <row r="16" spans="2:11" x14ac:dyDescent="0.25">
      <c r="B16" t="s">
        <v>25</v>
      </c>
      <c r="G16">
        <v>4382</v>
      </c>
      <c r="H16">
        <f>G16-G15</f>
        <v>3</v>
      </c>
      <c r="K16" t="s">
        <v>27</v>
      </c>
    </row>
    <row r="17" spans="2:11" x14ac:dyDescent="0.25">
      <c r="B17" t="s">
        <v>29</v>
      </c>
      <c r="G17">
        <v>5697</v>
      </c>
      <c r="H17">
        <f>G17-G15</f>
        <v>1318</v>
      </c>
      <c r="K17" t="s">
        <v>28</v>
      </c>
    </row>
    <row r="18" spans="2:11" x14ac:dyDescent="0.25">
      <c r="B18" t="s">
        <v>30</v>
      </c>
      <c r="G18">
        <v>5473</v>
      </c>
      <c r="H18" s="1">
        <f>G18-G16</f>
        <v>1091</v>
      </c>
      <c r="I18">
        <f>G18-G17</f>
        <v>-224</v>
      </c>
    </row>
    <row r="19" spans="2:11" x14ac:dyDescent="0.25">
      <c r="B19" t="s">
        <v>31</v>
      </c>
      <c r="G19">
        <v>5534</v>
      </c>
      <c r="H19">
        <f>G19-G18</f>
        <v>61</v>
      </c>
    </row>
    <row r="20" spans="2:11" x14ac:dyDescent="0.25">
      <c r="B20" t="s">
        <v>32</v>
      </c>
      <c r="G20">
        <v>7346</v>
      </c>
      <c r="H20">
        <f>G20-G19</f>
        <v>1812</v>
      </c>
    </row>
    <row r="21" spans="2:11" x14ac:dyDescent="0.25">
      <c r="B21" t="s">
        <v>33</v>
      </c>
      <c r="G21">
        <v>7124</v>
      </c>
      <c r="H21" s="1">
        <f>G21-G19</f>
        <v>1590</v>
      </c>
      <c r="I21">
        <f>G21-G20</f>
        <v>-222</v>
      </c>
    </row>
    <row r="22" spans="2:11" x14ac:dyDescent="0.25">
      <c r="B22" t="s">
        <v>34</v>
      </c>
      <c r="G22">
        <v>7222</v>
      </c>
      <c r="H22">
        <f>G22-G21</f>
        <v>98</v>
      </c>
      <c r="K22" t="s">
        <v>36</v>
      </c>
    </row>
    <row r="23" spans="2:11" x14ac:dyDescent="0.25">
      <c r="B23" t="s">
        <v>35</v>
      </c>
      <c r="G23">
        <v>11062</v>
      </c>
      <c r="H23">
        <f>G23-G22</f>
        <v>3840</v>
      </c>
      <c r="K23" t="s">
        <v>37</v>
      </c>
    </row>
    <row r="24" spans="2:11" x14ac:dyDescent="0.25">
      <c r="B24" t="s">
        <v>38</v>
      </c>
      <c r="G24">
        <v>9734</v>
      </c>
      <c r="H24">
        <f>G24-G22</f>
        <v>2512</v>
      </c>
      <c r="I24">
        <f>G24-G23</f>
        <v>-1328</v>
      </c>
      <c r="K24" t="s">
        <v>39</v>
      </c>
    </row>
    <row r="25" spans="2:11" x14ac:dyDescent="0.25">
      <c r="B25" t="s">
        <v>40</v>
      </c>
      <c r="G25">
        <v>10846</v>
      </c>
      <c r="H25">
        <f>G25-G24</f>
        <v>1112</v>
      </c>
    </row>
    <row r="26" spans="2:11" x14ac:dyDescent="0.25">
      <c r="B26" t="s">
        <v>41</v>
      </c>
      <c r="G26">
        <v>10304</v>
      </c>
      <c r="H26" s="2">
        <f>G26-G24</f>
        <v>570</v>
      </c>
      <c r="I26">
        <f>G26-G25</f>
        <v>-542</v>
      </c>
      <c r="K26" t="s">
        <v>42</v>
      </c>
    </row>
    <row r="27" spans="2:11" x14ac:dyDescent="0.25">
      <c r="B27" t="s">
        <v>43</v>
      </c>
      <c r="G27">
        <v>10708</v>
      </c>
      <c r="H27" s="2">
        <f>G27-G26</f>
        <v>404</v>
      </c>
      <c r="K27" t="s">
        <v>44</v>
      </c>
    </row>
    <row r="28" spans="2:11" x14ac:dyDescent="0.25">
      <c r="B28" t="s">
        <v>45</v>
      </c>
      <c r="G28">
        <v>20396</v>
      </c>
    </row>
    <row r="29" spans="2:11" x14ac:dyDescent="0.25">
      <c r="C29" t="s">
        <v>46</v>
      </c>
      <c r="G29">
        <v>21036</v>
      </c>
      <c r="H29">
        <f>G29-G28</f>
        <v>640</v>
      </c>
      <c r="J29">
        <v>6895</v>
      </c>
    </row>
    <row r="30" spans="2:11" x14ac:dyDescent="0.25">
      <c r="C30" t="s">
        <v>48</v>
      </c>
      <c r="G30">
        <v>20935</v>
      </c>
      <c r="J30">
        <v>6996</v>
      </c>
    </row>
    <row r="31" spans="2:11" x14ac:dyDescent="0.25">
      <c r="B31" t="s">
        <v>47</v>
      </c>
      <c r="G31">
        <v>20196</v>
      </c>
      <c r="H31">
        <f>G31-G27</f>
        <v>9488</v>
      </c>
      <c r="I31">
        <f>G31-G28</f>
        <v>-200</v>
      </c>
      <c r="K31" t="s">
        <v>50</v>
      </c>
    </row>
    <row r="32" spans="2:11" x14ac:dyDescent="0.25">
      <c r="B32" t="s">
        <v>67</v>
      </c>
      <c r="G32">
        <v>22237</v>
      </c>
      <c r="H32">
        <f>G32-G31</f>
        <v>2041</v>
      </c>
      <c r="K32" t="s">
        <v>68</v>
      </c>
    </row>
    <row r="33" spans="2:11" x14ac:dyDescent="0.25">
      <c r="B33" t="s">
        <v>75</v>
      </c>
      <c r="G33">
        <v>22808</v>
      </c>
      <c r="H33">
        <f>G33-G32</f>
        <v>571</v>
      </c>
      <c r="K33" t="s">
        <v>76</v>
      </c>
    </row>
    <row r="35" spans="2:11" x14ac:dyDescent="0.25">
      <c r="B35" t="s">
        <v>282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18F4-741B-4C0C-9AB4-4FE5EE48083C}">
  <dimension ref="F4:Y85"/>
  <sheetViews>
    <sheetView workbookViewId="0"/>
  </sheetViews>
  <sheetFormatPr defaultRowHeight="15" x14ac:dyDescent="0.25"/>
  <sheetData>
    <row r="4" spans="6:25" x14ac:dyDescent="0.25">
      <c r="S4" t="s">
        <v>122</v>
      </c>
      <c r="U4" t="s">
        <v>123</v>
      </c>
      <c r="X4" t="s">
        <v>124</v>
      </c>
      <c r="Y4" t="s">
        <v>125</v>
      </c>
    </row>
    <row r="5" spans="6:25" x14ac:dyDescent="0.25">
      <c r="F5" t="s">
        <v>118</v>
      </c>
      <c r="G5" t="s">
        <v>117</v>
      </c>
      <c r="H5" t="s">
        <v>116</v>
      </c>
      <c r="J5" t="s">
        <v>121</v>
      </c>
      <c r="L5" t="s">
        <v>119</v>
      </c>
      <c r="M5" t="s">
        <v>120</v>
      </c>
      <c r="Q5">
        <v>0</v>
      </c>
      <c r="S5">
        <v>0</v>
      </c>
      <c r="U5">
        <v>0</v>
      </c>
      <c r="W5">
        <v>0</v>
      </c>
      <c r="X5">
        <v>0</v>
      </c>
      <c r="Y5">
        <v>0</v>
      </c>
    </row>
    <row r="6" spans="6:25" x14ac:dyDescent="0.25">
      <c r="F6">
        <v>0</v>
      </c>
      <c r="G6">
        <v>0</v>
      </c>
      <c r="H6">
        <v>0</v>
      </c>
      <c r="J6">
        <v>0</v>
      </c>
      <c r="L6">
        <f>TRUNC(J6/4)</f>
        <v>0</v>
      </c>
      <c r="M6">
        <f>MOD(J6,4)</f>
        <v>0</v>
      </c>
      <c r="Q6">
        <v>1</v>
      </c>
      <c r="S6">
        <v>0</v>
      </c>
      <c r="U6">
        <v>1</v>
      </c>
      <c r="W6">
        <v>1</v>
      </c>
      <c r="X6">
        <v>0</v>
      </c>
      <c r="Y6">
        <v>1</v>
      </c>
    </row>
    <row r="7" spans="6:25" x14ac:dyDescent="0.25">
      <c r="H7">
        <v>1</v>
      </c>
      <c r="Q7">
        <v>2</v>
      </c>
      <c r="S7">
        <v>0</v>
      </c>
      <c r="U7">
        <v>2</v>
      </c>
      <c r="W7">
        <v>2</v>
      </c>
      <c r="X7">
        <v>0</v>
      </c>
      <c r="Y7">
        <v>2</v>
      </c>
    </row>
    <row r="8" spans="6:25" x14ac:dyDescent="0.25">
      <c r="G8">
        <v>1</v>
      </c>
      <c r="H8">
        <v>2</v>
      </c>
      <c r="J8">
        <v>1</v>
      </c>
      <c r="L8">
        <f>TRUNC(J8/4)</f>
        <v>0</v>
      </c>
      <c r="M8">
        <f>MOD(J8,4)</f>
        <v>1</v>
      </c>
      <c r="Q8">
        <v>3</v>
      </c>
      <c r="S8">
        <v>0</v>
      </c>
      <c r="U8">
        <v>3</v>
      </c>
      <c r="W8">
        <v>3</v>
      </c>
      <c r="X8">
        <v>0</v>
      </c>
      <c r="Y8">
        <v>3</v>
      </c>
    </row>
    <row r="9" spans="6:25" x14ac:dyDescent="0.25">
      <c r="H9">
        <v>3</v>
      </c>
      <c r="Q9">
        <v>4</v>
      </c>
      <c r="S9">
        <v>1</v>
      </c>
      <c r="U9">
        <v>0</v>
      </c>
      <c r="W9">
        <v>4</v>
      </c>
      <c r="X9">
        <v>0</v>
      </c>
      <c r="Y9">
        <v>4</v>
      </c>
    </row>
    <row r="10" spans="6:25" x14ac:dyDescent="0.25">
      <c r="G10">
        <v>2</v>
      </c>
      <c r="H10">
        <v>4</v>
      </c>
      <c r="J10">
        <v>2</v>
      </c>
      <c r="L10">
        <f>TRUNC(J10/4)</f>
        <v>0</v>
      </c>
      <c r="M10">
        <f>MOD(J10,4)</f>
        <v>2</v>
      </c>
      <c r="Q10">
        <v>5</v>
      </c>
      <c r="S10">
        <v>1</v>
      </c>
      <c r="U10">
        <v>1</v>
      </c>
      <c r="W10">
        <v>5</v>
      </c>
      <c r="X10">
        <v>0</v>
      </c>
      <c r="Y10">
        <v>5</v>
      </c>
    </row>
    <row r="11" spans="6:25" x14ac:dyDescent="0.25">
      <c r="H11">
        <v>5</v>
      </c>
      <c r="Q11">
        <v>6</v>
      </c>
      <c r="S11">
        <v>1</v>
      </c>
      <c r="U11">
        <v>2</v>
      </c>
      <c r="W11">
        <v>6</v>
      </c>
      <c r="X11">
        <v>0</v>
      </c>
      <c r="Y11">
        <v>6</v>
      </c>
    </row>
    <row r="12" spans="6:25" x14ac:dyDescent="0.25">
      <c r="G12">
        <v>3</v>
      </c>
      <c r="H12">
        <v>6</v>
      </c>
      <c r="J12">
        <v>3</v>
      </c>
      <c r="L12">
        <f>TRUNC(J12/4)</f>
        <v>0</v>
      </c>
      <c r="M12">
        <f>MOD(J12,4)</f>
        <v>3</v>
      </c>
      <c r="Q12">
        <v>7</v>
      </c>
      <c r="S12">
        <v>1</v>
      </c>
      <c r="U12">
        <v>3</v>
      </c>
      <c r="W12">
        <v>7</v>
      </c>
      <c r="X12">
        <v>0</v>
      </c>
      <c r="Y12">
        <v>7</v>
      </c>
    </row>
    <row r="13" spans="6:25" x14ac:dyDescent="0.25">
      <c r="H13">
        <v>7</v>
      </c>
      <c r="Q13">
        <v>8</v>
      </c>
      <c r="S13">
        <v>2</v>
      </c>
      <c r="U13">
        <v>0</v>
      </c>
      <c r="W13">
        <v>8</v>
      </c>
      <c r="X13">
        <v>1</v>
      </c>
      <c r="Y13">
        <v>0</v>
      </c>
    </row>
    <row r="14" spans="6:25" x14ac:dyDescent="0.25">
      <c r="F14">
        <v>1</v>
      </c>
      <c r="G14">
        <v>0</v>
      </c>
      <c r="H14">
        <v>0</v>
      </c>
      <c r="J14">
        <v>4</v>
      </c>
      <c r="L14">
        <f>TRUNC(J14/4)</f>
        <v>1</v>
      </c>
      <c r="M14">
        <f>MOD(J14,4)</f>
        <v>0</v>
      </c>
      <c r="Q14">
        <v>9</v>
      </c>
      <c r="S14">
        <v>2</v>
      </c>
      <c r="U14">
        <v>1</v>
      </c>
      <c r="W14">
        <v>9</v>
      </c>
      <c r="X14">
        <v>1</v>
      </c>
      <c r="Y14">
        <v>1</v>
      </c>
    </row>
    <row r="15" spans="6:25" x14ac:dyDescent="0.25">
      <c r="H15">
        <v>1</v>
      </c>
      <c r="Q15">
        <v>10</v>
      </c>
      <c r="S15">
        <v>2</v>
      </c>
      <c r="U15">
        <v>2</v>
      </c>
      <c r="W15">
        <v>10</v>
      </c>
      <c r="X15">
        <v>1</v>
      </c>
      <c r="Y15">
        <v>2</v>
      </c>
    </row>
    <row r="16" spans="6:25" x14ac:dyDescent="0.25">
      <c r="G16">
        <v>1</v>
      </c>
      <c r="H16">
        <v>2</v>
      </c>
      <c r="J16">
        <v>5</v>
      </c>
      <c r="L16">
        <f>TRUNC(J16/4)</f>
        <v>1</v>
      </c>
      <c r="M16">
        <f>MOD(J16,4)</f>
        <v>1</v>
      </c>
      <c r="Q16">
        <v>11</v>
      </c>
      <c r="S16">
        <v>2</v>
      </c>
      <c r="U16">
        <v>3</v>
      </c>
      <c r="W16">
        <v>11</v>
      </c>
      <c r="X16">
        <v>1</v>
      </c>
      <c r="Y16">
        <v>3</v>
      </c>
    </row>
    <row r="17" spans="6:25" x14ac:dyDescent="0.25">
      <c r="H17">
        <v>3</v>
      </c>
      <c r="Q17">
        <v>12</v>
      </c>
      <c r="S17">
        <v>3</v>
      </c>
      <c r="U17">
        <v>0</v>
      </c>
      <c r="W17">
        <v>12</v>
      </c>
      <c r="X17">
        <v>1</v>
      </c>
      <c r="Y17">
        <v>4</v>
      </c>
    </row>
    <row r="18" spans="6:25" x14ac:dyDescent="0.25">
      <c r="G18">
        <v>2</v>
      </c>
      <c r="H18">
        <v>4</v>
      </c>
      <c r="J18">
        <v>6</v>
      </c>
      <c r="L18">
        <f>TRUNC(J18/4)</f>
        <v>1</v>
      </c>
      <c r="M18">
        <f>MOD(J18,4)</f>
        <v>2</v>
      </c>
      <c r="Q18">
        <v>13</v>
      </c>
      <c r="S18">
        <v>3</v>
      </c>
      <c r="U18">
        <v>1</v>
      </c>
      <c r="W18">
        <v>13</v>
      </c>
      <c r="X18">
        <v>1</v>
      </c>
      <c r="Y18">
        <v>5</v>
      </c>
    </row>
    <row r="19" spans="6:25" x14ac:dyDescent="0.25">
      <c r="H19">
        <v>5</v>
      </c>
      <c r="Q19">
        <v>14</v>
      </c>
      <c r="S19">
        <v>3</v>
      </c>
      <c r="U19">
        <v>2</v>
      </c>
      <c r="W19">
        <v>14</v>
      </c>
      <c r="X19">
        <v>1</v>
      </c>
      <c r="Y19">
        <v>6</v>
      </c>
    </row>
    <row r="20" spans="6:25" x14ac:dyDescent="0.25">
      <c r="G20">
        <v>3</v>
      </c>
      <c r="H20">
        <v>6</v>
      </c>
      <c r="J20">
        <v>7</v>
      </c>
      <c r="L20">
        <f>TRUNC(J20/4)</f>
        <v>1</v>
      </c>
      <c r="M20">
        <f>MOD(J20,4)</f>
        <v>3</v>
      </c>
      <c r="Q20">
        <v>15</v>
      </c>
      <c r="S20">
        <v>3</v>
      </c>
      <c r="U20">
        <v>3</v>
      </c>
      <c r="W20">
        <v>15</v>
      </c>
      <c r="X20">
        <v>1</v>
      </c>
      <c r="Y20">
        <v>7</v>
      </c>
    </row>
    <row r="21" spans="6:25" x14ac:dyDescent="0.25">
      <c r="H21">
        <v>7</v>
      </c>
      <c r="Q21">
        <v>16</v>
      </c>
      <c r="S21">
        <v>4</v>
      </c>
      <c r="U21">
        <v>0</v>
      </c>
      <c r="W21">
        <v>16</v>
      </c>
      <c r="X21">
        <v>2</v>
      </c>
      <c r="Y21">
        <v>0</v>
      </c>
    </row>
    <row r="22" spans="6:25" x14ac:dyDescent="0.25">
      <c r="F22">
        <v>2</v>
      </c>
      <c r="G22">
        <v>0</v>
      </c>
      <c r="H22">
        <v>0</v>
      </c>
      <c r="J22">
        <v>8</v>
      </c>
      <c r="L22">
        <f>TRUNC(J22/4)</f>
        <v>2</v>
      </c>
      <c r="M22">
        <f>MOD(J22,4)</f>
        <v>0</v>
      </c>
      <c r="Q22">
        <v>17</v>
      </c>
      <c r="S22">
        <v>4</v>
      </c>
      <c r="U22">
        <v>1</v>
      </c>
      <c r="W22">
        <v>17</v>
      </c>
      <c r="X22">
        <v>2</v>
      </c>
      <c r="Y22">
        <v>1</v>
      </c>
    </row>
    <row r="23" spans="6:25" x14ac:dyDescent="0.25">
      <c r="H23">
        <v>1</v>
      </c>
      <c r="Q23">
        <v>18</v>
      </c>
      <c r="S23">
        <v>4</v>
      </c>
      <c r="U23">
        <v>2</v>
      </c>
      <c r="W23">
        <v>18</v>
      </c>
      <c r="X23">
        <v>2</v>
      </c>
      <c r="Y23">
        <v>2</v>
      </c>
    </row>
    <row r="24" spans="6:25" x14ac:dyDescent="0.25">
      <c r="G24">
        <v>1</v>
      </c>
      <c r="H24">
        <v>2</v>
      </c>
      <c r="J24">
        <v>9</v>
      </c>
      <c r="L24">
        <f>TRUNC(J24/4)</f>
        <v>2</v>
      </c>
      <c r="M24">
        <f>MOD(J24,4)</f>
        <v>1</v>
      </c>
      <c r="Q24">
        <v>19</v>
      </c>
      <c r="S24">
        <v>4</v>
      </c>
      <c r="U24">
        <v>3</v>
      </c>
      <c r="W24">
        <v>19</v>
      </c>
      <c r="X24">
        <v>2</v>
      </c>
      <c r="Y24">
        <v>3</v>
      </c>
    </row>
    <row r="25" spans="6:25" x14ac:dyDescent="0.25">
      <c r="H25">
        <v>3</v>
      </c>
      <c r="Q25">
        <v>20</v>
      </c>
      <c r="S25">
        <v>5</v>
      </c>
      <c r="U25">
        <v>0</v>
      </c>
      <c r="W25">
        <v>20</v>
      </c>
      <c r="X25">
        <v>2</v>
      </c>
      <c r="Y25">
        <v>4</v>
      </c>
    </row>
    <row r="26" spans="6:25" x14ac:dyDescent="0.25">
      <c r="G26">
        <v>2</v>
      </c>
      <c r="H26">
        <v>4</v>
      </c>
      <c r="J26">
        <v>10</v>
      </c>
      <c r="L26">
        <f>TRUNC(J26/4)</f>
        <v>2</v>
      </c>
      <c r="M26">
        <f>MOD(J26,4)</f>
        <v>2</v>
      </c>
      <c r="Q26">
        <v>21</v>
      </c>
      <c r="S26">
        <v>5</v>
      </c>
      <c r="U26">
        <v>1</v>
      </c>
      <c r="W26">
        <v>21</v>
      </c>
      <c r="X26">
        <v>2</v>
      </c>
      <c r="Y26">
        <v>5</v>
      </c>
    </row>
    <row r="27" spans="6:25" x14ac:dyDescent="0.25">
      <c r="H27">
        <v>5</v>
      </c>
      <c r="Q27">
        <v>22</v>
      </c>
      <c r="S27">
        <v>5</v>
      </c>
      <c r="U27">
        <v>2</v>
      </c>
      <c r="W27">
        <v>22</v>
      </c>
      <c r="X27">
        <v>2</v>
      </c>
      <c r="Y27">
        <v>6</v>
      </c>
    </row>
    <row r="28" spans="6:25" x14ac:dyDescent="0.25">
      <c r="G28">
        <v>3</v>
      </c>
      <c r="H28">
        <v>6</v>
      </c>
      <c r="J28">
        <v>11</v>
      </c>
      <c r="L28">
        <f>TRUNC(J28/4)</f>
        <v>2</v>
      </c>
      <c r="M28">
        <f>MOD(J28,4)</f>
        <v>3</v>
      </c>
      <c r="Q28">
        <v>23</v>
      </c>
      <c r="S28">
        <v>5</v>
      </c>
      <c r="U28">
        <v>3</v>
      </c>
      <c r="W28">
        <v>23</v>
      </c>
      <c r="X28">
        <v>2</v>
      </c>
      <c r="Y28">
        <v>7</v>
      </c>
    </row>
    <row r="29" spans="6:25" x14ac:dyDescent="0.25">
      <c r="H29">
        <v>7</v>
      </c>
      <c r="Q29">
        <v>24</v>
      </c>
      <c r="S29">
        <v>6</v>
      </c>
      <c r="U29">
        <v>0</v>
      </c>
      <c r="W29">
        <v>24</v>
      </c>
      <c r="X29">
        <v>3</v>
      </c>
      <c r="Y29">
        <v>0</v>
      </c>
    </row>
    <row r="30" spans="6:25" x14ac:dyDescent="0.25">
      <c r="F30">
        <v>3</v>
      </c>
      <c r="G30">
        <v>0</v>
      </c>
      <c r="H30">
        <v>0</v>
      </c>
      <c r="J30">
        <v>12</v>
      </c>
      <c r="L30">
        <f>TRUNC(J30/4)</f>
        <v>3</v>
      </c>
      <c r="M30">
        <f>MOD(J30,4)</f>
        <v>0</v>
      </c>
      <c r="Q30">
        <v>25</v>
      </c>
      <c r="S30">
        <v>6</v>
      </c>
      <c r="U30">
        <v>1</v>
      </c>
      <c r="W30">
        <v>25</v>
      </c>
      <c r="X30">
        <v>3</v>
      </c>
      <c r="Y30">
        <v>1</v>
      </c>
    </row>
    <row r="31" spans="6:25" x14ac:dyDescent="0.25">
      <c r="H31">
        <v>1</v>
      </c>
      <c r="Q31">
        <v>26</v>
      </c>
      <c r="S31">
        <v>6</v>
      </c>
      <c r="U31">
        <v>2</v>
      </c>
      <c r="W31">
        <v>26</v>
      </c>
      <c r="X31">
        <v>3</v>
      </c>
      <c r="Y31">
        <v>2</v>
      </c>
    </row>
    <row r="32" spans="6:25" x14ac:dyDescent="0.25">
      <c r="G32">
        <v>1</v>
      </c>
      <c r="H32">
        <v>2</v>
      </c>
      <c r="J32">
        <v>13</v>
      </c>
      <c r="L32">
        <f>TRUNC(J32/4)</f>
        <v>3</v>
      </c>
      <c r="M32">
        <f>MOD(J32,4)</f>
        <v>1</v>
      </c>
      <c r="Q32">
        <v>27</v>
      </c>
      <c r="S32">
        <v>6</v>
      </c>
      <c r="U32">
        <v>3</v>
      </c>
      <c r="W32">
        <v>27</v>
      </c>
      <c r="X32">
        <v>3</v>
      </c>
      <c r="Y32">
        <v>3</v>
      </c>
    </row>
    <row r="33" spans="6:25" x14ac:dyDescent="0.25">
      <c r="H33">
        <v>3</v>
      </c>
      <c r="Q33">
        <v>28</v>
      </c>
      <c r="S33">
        <v>7</v>
      </c>
      <c r="U33">
        <v>0</v>
      </c>
      <c r="W33">
        <v>28</v>
      </c>
      <c r="X33">
        <v>3</v>
      </c>
      <c r="Y33">
        <v>4</v>
      </c>
    </row>
    <row r="34" spans="6:25" x14ac:dyDescent="0.25">
      <c r="G34">
        <v>2</v>
      </c>
      <c r="H34">
        <v>4</v>
      </c>
      <c r="J34">
        <v>14</v>
      </c>
      <c r="L34">
        <f>TRUNC(J34/4)</f>
        <v>3</v>
      </c>
      <c r="M34">
        <f>MOD(J34,4)</f>
        <v>2</v>
      </c>
      <c r="Q34">
        <v>29</v>
      </c>
      <c r="S34">
        <v>7</v>
      </c>
      <c r="U34">
        <v>1</v>
      </c>
      <c r="W34">
        <v>29</v>
      </c>
      <c r="X34">
        <v>3</v>
      </c>
      <c r="Y34">
        <v>5</v>
      </c>
    </row>
    <row r="35" spans="6:25" x14ac:dyDescent="0.25">
      <c r="H35">
        <v>5</v>
      </c>
      <c r="Q35">
        <v>30</v>
      </c>
      <c r="S35">
        <v>7</v>
      </c>
      <c r="U35">
        <v>2</v>
      </c>
      <c r="W35">
        <v>30</v>
      </c>
      <c r="X35">
        <v>3</v>
      </c>
      <c r="Y35">
        <v>6</v>
      </c>
    </row>
    <row r="36" spans="6:25" x14ac:dyDescent="0.25">
      <c r="G36">
        <v>3</v>
      </c>
      <c r="H36">
        <v>6</v>
      </c>
      <c r="J36">
        <v>15</v>
      </c>
      <c r="L36">
        <f>TRUNC(J36/4)</f>
        <v>3</v>
      </c>
      <c r="M36">
        <f>MOD(J36,4)</f>
        <v>3</v>
      </c>
      <c r="Q36">
        <v>31</v>
      </c>
      <c r="S36">
        <v>7</v>
      </c>
      <c r="U36">
        <v>3</v>
      </c>
      <c r="W36">
        <v>31</v>
      </c>
      <c r="X36">
        <v>3</v>
      </c>
      <c r="Y36">
        <v>7</v>
      </c>
    </row>
    <row r="37" spans="6:25" x14ac:dyDescent="0.25">
      <c r="H37">
        <v>7</v>
      </c>
      <c r="Q37">
        <v>32</v>
      </c>
      <c r="S37">
        <v>8</v>
      </c>
      <c r="U37">
        <v>0</v>
      </c>
      <c r="W37">
        <v>32</v>
      </c>
      <c r="X37">
        <v>4</v>
      </c>
      <c r="Y37">
        <v>0</v>
      </c>
    </row>
    <row r="38" spans="6:25" x14ac:dyDescent="0.25">
      <c r="F38">
        <v>4</v>
      </c>
      <c r="G38">
        <v>0</v>
      </c>
      <c r="H38">
        <v>0</v>
      </c>
      <c r="J38">
        <v>16</v>
      </c>
      <c r="L38">
        <f>TRUNC(J38/4)</f>
        <v>4</v>
      </c>
      <c r="M38">
        <f>MOD(J38,4)</f>
        <v>0</v>
      </c>
      <c r="Q38">
        <v>33</v>
      </c>
      <c r="S38">
        <v>8</v>
      </c>
      <c r="U38">
        <v>1</v>
      </c>
      <c r="W38">
        <v>33</v>
      </c>
      <c r="X38">
        <v>4</v>
      </c>
      <c r="Y38">
        <v>1</v>
      </c>
    </row>
    <row r="39" spans="6:25" x14ac:dyDescent="0.25">
      <c r="H39">
        <v>1</v>
      </c>
      <c r="Q39">
        <v>34</v>
      </c>
      <c r="S39">
        <v>8</v>
      </c>
      <c r="U39">
        <v>2</v>
      </c>
      <c r="W39">
        <v>34</v>
      </c>
      <c r="X39">
        <v>4</v>
      </c>
      <c r="Y39">
        <v>2</v>
      </c>
    </row>
    <row r="40" spans="6:25" x14ac:dyDescent="0.25">
      <c r="G40">
        <v>1</v>
      </c>
      <c r="H40">
        <v>2</v>
      </c>
      <c r="J40">
        <v>17</v>
      </c>
      <c r="L40">
        <f>TRUNC(J40/4)</f>
        <v>4</v>
      </c>
      <c r="M40">
        <f>MOD(J40,4)</f>
        <v>1</v>
      </c>
      <c r="Q40">
        <v>35</v>
      </c>
      <c r="S40">
        <v>8</v>
      </c>
      <c r="U40">
        <v>3</v>
      </c>
      <c r="W40">
        <v>35</v>
      </c>
      <c r="X40">
        <v>4</v>
      </c>
      <c r="Y40">
        <v>3</v>
      </c>
    </row>
    <row r="41" spans="6:25" x14ac:dyDescent="0.25">
      <c r="H41">
        <v>3</v>
      </c>
      <c r="Q41">
        <v>36</v>
      </c>
      <c r="S41">
        <v>9</v>
      </c>
      <c r="U41">
        <v>0</v>
      </c>
      <c r="W41">
        <v>36</v>
      </c>
      <c r="X41">
        <v>4</v>
      </c>
      <c r="Y41">
        <v>4</v>
      </c>
    </row>
    <row r="42" spans="6:25" x14ac:dyDescent="0.25">
      <c r="G42">
        <v>2</v>
      </c>
      <c r="H42">
        <v>4</v>
      </c>
      <c r="J42">
        <v>18</v>
      </c>
      <c r="L42">
        <f>TRUNC(J42/4)</f>
        <v>4</v>
      </c>
      <c r="M42">
        <f>MOD(J42,4)</f>
        <v>2</v>
      </c>
      <c r="Q42">
        <v>37</v>
      </c>
      <c r="S42">
        <v>9</v>
      </c>
      <c r="U42">
        <v>1</v>
      </c>
      <c r="W42">
        <v>37</v>
      </c>
      <c r="X42">
        <v>4</v>
      </c>
      <c r="Y42">
        <v>5</v>
      </c>
    </row>
    <row r="43" spans="6:25" x14ac:dyDescent="0.25">
      <c r="H43">
        <v>5</v>
      </c>
      <c r="Q43">
        <v>38</v>
      </c>
      <c r="S43">
        <v>9</v>
      </c>
      <c r="U43">
        <v>2</v>
      </c>
      <c r="W43">
        <v>38</v>
      </c>
      <c r="X43">
        <v>4</v>
      </c>
      <c r="Y43">
        <v>6</v>
      </c>
    </row>
    <row r="44" spans="6:25" x14ac:dyDescent="0.25">
      <c r="G44">
        <v>3</v>
      </c>
      <c r="H44">
        <v>6</v>
      </c>
      <c r="J44">
        <v>19</v>
      </c>
      <c r="L44">
        <f>TRUNC(J44/4)</f>
        <v>4</v>
      </c>
      <c r="M44">
        <f>MOD(J44,4)</f>
        <v>3</v>
      </c>
      <c r="Q44">
        <v>39</v>
      </c>
      <c r="S44">
        <v>9</v>
      </c>
      <c r="U44">
        <v>3</v>
      </c>
      <c r="W44">
        <v>39</v>
      </c>
      <c r="X44">
        <v>4</v>
      </c>
      <c r="Y44">
        <v>7</v>
      </c>
    </row>
    <row r="45" spans="6:25" x14ac:dyDescent="0.25">
      <c r="H45">
        <v>7</v>
      </c>
    </row>
    <row r="46" spans="6:25" x14ac:dyDescent="0.25">
      <c r="F46">
        <v>5</v>
      </c>
      <c r="G46">
        <v>0</v>
      </c>
      <c r="H46">
        <v>0</v>
      </c>
      <c r="J46">
        <v>20</v>
      </c>
      <c r="L46">
        <f>TRUNC(J46/4)</f>
        <v>5</v>
      </c>
      <c r="M46">
        <f>MOD(J46,4)</f>
        <v>0</v>
      </c>
    </row>
    <row r="47" spans="6:25" x14ac:dyDescent="0.25">
      <c r="H47">
        <v>1</v>
      </c>
    </row>
    <row r="48" spans="6:25" x14ac:dyDescent="0.25">
      <c r="G48">
        <v>1</v>
      </c>
      <c r="H48">
        <v>2</v>
      </c>
      <c r="J48">
        <v>21</v>
      </c>
      <c r="L48">
        <f>TRUNC(J48/4)</f>
        <v>5</v>
      </c>
      <c r="M48">
        <f>MOD(J48,4)</f>
        <v>1</v>
      </c>
    </row>
    <row r="49" spans="6:13" x14ac:dyDescent="0.25">
      <c r="H49">
        <v>3</v>
      </c>
    </row>
    <row r="50" spans="6:13" x14ac:dyDescent="0.25">
      <c r="G50">
        <v>2</v>
      </c>
      <c r="H50">
        <v>4</v>
      </c>
      <c r="J50">
        <v>22</v>
      </c>
      <c r="L50">
        <f>TRUNC(J50/4)</f>
        <v>5</v>
      </c>
      <c r="M50">
        <f>MOD(J50,4)</f>
        <v>2</v>
      </c>
    </row>
    <row r="51" spans="6:13" x14ac:dyDescent="0.25">
      <c r="H51">
        <v>5</v>
      </c>
    </row>
    <row r="52" spans="6:13" x14ac:dyDescent="0.25">
      <c r="G52">
        <v>3</v>
      </c>
      <c r="H52">
        <v>6</v>
      </c>
      <c r="J52">
        <v>23</v>
      </c>
      <c r="L52">
        <f>TRUNC(J52/4)</f>
        <v>5</v>
      </c>
      <c r="M52">
        <f>MOD(J52,4)</f>
        <v>3</v>
      </c>
    </row>
    <row r="53" spans="6:13" x14ac:dyDescent="0.25">
      <c r="H53">
        <v>7</v>
      </c>
    </row>
    <row r="54" spans="6:13" x14ac:dyDescent="0.25">
      <c r="F54">
        <v>6</v>
      </c>
      <c r="G54">
        <v>0</v>
      </c>
      <c r="H54">
        <v>0</v>
      </c>
      <c r="J54">
        <v>24</v>
      </c>
      <c r="L54">
        <f>TRUNC(J54/4)</f>
        <v>6</v>
      </c>
      <c r="M54">
        <f>MOD(J54,4)</f>
        <v>0</v>
      </c>
    </row>
    <row r="55" spans="6:13" x14ac:dyDescent="0.25">
      <c r="H55">
        <v>1</v>
      </c>
    </row>
    <row r="56" spans="6:13" x14ac:dyDescent="0.25">
      <c r="G56">
        <v>1</v>
      </c>
      <c r="H56">
        <v>2</v>
      </c>
      <c r="J56">
        <v>25</v>
      </c>
      <c r="L56">
        <f>TRUNC(J56/4)</f>
        <v>6</v>
      </c>
      <c r="M56">
        <f>MOD(J56,4)</f>
        <v>1</v>
      </c>
    </row>
    <row r="57" spans="6:13" x14ac:dyDescent="0.25">
      <c r="H57">
        <v>3</v>
      </c>
    </row>
    <row r="58" spans="6:13" x14ac:dyDescent="0.25">
      <c r="G58">
        <v>2</v>
      </c>
      <c r="H58">
        <v>4</v>
      </c>
      <c r="J58">
        <v>26</v>
      </c>
      <c r="L58">
        <f>TRUNC(J58/4)</f>
        <v>6</v>
      </c>
      <c r="M58">
        <f>MOD(J58,4)</f>
        <v>2</v>
      </c>
    </row>
    <row r="59" spans="6:13" x14ac:dyDescent="0.25">
      <c r="H59">
        <v>5</v>
      </c>
    </row>
    <row r="60" spans="6:13" x14ac:dyDescent="0.25">
      <c r="G60">
        <v>3</v>
      </c>
      <c r="H60">
        <v>6</v>
      </c>
      <c r="J60">
        <v>27</v>
      </c>
      <c r="L60">
        <f>TRUNC(J60/4)</f>
        <v>6</v>
      </c>
      <c r="M60">
        <f>MOD(J60,4)</f>
        <v>3</v>
      </c>
    </row>
    <row r="61" spans="6:13" x14ac:dyDescent="0.25">
      <c r="H61">
        <v>7</v>
      </c>
    </row>
    <row r="62" spans="6:13" x14ac:dyDescent="0.25">
      <c r="F62">
        <v>7</v>
      </c>
      <c r="G62">
        <v>0</v>
      </c>
      <c r="H62">
        <v>0</v>
      </c>
      <c r="J62">
        <v>28</v>
      </c>
      <c r="L62">
        <f>TRUNC(J62/4)</f>
        <v>7</v>
      </c>
      <c r="M62">
        <f>MOD(J62,4)</f>
        <v>0</v>
      </c>
    </row>
    <row r="63" spans="6:13" x14ac:dyDescent="0.25">
      <c r="H63">
        <v>1</v>
      </c>
    </row>
    <row r="64" spans="6:13" x14ac:dyDescent="0.25">
      <c r="G64">
        <v>1</v>
      </c>
      <c r="H64">
        <v>2</v>
      </c>
      <c r="J64">
        <v>29</v>
      </c>
      <c r="L64">
        <f>TRUNC(J64/4)</f>
        <v>7</v>
      </c>
      <c r="M64">
        <f>MOD(J64,4)</f>
        <v>1</v>
      </c>
    </row>
    <row r="65" spans="6:13" x14ac:dyDescent="0.25">
      <c r="H65">
        <v>3</v>
      </c>
    </row>
    <row r="66" spans="6:13" x14ac:dyDescent="0.25">
      <c r="G66">
        <v>2</v>
      </c>
      <c r="H66">
        <v>4</v>
      </c>
      <c r="J66">
        <v>30</v>
      </c>
      <c r="L66">
        <f>TRUNC(J66/4)</f>
        <v>7</v>
      </c>
      <c r="M66">
        <f>MOD(J66,4)</f>
        <v>2</v>
      </c>
    </row>
    <row r="67" spans="6:13" x14ac:dyDescent="0.25">
      <c r="H67">
        <v>5</v>
      </c>
    </row>
    <row r="68" spans="6:13" x14ac:dyDescent="0.25">
      <c r="G68">
        <v>3</v>
      </c>
      <c r="H68">
        <v>6</v>
      </c>
      <c r="J68">
        <v>31</v>
      </c>
      <c r="L68">
        <f>TRUNC(J68/4)</f>
        <v>7</v>
      </c>
      <c r="M68">
        <f>MOD(J68,4)</f>
        <v>3</v>
      </c>
    </row>
    <row r="69" spans="6:13" x14ac:dyDescent="0.25">
      <c r="H69">
        <v>7</v>
      </c>
    </row>
    <row r="70" spans="6:13" x14ac:dyDescent="0.25">
      <c r="F70">
        <v>8</v>
      </c>
      <c r="G70">
        <v>0</v>
      </c>
      <c r="H70">
        <v>0</v>
      </c>
      <c r="J70">
        <v>32</v>
      </c>
      <c r="L70">
        <f>TRUNC(J70/4)</f>
        <v>8</v>
      </c>
      <c r="M70">
        <f>MOD(J70,4)</f>
        <v>0</v>
      </c>
    </row>
    <row r="71" spans="6:13" x14ac:dyDescent="0.25">
      <c r="H71">
        <v>1</v>
      </c>
    </row>
    <row r="72" spans="6:13" x14ac:dyDescent="0.25">
      <c r="G72">
        <v>1</v>
      </c>
      <c r="H72">
        <v>2</v>
      </c>
      <c r="J72">
        <v>33</v>
      </c>
      <c r="L72">
        <f>TRUNC(J72/4)</f>
        <v>8</v>
      </c>
      <c r="M72">
        <f>MOD(J72,4)</f>
        <v>1</v>
      </c>
    </row>
    <row r="73" spans="6:13" x14ac:dyDescent="0.25">
      <c r="H73">
        <v>3</v>
      </c>
    </row>
    <row r="74" spans="6:13" x14ac:dyDescent="0.25">
      <c r="G74">
        <v>2</v>
      </c>
      <c r="H74">
        <v>4</v>
      </c>
      <c r="J74">
        <v>34</v>
      </c>
      <c r="L74">
        <f>TRUNC(J74/4)</f>
        <v>8</v>
      </c>
      <c r="M74">
        <f>MOD(J74,4)</f>
        <v>2</v>
      </c>
    </row>
    <row r="75" spans="6:13" x14ac:dyDescent="0.25">
      <c r="H75">
        <v>5</v>
      </c>
    </row>
    <row r="76" spans="6:13" x14ac:dyDescent="0.25">
      <c r="G76">
        <v>3</v>
      </c>
      <c r="H76">
        <v>6</v>
      </c>
      <c r="J76">
        <v>35</v>
      </c>
      <c r="L76">
        <f>TRUNC(J76/4)</f>
        <v>8</v>
      </c>
      <c r="M76">
        <f>MOD(J76,4)</f>
        <v>3</v>
      </c>
    </row>
    <row r="77" spans="6:13" x14ac:dyDescent="0.25">
      <c r="H77">
        <v>7</v>
      </c>
    </row>
    <row r="78" spans="6:13" x14ac:dyDescent="0.25">
      <c r="F78">
        <v>9</v>
      </c>
      <c r="G78">
        <v>0</v>
      </c>
      <c r="H78">
        <v>0</v>
      </c>
      <c r="J78">
        <v>36</v>
      </c>
      <c r="L78">
        <f>TRUNC(J78/4)</f>
        <v>9</v>
      </c>
      <c r="M78">
        <f>MOD(J78,4)</f>
        <v>0</v>
      </c>
    </row>
    <row r="79" spans="6:13" x14ac:dyDescent="0.25">
      <c r="H79">
        <v>1</v>
      </c>
    </row>
    <row r="80" spans="6:13" x14ac:dyDescent="0.25">
      <c r="G80">
        <v>1</v>
      </c>
      <c r="H80">
        <v>2</v>
      </c>
      <c r="J80">
        <v>37</v>
      </c>
      <c r="L80">
        <f>TRUNC(J80/4)</f>
        <v>9</v>
      </c>
      <c r="M80">
        <f>MOD(J80,4)</f>
        <v>1</v>
      </c>
    </row>
    <row r="81" spans="7:13" x14ac:dyDescent="0.25">
      <c r="H81">
        <v>3</v>
      </c>
    </row>
    <row r="82" spans="7:13" x14ac:dyDescent="0.25">
      <c r="G82">
        <v>2</v>
      </c>
      <c r="H82">
        <v>4</v>
      </c>
      <c r="J82">
        <v>38</v>
      </c>
      <c r="L82">
        <f>TRUNC(J82/4)</f>
        <v>9</v>
      </c>
      <c r="M82">
        <f>MOD(J82,4)</f>
        <v>2</v>
      </c>
    </row>
    <row r="83" spans="7:13" x14ac:dyDescent="0.25">
      <c r="H83">
        <v>5</v>
      </c>
    </row>
    <row r="84" spans="7:13" x14ac:dyDescent="0.25">
      <c r="G84">
        <v>3</v>
      </c>
      <c r="H84">
        <v>6</v>
      </c>
      <c r="J84">
        <v>39</v>
      </c>
      <c r="L84">
        <f>TRUNC(J84/4)</f>
        <v>9</v>
      </c>
      <c r="M84">
        <f>MOD(J84,4)</f>
        <v>3</v>
      </c>
    </row>
    <row r="85" spans="7:13" x14ac:dyDescent="0.25">
      <c r="H85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5C3D-0853-4114-A032-6FBB4BC3EA52}">
  <dimension ref="B6:AP32"/>
  <sheetViews>
    <sheetView zoomScale="130" zoomScaleNormal="130" workbookViewId="0">
      <selection activeCell="H3" sqref="H3"/>
    </sheetView>
  </sheetViews>
  <sheetFormatPr defaultRowHeight="15" x14ac:dyDescent="0.25"/>
  <cols>
    <col min="2" max="2" width="9.140625" style="14"/>
    <col min="3" max="42" width="3.140625" customWidth="1"/>
  </cols>
  <sheetData>
    <row r="6" spans="2:42" s="12" customFormat="1" ht="12" x14ac:dyDescent="0.2">
      <c r="B6" s="13"/>
      <c r="C6" s="12">
        <v>0</v>
      </c>
      <c r="D6" s="12">
        <v>1</v>
      </c>
      <c r="E6" s="12">
        <v>2</v>
      </c>
      <c r="F6" s="12">
        <v>3</v>
      </c>
      <c r="G6" s="12">
        <v>4</v>
      </c>
      <c r="H6" s="12">
        <v>5</v>
      </c>
      <c r="I6" s="12">
        <v>6</v>
      </c>
      <c r="J6" s="12">
        <v>7</v>
      </c>
      <c r="K6" s="12">
        <v>8</v>
      </c>
      <c r="L6" s="12">
        <v>9</v>
      </c>
      <c r="M6" s="12">
        <v>10</v>
      </c>
      <c r="N6" s="12">
        <v>11</v>
      </c>
      <c r="O6" s="12">
        <v>12</v>
      </c>
      <c r="P6" s="12">
        <v>13</v>
      </c>
      <c r="Q6" s="12">
        <v>14</v>
      </c>
      <c r="R6" s="12">
        <v>15</v>
      </c>
      <c r="S6" s="12">
        <v>16</v>
      </c>
      <c r="T6" s="12">
        <v>17</v>
      </c>
      <c r="U6" s="12">
        <v>18</v>
      </c>
      <c r="V6" s="12">
        <v>19</v>
      </c>
      <c r="W6" s="12">
        <v>20</v>
      </c>
      <c r="X6" s="12">
        <v>21</v>
      </c>
      <c r="Y6" s="12">
        <v>22</v>
      </c>
      <c r="Z6" s="12">
        <v>23</v>
      </c>
      <c r="AA6" s="12">
        <v>24</v>
      </c>
      <c r="AB6" s="12">
        <v>25</v>
      </c>
      <c r="AC6" s="12">
        <v>26</v>
      </c>
      <c r="AD6" s="12">
        <v>27</v>
      </c>
      <c r="AE6" s="12">
        <v>28</v>
      </c>
      <c r="AF6" s="12">
        <v>29</v>
      </c>
      <c r="AG6" s="12">
        <v>30</v>
      </c>
      <c r="AH6" s="12">
        <v>31</v>
      </c>
      <c r="AI6" s="12">
        <v>32</v>
      </c>
      <c r="AJ6" s="12">
        <v>33</v>
      </c>
      <c r="AK6" s="12">
        <v>34</v>
      </c>
      <c r="AL6" s="12">
        <v>35</v>
      </c>
      <c r="AM6" s="12">
        <v>36</v>
      </c>
      <c r="AN6" s="12">
        <v>37</v>
      </c>
      <c r="AO6" s="12">
        <v>38</v>
      </c>
      <c r="AP6" s="12">
        <v>39</v>
      </c>
    </row>
    <row r="8" spans="2:42" ht="13.5" customHeight="1" x14ac:dyDescent="0.25"/>
    <row r="9" spans="2:42" ht="13.5" customHeight="1" x14ac:dyDescent="0.25">
      <c r="B9" s="14">
        <v>0</v>
      </c>
    </row>
    <row r="10" spans="2:42" ht="13.5" customHeight="1" x14ac:dyDescent="0.25">
      <c r="B10" s="14">
        <v>40</v>
      </c>
    </row>
    <row r="11" spans="2:42" ht="13.5" customHeight="1" x14ac:dyDescent="0.25">
      <c r="B11" s="14">
        <v>80</v>
      </c>
    </row>
    <row r="12" spans="2:42" ht="13.5" customHeight="1" x14ac:dyDescent="0.25">
      <c r="B12" s="14">
        <v>120</v>
      </c>
    </row>
    <row r="13" spans="2:42" ht="13.5" customHeight="1" x14ac:dyDescent="0.25">
      <c r="B13" s="14">
        <v>160</v>
      </c>
    </row>
    <row r="14" spans="2:42" ht="13.5" customHeight="1" x14ac:dyDescent="0.25">
      <c r="B14" s="14">
        <v>200</v>
      </c>
    </row>
    <row r="15" spans="2:42" ht="13.5" customHeight="1" x14ac:dyDescent="0.25">
      <c r="B15" s="14">
        <v>240</v>
      </c>
    </row>
    <row r="16" spans="2:42" ht="13.5" customHeight="1" x14ac:dyDescent="0.25">
      <c r="B16" s="14">
        <v>280</v>
      </c>
    </row>
    <row r="17" spans="2:2" ht="13.5" customHeight="1" x14ac:dyDescent="0.25">
      <c r="B17" s="14">
        <v>320</v>
      </c>
    </row>
    <row r="18" spans="2:2" ht="13.5" customHeight="1" x14ac:dyDescent="0.25">
      <c r="B18" s="14">
        <v>360</v>
      </c>
    </row>
    <row r="19" spans="2:2" ht="13.5" customHeight="1" x14ac:dyDescent="0.25"/>
    <row r="20" spans="2:2" ht="13.5" customHeight="1" x14ac:dyDescent="0.25"/>
    <row r="21" spans="2:2" ht="13.5" customHeight="1" x14ac:dyDescent="0.25"/>
    <row r="22" spans="2:2" ht="13.5" customHeight="1" x14ac:dyDescent="0.25"/>
    <row r="23" spans="2:2" ht="13.5" customHeight="1" x14ac:dyDescent="0.25"/>
    <row r="24" spans="2:2" ht="13.5" customHeight="1" x14ac:dyDescent="0.25"/>
    <row r="25" spans="2:2" ht="13.5" customHeight="1" x14ac:dyDescent="0.25"/>
    <row r="26" spans="2:2" ht="13.5" customHeight="1" x14ac:dyDescent="0.25"/>
    <row r="27" spans="2:2" ht="13.5" customHeight="1" x14ac:dyDescent="0.25"/>
    <row r="28" spans="2:2" ht="13.5" customHeight="1" x14ac:dyDescent="0.25"/>
    <row r="29" spans="2:2" ht="13.5" customHeight="1" x14ac:dyDescent="0.25"/>
    <row r="30" spans="2:2" ht="13.5" customHeight="1" x14ac:dyDescent="0.25"/>
    <row r="31" spans="2:2" ht="13.5" customHeight="1" x14ac:dyDescent="0.25"/>
    <row r="32" spans="2:2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3667-F221-4D78-884F-554BE630BE40}">
  <dimension ref="K1:BT38"/>
  <sheetViews>
    <sheetView workbookViewId="0">
      <selection activeCell="BG33" sqref="BG33"/>
    </sheetView>
  </sheetViews>
  <sheetFormatPr defaultColWidth="3" defaultRowHeight="15" x14ac:dyDescent="0.25"/>
  <cols>
    <col min="41" max="41" width="4" bestFit="1" customWidth="1"/>
  </cols>
  <sheetData>
    <row r="1" spans="17:72" x14ac:dyDescent="0.25">
      <c r="AO1">
        <v>44</v>
      </c>
      <c r="AQ1" t="s">
        <v>62</v>
      </c>
    </row>
    <row r="2" spans="17:72" x14ac:dyDescent="0.25">
      <c r="AO2">
        <v>48</v>
      </c>
      <c r="AQ2" t="s">
        <v>59</v>
      </c>
    </row>
    <row r="3" spans="17:72" x14ac:dyDescent="0.25">
      <c r="AO3">
        <v>82</v>
      </c>
      <c r="AQ3" t="s">
        <v>60</v>
      </c>
    </row>
    <row r="4" spans="17:72" x14ac:dyDescent="0.25">
      <c r="AO4">
        <v>82</v>
      </c>
      <c r="AQ4" t="s">
        <v>61</v>
      </c>
    </row>
    <row r="5" spans="17:72" x14ac:dyDescent="0.25">
      <c r="AO5">
        <f>SUM(AO1:AO4)</f>
        <v>256</v>
      </c>
    </row>
    <row r="7" spans="17:72" x14ac:dyDescent="0.25">
      <c r="AO7">
        <v>1</v>
      </c>
      <c r="AP7">
        <v>2</v>
      </c>
      <c r="AQ7">
        <v>3</v>
      </c>
      <c r="AR7">
        <v>4</v>
      </c>
      <c r="AS7">
        <v>5</v>
      </c>
      <c r="AT7">
        <v>6</v>
      </c>
      <c r="AU7">
        <v>7</v>
      </c>
      <c r="AV7">
        <v>8</v>
      </c>
      <c r="AW7">
        <v>9</v>
      </c>
      <c r="AX7">
        <v>10</v>
      </c>
      <c r="AY7">
        <v>11</v>
      </c>
      <c r="AZ7">
        <v>12</v>
      </c>
      <c r="BA7">
        <v>13</v>
      </c>
      <c r="BB7">
        <v>14</v>
      </c>
      <c r="BC7">
        <v>15</v>
      </c>
      <c r="BD7">
        <v>16</v>
      </c>
    </row>
    <row r="8" spans="17:72" x14ac:dyDescent="0.25">
      <c r="Q8" t="s">
        <v>65</v>
      </c>
      <c r="AN8" t="s">
        <v>66</v>
      </c>
      <c r="BI8">
        <v>1</v>
      </c>
      <c r="BJ8">
        <v>2</v>
      </c>
      <c r="BK8">
        <v>3</v>
      </c>
      <c r="BL8">
        <v>4</v>
      </c>
      <c r="BM8">
        <v>5</v>
      </c>
      <c r="BN8">
        <v>6</v>
      </c>
      <c r="BO8">
        <v>7</v>
      </c>
      <c r="BP8">
        <v>8</v>
      </c>
      <c r="BQ8">
        <v>9</v>
      </c>
      <c r="BR8">
        <v>10</v>
      </c>
      <c r="BS8">
        <v>11</v>
      </c>
      <c r="BT8">
        <v>12</v>
      </c>
    </row>
    <row r="9" spans="17:72" x14ac:dyDescent="0.25"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M9">
        <v>1</v>
      </c>
      <c r="AO9" s="6">
        <v>2</v>
      </c>
      <c r="AP9" s="6">
        <v>2</v>
      </c>
      <c r="AQ9" s="6">
        <v>2</v>
      </c>
      <c r="AR9" s="6">
        <v>2</v>
      </c>
      <c r="AS9" s="6">
        <v>2</v>
      </c>
      <c r="AT9" s="8">
        <v>4</v>
      </c>
      <c r="AU9" s="8">
        <v>4</v>
      </c>
      <c r="AV9" s="8">
        <v>4</v>
      </c>
      <c r="AW9" s="8">
        <v>4</v>
      </c>
      <c r="AX9" s="8">
        <v>4</v>
      </c>
      <c r="AY9" s="8">
        <v>4</v>
      </c>
      <c r="AZ9" s="6">
        <v>2</v>
      </c>
      <c r="BA9" s="6">
        <v>2</v>
      </c>
      <c r="BB9" s="6">
        <v>2</v>
      </c>
      <c r="BC9" s="6">
        <v>2</v>
      </c>
      <c r="BD9" s="6">
        <v>2</v>
      </c>
    </row>
    <row r="10" spans="17:72" x14ac:dyDescent="0.25"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M10">
        <v>2</v>
      </c>
      <c r="AO10" s="6">
        <v>2</v>
      </c>
      <c r="AP10" s="6">
        <v>2</v>
      </c>
      <c r="AQ10" s="6">
        <v>2</v>
      </c>
      <c r="AR10" s="8">
        <v>4</v>
      </c>
      <c r="AS10" s="8">
        <v>4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1</v>
      </c>
      <c r="AZ10" s="8">
        <v>4</v>
      </c>
      <c r="BA10" s="8">
        <v>4</v>
      </c>
      <c r="BB10" s="6">
        <v>2</v>
      </c>
      <c r="BC10" s="6">
        <v>2</v>
      </c>
      <c r="BD10" s="6">
        <v>2</v>
      </c>
      <c r="BG10" s="6">
        <v>1</v>
      </c>
      <c r="BI10" s="6">
        <v>2</v>
      </c>
      <c r="BJ10" s="6">
        <v>2</v>
      </c>
      <c r="BK10" s="6">
        <v>2</v>
      </c>
      <c r="BL10" s="6">
        <v>2</v>
      </c>
      <c r="BM10" s="8">
        <v>4</v>
      </c>
      <c r="BN10" s="8">
        <v>4</v>
      </c>
      <c r="BO10" s="8">
        <v>4</v>
      </c>
      <c r="BP10" s="8">
        <v>4</v>
      </c>
      <c r="BQ10" s="6">
        <v>2</v>
      </c>
      <c r="BR10" s="6">
        <v>2</v>
      </c>
      <c r="BS10" s="6">
        <v>2</v>
      </c>
      <c r="BT10" s="6">
        <v>2</v>
      </c>
    </row>
    <row r="11" spans="17:72" x14ac:dyDescent="0.25"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M11">
        <v>3</v>
      </c>
      <c r="AO11" s="6">
        <v>2</v>
      </c>
      <c r="AP11" s="6">
        <v>2</v>
      </c>
      <c r="AQ11" s="8">
        <v>4</v>
      </c>
      <c r="AR11" s="7">
        <v>1</v>
      </c>
      <c r="AS11" s="7">
        <v>1</v>
      </c>
      <c r="AT11" s="7">
        <v>1</v>
      </c>
      <c r="AU11" s="7">
        <v>1</v>
      </c>
      <c r="AV11" s="7">
        <v>1</v>
      </c>
      <c r="AW11" s="7">
        <v>1</v>
      </c>
      <c r="AX11" s="7">
        <v>1</v>
      </c>
      <c r="AY11" s="7">
        <v>1</v>
      </c>
      <c r="AZ11" s="6">
        <v>0</v>
      </c>
      <c r="BA11" s="6">
        <v>0</v>
      </c>
      <c r="BB11" s="8">
        <v>4</v>
      </c>
      <c r="BC11" s="6">
        <v>2</v>
      </c>
      <c r="BD11" s="6">
        <v>2</v>
      </c>
      <c r="BG11">
        <v>2</v>
      </c>
      <c r="BI11" s="6">
        <v>2</v>
      </c>
      <c r="BJ11" s="6">
        <v>2</v>
      </c>
      <c r="BK11" s="6">
        <v>2</v>
      </c>
      <c r="BL11" s="8">
        <v>4</v>
      </c>
      <c r="BM11" s="7">
        <v>1</v>
      </c>
      <c r="BN11" s="7">
        <v>1</v>
      </c>
      <c r="BO11" s="7">
        <v>1</v>
      </c>
      <c r="BP11" s="7">
        <v>1</v>
      </c>
      <c r="BQ11" s="8">
        <v>4</v>
      </c>
      <c r="BR11" s="6">
        <v>2</v>
      </c>
      <c r="BS11" s="6">
        <v>2</v>
      </c>
      <c r="BT11" s="6">
        <v>2</v>
      </c>
    </row>
    <row r="12" spans="17:72" x14ac:dyDescent="0.25"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M12">
        <v>4</v>
      </c>
      <c r="AO12" s="6">
        <v>2</v>
      </c>
      <c r="AP12" s="8">
        <v>4</v>
      </c>
      <c r="AQ12" s="7">
        <v>1</v>
      </c>
      <c r="AR12" s="7">
        <v>1</v>
      </c>
      <c r="AS12" s="7">
        <v>1</v>
      </c>
      <c r="AT12" s="7">
        <v>1</v>
      </c>
      <c r="AU12" s="6">
        <v>0</v>
      </c>
      <c r="AV12" s="6">
        <v>0</v>
      </c>
      <c r="AW12" s="7">
        <v>1</v>
      </c>
      <c r="AX12" s="7">
        <v>1</v>
      </c>
      <c r="AY12" s="7">
        <v>1</v>
      </c>
      <c r="AZ12" s="7">
        <v>1</v>
      </c>
      <c r="BA12" s="6">
        <v>0</v>
      </c>
      <c r="BB12" s="6">
        <v>0</v>
      </c>
      <c r="BC12" s="8">
        <v>4</v>
      </c>
      <c r="BD12" s="6">
        <v>2</v>
      </c>
      <c r="BG12">
        <v>3</v>
      </c>
      <c r="BI12" s="6">
        <v>2</v>
      </c>
      <c r="BJ12" s="6">
        <v>2</v>
      </c>
      <c r="BK12" s="8">
        <v>4</v>
      </c>
      <c r="BL12" s="7">
        <v>1</v>
      </c>
      <c r="BM12" s="7">
        <v>1</v>
      </c>
      <c r="BN12" s="7">
        <v>1</v>
      </c>
      <c r="BO12" s="7">
        <v>1</v>
      </c>
      <c r="BP12" s="7">
        <v>1</v>
      </c>
      <c r="BQ12" s="6">
        <v>0</v>
      </c>
      <c r="BR12" s="8">
        <v>4</v>
      </c>
      <c r="BS12" s="6">
        <v>2</v>
      </c>
      <c r="BT12" s="6">
        <v>2</v>
      </c>
    </row>
    <row r="13" spans="17:72" x14ac:dyDescent="0.25"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1</v>
      </c>
      <c r="AM13">
        <v>5</v>
      </c>
      <c r="AO13" s="6">
        <v>2</v>
      </c>
      <c r="AP13" s="8">
        <v>4</v>
      </c>
      <c r="AQ13" s="7">
        <v>1</v>
      </c>
      <c r="AR13" s="7">
        <v>1</v>
      </c>
      <c r="AS13" s="7">
        <v>1</v>
      </c>
      <c r="AT13" s="7">
        <v>1</v>
      </c>
      <c r="AU13" s="6">
        <v>0</v>
      </c>
      <c r="AV13" s="6">
        <v>0</v>
      </c>
      <c r="AW13" s="7">
        <v>1</v>
      </c>
      <c r="AX13" s="7">
        <v>1</v>
      </c>
      <c r="AY13" s="7">
        <v>1</v>
      </c>
      <c r="AZ13" s="7">
        <v>1</v>
      </c>
      <c r="BA13" s="6">
        <v>0</v>
      </c>
      <c r="BB13" s="6">
        <v>0</v>
      </c>
      <c r="BC13" s="8">
        <v>4</v>
      </c>
      <c r="BD13" s="6">
        <v>2</v>
      </c>
      <c r="BG13">
        <v>4</v>
      </c>
      <c r="BI13" s="6">
        <v>2</v>
      </c>
      <c r="BJ13" s="8">
        <v>4</v>
      </c>
      <c r="BK13" s="7">
        <v>1</v>
      </c>
      <c r="BL13" s="7">
        <v>1</v>
      </c>
      <c r="BM13" s="7">
        <v>1</v>
      </c>
      <c r="BN13" s="6">
        <v>0</v>
      </c>
      <c r="BO13" s="7">
        <v>1</v>
      </c>
      <c r="BP13" s="7">
        <v>1</v>
      </c>
      <c r="BQ13" s="7">
        <v>1</v>
      </c>
      <c r="BR13" s="6">
        <v>0</v>
      </c>
      <c r="BS13" s="8">
        <v>4</v>
      </c>
      <c r="BT13" s="6">
        <v>2</v>
      </c>
    </row>
    <row r="14" spans="17:72" x14ac:dyDescent="0.25"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M14">
        <v>6</v>
      </c>
      <c r="AO14" s="8">
        <v>4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1</v>
      </c>
      <c r="AZ14" s="7">
        <v>1</v>
      </c>
      <c r="BA14" s="6">
        <v>0</v>
      </c>
      <c r="BB14" s="6">
        <v>0</v>
      </c>
      <c r="BC14" s="6">
        <v>0</v>
      </c>
      <c r="BD14" s="8">
        <v>4</v>
      </c>
      <c r="BG14">
        <v>5</v>
      </c>
      <c r="BI14" s="6">
        <v>2</v>
      </c>
      <c r="BJ14" s="8">
        <v>4</v>
      </c>
      <c r="BK14" s="7">
        <v>1</v>
      </c>
      <c r="BL14" s="7">
        <v>1</v>
      </c>
      <c r="BM14" s="7">
        <v>1</v>
      </c>
      <c r="BN14" s="7">
        <v>1</v>
      </c>
      <c r="BO14" s="7">
        <v>1</v>
      </c>
      <c r="BP14" s="7">
        <v>1</v>
      </c>
      <c r="BQ14" s="7">
        <v>1</v>
      </c>
      <c r="BR14" s="6">
        <v>0</v>
      </c>
      <c r="BS14" s="8">
        <v>4</v>
      </c>
      <c r="BT14" s="6">
        <v>2</v>
      </c>
    </row>
    <row r="15" spans="17:72" x14ac:dyDescent="0.25"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M15">
        <v>7</v>
      </c>
      <c r="AO15" s="8">
        <v>4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6">
        <v>0</v>
      </c>
      <c r="BA15" s="6">
        <v>0</v>
      </c>
      <c r="BB15" s="6">
        <v>0</v>
      </c>
      <c r="BC15" s="6">
        <v>0</v>
      </c>
      <c r="BD15" s="8">
        <v>4</v>
      </c>
      <c r="BG15">
        <v>6</v>
      </c>
      <c r="BI15" s="6">
        <v>2</v>
      </c>
      <c r="BJ15" s="8">
        <v>4</v>
      </c>
      <c r="BK15" s="7">
        <v>1</v>
      </c>
      <c r="BL15" s="7">
        <v>1</v>
      </c>
      <c r="BM15" s="7">
        <v>1</v>
      </c>
      <c r="BN15" s="7">
        <v>1</v>
      </c>
      <c r="BO15" s="7">
        <v>1</v>
      </c>
      <c r="BP15" s="6">
        <v>0</v>
      </c>
      <c r="BQ15" s="6">
        <v>0</v>
      </c>
      <c r="BR15" s="6">
        <v>0</v>
      </c>
      <c r="BS15" s="8">
        <v>4</v>
      </c>
      <c r="BT15" s="6">
        <v>2</v>
      </c>
    </row>
    <row r="16" spans="17:72" x14ac:dyDescent="0.25"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M16">
        <v>8</v>
      </c>
      <c r="AN16" t="s">
        <v>64</v>
      </c>
      <c r="AO16" s="8">
        <v>4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8">
        <v>4</v>
      </c>
      <c r="BG16">
        <v>7</v>
      </c>
      <c r="BI16" s="6">
        <v>2</v>
      </c>
      <c r="BJ16" s="8">
        <v>4</v>
      </c>
      <c r="BK16" s="7">
        <v>1</v>
      </c>
      <c r="BL16" s="7">
        <v>1</v>
      </c>
      <c r="BM16" s="7">
        <v>1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8">
        <v>4</v>
      </c>
      <c r="BT16" s="6">
        <v>2</v>
      </c>
    </row>
    <row r="17" spans="17:72" x14ac:dyDescent="0.25"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M17">
        <v>9</v>
      </c>
      <c r="AO17" s="8">
        <v>4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8">
        <v>4</v>
      </c>
      <c r="BE17" t="s">
        <v>63</v>
      </c>
      <c r="BG17">
        <v>8</v>
      </c>
      <c r="BI17" s="6">
        <v>2</v>
      </c>
      <c r="BJ17" s="8">
        <v>4</v>
      </c>
      <c r="BK17" s="7">
        <v>1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8">
        <v>4</v>
      </c>
      <c r="BT17" s="6">
        <v>2</v>
      </c>
    </row>
    <row r="18" spans="17:72" x14ac:dyDescent="0.25"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M18">
        <v>10</v>
      </c>
      <c r="AO18" s="8">
        <v>4</v>
      </c>
      <c r="AP18" s="7">
        <v>1</v>
      </c>
      <c r="AQ18" s="7">
        <v>1</v>
      </c>
      <c r="AR18" s="7">
        <v>1</v>
      </c>
      <c r="AS18" s="7">
        <v>1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8">
        <v>4</v>
      </c>
      <c r="BG18">
        <v>9</v>
      </c>
      <c r="BI18" s="6">
        <v>2</v>
      </c>
      <c r="BJ18" s="8">
        <v>4</v>
      </c>
      <c r="BK18" s="7">
        <v>1</v>
      </c>
      <c r="BL18" s="6">
        <v>0</v>
      </c>
      <c r="BM18" s="6">
        <v>0</v>
      </c>
      <c r="BN18" s="6">
        <v>0</v>
      </c>
      <c r="BO18" s="7">
        <v>1</v>
      </c>
      <c r="BP18" s="6">
        <v>0</v>
      </c>
      <c r="BQ18" s="6">
        <v>0</v>
      </c>
      <c r="BR18" s="6">
        <v>0</v>
      </c>
      <c r="BS18" s="8">
        <v>4</v>
      </c>
      <c r="BT18" s="6">
        <v>2</v>
      </c>
    </row>
    <row r="19" spans="17:72" x14ac:dyDescent="0.25"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M19">
        <v>11</v>
      </c>
      <c r="AO19" s="8">
        <v>4</v>
      </c>
      <c r="AP19" s="7">
        <v>1</v>
      </c>
      <c r="AQ19" s="7">
        <v>1</v>
      </c>
      <c r="AR19" s="7">
        <v>1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8">
        <v>4</v>
      </c>
      <c r="BG19">
        <v>10</v>
      </c>
      <c r="BI19" s="6">
        <v>2</v>
      </c>
      <c r="BJ19" s="6">
        <v>2</v>
      </c>
      <c r="BK19" s="8">
        <v>4</v>
      </c>
      <c r="BL19" s="7">
        <v>1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8">
        <v>4</v>
      </c>
      <c r="BS19" s="6">
        <v>2</v>
      </c>
      <c r="BT19" s="6">
        <v>2</v>
      </c>
    </row>
    <row r="20" spans="17:72" x14ac:dyDescent="0.25"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M20">
        <v>12</v>
      </c>
      <c r="AO20" s="6">
        <v>2</v>
      </c>
      <c r="AP20" s="8">
        <v>4</v>
      </c>
      <c r="AQ20" s="7">
        <v>1</v>
      </c>
      <c r="AR20" s="7">
        <v>1</v>
      </c>
      <c r="AS20" s="6">
        <v>0</v>
      </c>
      <c r="AT20" s="6">
        <v>0</v>
      </c>
      <c r="AU20" s="6">
        <v>0</v>
      </c>
      <c r="AV20" s="6">
        <v>0</v>
      </c>
      <c r="AW20" s="7">
        <v>1</v>
      </c>
      <c r="AX20" s="7">
        <v>1</v>
      </c>
      <c r="AY20" s="6">
        <v>0</v>
      </c>
      <c r="AZ20" s="6">
        <v>0</v>
      </c>
      <c r="BA20" s="6">
        <v>0</v>
      </c>
      <c r="BB20" s="6">
        <v>0</v>
      </c>
      <c r="BC20" s="8">
        <v>4</v>
      </c>
      <c r="BD20" s="6">
        <v>2</v>
      </c>
      <c r="BG20">
        <v>11</v>
      </c>
      <c r="BI20" s="6">
        <v>2</v>
      </c>
      <c r="BJ20" s="6">
        <v>2</v>
      </c>
      <c r="BK20" s="6">
        <v>2</v>
      </c>
      <c r="BL20" s="8">
        <v>4</v>
      </c>
      <c r="BM20" s="6">
        <v>0</v>
      </c>
      <c r="BN20" s="6">
        <v>0</v>
      </c>
      <c r="BO20" s="6">
        <v>0</v>
      </c>
      <c r="BP20" s="6">
        <v>0</v>
      </c>
      <c r="BQ20" s="8">
        <v>4</v>
      </c>
      <c r="BR20" s="6">
        <v>2</v>
      </c>
      <c r="BS20" s="6">
        <v>2</v>
      </c>
      <c r="BT20" s="6">
        <v>2</v>
      </c>
    </row>
    <row r="21" spans="17:72" x14ac:dyDescent="0.25"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M21">
        <v>13</v>
      </c>
      <c r="AO21" s="6">
        <v>2</v>
      </c>
      <c r="AP21" s="8">
        <v>4</v>
      </c>
      <c r="AQ21" s="7">
        <v>1</v>
      </c>
      <c r="AR21" s="7">
        <v>1</v>
      </c>
      <c r="AS21" s="6">
        <v>0</v>
      </c>
      <c r="AT21" s="6">
        <v>0</v>
      </c>
      <c r="AU21" s="6">
        <v>0</v>
      </c>
      <c r="AV21" s="6">
        <v>0</v>
      </c>
      <c r="AW21" s="7">
        <v>1</v>
      </c>
      <c r="AX21" s="7">
        <v>1</v>
      </c>
      <c r="AY21" s="6">
        <v>0</v>
      </c>
      <c r="AZ21" s="6">
        <v>0</v>
      </c>
      <c r="BA21" s="6">
        <v>0</v>
      </c>
      <c r="BB21" s="6">
        <v>0</v>
      </c>
      <c r="BC21" s="8">
        <v>4</v>
      </c>
      <c r="BD21" s="6">
        <v>2</v>
      </c>
      <c r="BG21">
        <v>12</v>
      </c>
      <c r="BI21" s="6">
        <v>2</v>
      </c>
      <c r="BJ21" s="6">
        <v>2</v>
      </c>
      <c r="BK21" s="6">
        <v>2</v>
      </c>
      <c r="BL21" s="6">
        <v>2</v>
      </c>
      <c r="BM21" s="8">
        <v>4</v>
      </c>
      <c r="BN21" s="8">
        <v>4</v>
      </c>
      <c r="BO21" s="8">
        <v>4</v>
      </c>
      <c r="BP21" s="8">
        <v>4</v>
      </c>
      <c r="BQ21" s="6">
        <v>2</v>
      </c>
      <c r="BR21" s="6">
        <v>2</v>
      </c>
      <c r="BS21" s="6">
        <v>2</v>
      </c>
      <c r="BT21" s="6">
        <v>2</v>
      </c>
    </row>
    <row r="22" spans="17:72" x14ac:dyDescent="0.25"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M22">
        <v>14</v>
      </c>
      <c r="AO22" s="6">
        <v>2</v>
      </c>
      <c r="AP22" s="6">
        <v>2</v>
      </c>
      <c r="AQ22" s="8">
        <v>4</v>
      </c>
      <c r="AR22" s="7">
        <v>1</v>
      </c>
      <c r="AS22" s="7">
        <v>1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8">
        <v>4</v>
      </c>
      <c r="BC22" s="6">
        <v>2</v>
      </c>
      <c r="BD22" s="6">
        <v>2</v>
      </c>
    </row>
    <row r="23" spans="17:72" x14ac:dyDescent="0.25">
      <c r="T23">
        <v>1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M23">
        <v>15</v>
      </c>
      <c r="AO23" s="6">
        <v>2</v>
      </c>
      <c r="AP23" s="6">
        <v>2</v>
      </c>
      <c r="AQ23" s="6">
        <v>2</v>
      </c>
      <c r="AR23" s="8">
        <v>4</v>
      </c>
      <c r="AS23" s="8">
        <v>4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8">
        <v>4</v>
      </c>
      <c r="BA23" s="8">
        <v>4</v>
      </c>
      <c r="BB23" s="6">
        <v>2</v>
      </c>
      <c r="BC23" s="6">
        <v>2</v>
      </c>
      <c r="BD23" s="6">
        <v>2</v>
      </c>
    </row>
    <row r="24" spans="17:72" x14ac:dyDescent="0.25"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M24">
        <v>16</v>
      </c>
      <c r="AO24" s="6">
        <v>2</v>
      </c>
      <c r="AP24" s="6">
        <v>2</v>
      </c>
      <c r="AQ24" s="6">
        <v>2</v>
      </c>
      <c r="AR24" s="6">
        <v>2</v>
      </c>
      <c r="AS24" s="6">
        <v>2</v>
      </c>
      <c r="AT24" s="8">
        <v>4</v>
      </c>
      <c r="AU24" s="8">
        <v>4</v>
      </c>
      <c r="AV24" s="8">
        <v>4</v>
      </c>
      <c r="AW24" s="8">
        <v>4</v>
      </c>
      <c r="AX24" s="8">
        <v>4</v>
      </c>
      <c r="AY24" s="8">
        <v>4</v>
      </c>
      <c r="AZ24" s="6">
        <v>2</v>
      </c>
      <c r="BA24" s="6">
        <v>2</v>
      </c>
      <c r="BB24" s="6">
        <v>2</v>
      </c>
      <c r="BC24" s="6">
        <v>2</v>
      </c>
      <c r="BD24" s="6">
        <v>2</v>
      </c>
    </row>
    <row r="27" spans="17:72" x14ac:dyDescent="0.25">
      <c r="AQ27">
        <v>1</v>
      </c>
      <c r="AR27">
        <v>2</v>
      </c>
      <c r="AS27">
        <v>3</v>
      </c>
      <c r="AT27">
        <v>4</v>
      </c>
      <c r="AU27">
        <v>5</v>
      </c>
      <c r="AV27">
        <v>6</v>
      </c>
      <c r="AW27">
        <v>7</v>
      </c>
      <c r="AX27">
        <v>8</v>
      </c>
      <c r="AY27">
        <v>9</v>
      </c>
      <c r="AZ27">
        <v>10</v>
      </c>
      <c r="BJ27">
        <v>1</v>
      </c>
      <c r="BK27">
        <v>2</v>
      </c>
      <c r="BL27">
        <v>3</v>
      </c>
      <c r="BM27">
        <v>4</v>
      </c>
      <c r="BN27">
        <v>5</v>
      </c>
      <c r="BO27">
        <v>6</v>
      </c>
      <c r="BP27">
        <v>7</v>
      </c>
      <c r="BQ27">
        <v>8</v>
      </c>
      <c r="BR27">
        <v>9</v>
      </c>
      <c r="BS27">
        <v>10</v>
      </c>
    </row>
    <row r="28" spans="17:72" x14ac:dyDescent="0.25">
      <c r="BG28" s="6"/>
    </row>
    <row r="29" spans="17:72" x14ac:dyDescent="0.25">
      <c r="BH29">
        <v>1</v>
      </c>
      <c r="BJ29" s="6">
        <v>2</v>
      </c>
      <c r="BK29" s="6">
        <v>2</v>
      </c>
      <c r="BL29" s="6">
        <v>2</v>
      </c>
      <c r="BM29" s="8">
        <v>4</v>
      </c>
      <c r="BN29" s="8">
        <v>4</v>
      </c>
      <c r="BO29" s="8">
        <v>4</v>
      </c>
      <c r="BP29" s="8">
        <v>4</v>
      </c>
      <c r="BQ29" s="6">
        <v>2</v>
      </c>
      <c r="BR29" s="6">
        <v>2</v>
      </c>
      <c r="BS29" s="6">
        <v>2</v>
      </c>
    </row>
    <row r="30" spans="17:72" x14ac:dyDescent="0.25">
      <c r="AO30">
        <v>1</v>
      </c>
      <c r="AQ30" s="6"/>
      <c r="AR30" s="6">
        <v>2</v>
      </c>
      <c r="AS30" s="6">
        <v>2</v>
      </c>
      <c r="AT30" s="8">
        <v>4</v>
      </c>
      <c r="AU30" s="8">
        <v>4</v>
      </c>
      <c r="AV30" s="8">
        <v>4</v>
      </c>
      <c r="AW30" s="8">
        <v>4</v>
      </c>
      <c r="AX30" s="6">
        <v>2</v>
      </c>
      <c r="AY30" s="6">
        <v>2</v>
      </c>
      <c r="AZ30" s="6"/>
      <c r="BH30">
        <v>2</v>
      </c>
      <c r="BJ30" s="6">
        <v>2</v>
      </c>
      <c r="BK30" s="6">
        <v>2</v>
      </c>
      <c r="BL30" s="8">
        <v>4</v>
      </c>
      <c r="BM30" s="7">
        <v>1</v>
      </c>
      <c r="BN30" s="7">
        <v>1</v>
      </c>
      <c r="BO30" s="7">
        <v>1</v>
      </c>
      <c r="BP30" s="7">
        <v>1</v>
      </c>
      <c r="BQ30" s="8">
        <v>4</v>
      </c>
      <c r="BR30" s="6">
        <v>2</v>
      </c>
      <c r="BS30" s="6">
        <v>2</v>
      </c>
    </row>
    <row r="31" spans="17:72" x14ac:dyDescent="0.25">
      <c r="AO31">
        <v>2</v>
      </c>
      <c r="AQ31" s="6">
        <v>2</v>
      </c>
      <c r="AR31" s="6">
        <v>2</v>
      </c>
      <c r="AS31" s="8">
        <v>4</v>
      </c>
      <c r="AT31" s="7">
        <v>1</v>
      </c>
      <c r="AU31" s="7">
        <v>1</v>
      </c>
      <c r="AV31" s="7">
        <v>1</v>
      </c>
      <c r="AW31" s="7">
        <v>1</v>
      </c>
      <c r="AX31" s="8">
        <v>4</v>
      </c>
      <c r="AY31" s="6">
        <v>2</v>
      </c>
      <c r="AZ31" s="6">
        <v>2</v>
      </c>
      <c r="BH31">
        <v>3</v>
      </c>
      <c r="BJ31" s="6">
        <v>2</v>
      </c>
      <c r="BK31" s="8">
        <v>4</v>
      </c>
      <c r="BL31" s="7">
        <v>1</v>
      </c>
      <c r="BM31" s="7">
        <v>1</v>
      </c>
      <c r="BN31" s="6">
        <v>0</v>
      </c>
      <c r="BO31" s="7">
        <v>1</v>
      </c>
      <c r="BP31" s="7">
        <v>1</v>
      </c>
      <c r="BQ31" s="6">
        <v>0</v>
      </c>
      <c r="BR31" s="8">
        <v>4</v>
      </c>
      <c r="BS31" s="6">
        <v>2</v>
      </c>
    </row>
    <row r="32" spans="17:72" x14ac:dyDescent="0.25">
      <c r="AO32">
        <v>3</v>
      </c>
      <c r="AQ32" s="6">
        <v>2</v>
      </c>
      <c r="AR32" s="8">
        <v>4</v>
      </c>
      <c r="AS32" s="7">
        <v>1</v>
      </c>
      <c r="AT32" s="7">
        <v>1</v>
      </c>
      <c r="AU32" s="6">
        <v>0</v>
      </c>
      <c r="AV32" s="7">
        <v>1</v>
      </c>
      <c r="AW32" s="7">
        <v>1</v>
      </c>
      <c r="AX32" s="6">
        <v>0</v>
      </c>
      <c r="AY32" s="8">
        <v>4</v>
      </c>
      <c r="AZ32" s="6">
        <v>2</v>
      </c>
      <c r="BH32">
        <v>4</v>
      </c>
      <c r="BJ32" s="6">
        <v>2</v>
      </c>
      <c r="BK32" s="8">
        <v>4</v>
      </c>
      <c r="BL32" s="7">
        <v>1</v>
      </c>
      <c r="BM32" s="7">
        <v>1</v>
      </c>
      <c r="BN32" s="7">
        <v>1</v>
      </c>
      <c r="BO32" s="7">
        <v>1</v>
      </c>
      <c r="BP32" s="7">
        <v>1</v>
      </c>
      <c r="BQ32" s="6">
        <v>0</v>
      </c>
      <c r="BR32" s="8">
        <v>4</v>
      </c>
      <c r="BS32" s="6">
        <v>2</v>
      </c>
    </row>
    <row r="33" spans="11:71" x14ac:dyDescent="0.25">
      <c r="K33">
        <v>5</v>
      </c>
      <c r="N33">
        <v>8</v>
      </c>
      <c r="AO33">
        <v>4</v>
      </c>
      <c r="AQ33" s="6">
        <v>2</v>
      </c>
      <c r="AR33" s="8">
        <v>4</v>
      </c>
      <c r="AS33" s="7">
        <v>1</v>
      </c>
      <c r="AT33" s="7">
        <v>1</v>
      </c>
      <c r="AU33" s="7">
        <v>1</v>
      </c>
      <c r="AV33" s="7">
        <v>1</v>
      </c>
      <c r="AW33" s="6">
        <v>0</v>
      </c>
      <c r="AX33" s="6">
        <v>0</v>
      </c>
      <c r="AY33" s="8">
        <v>4</v>
      </c>
      <c r="AZ33" s="6">
        <v>2</v>
      </c>
      <c r="BH33">
        <v>5</v>
      </c>
      <c r="BJ33" s="6">
        <v>2</v>
      </c>
      <c r="BK33" s="8">
        <v>4</v>
      </c>
      <c r="BL33" s="7">
        <v>1</v>
      </c>
      <c r="BM33" s="7">
        <v>1</v>
      </c>
      <c r="BN33" s="7">
        <v>1</v>
      </c>
      <c r="BO33" s="7">
        <v>1</v>
      </c>
      <c r="BP33" s="6">
        <v>0</v>
      </c>
      <c r="BQ33" s="6">
        <v>0</v>
      </c>
      <c r="BR33" s="8">
        <v>4</v>
      </c>
      <c r="BS33" s="6">
        <v>2</v>
      </c>
    </row>
    <row r="34" spans="11:71" x14ac:dyDescent="0.25">
      <c r="K34">
        <v>6</v>
      </c>
      <c r="N34">
        <v>7</v>
      </c>
      <c r="AO34">
        <v>5</v>
      </c>
      <c r="AQ34" s="6">
        <v>2</v>
      </c>
      <c r="AR34" s="8">
        <v>4</v>
      </c>
      <c r="AS34" s="7">
        <v>1</v>
      </c>
      <c r="AT34" s="7">
        <v>1</v>
      </c>
      <c r="AU34" s="6">
        <v>0</v>
      </c>
      <c r="AV34" s="6">
        <v>0</v>
      </c>
      <c r="AW34" s="6">
        <v>0</v>
      </c>
      <c r="AX34" s="6">
        <v>0</v>
      </c>
      <c r="AY34" s="8">
        <v>4</v>
      </c>
      <c r="AZ34" s="6">
        <v>2</v>
      </c>
      <c r="BH34">
        <v>6</v>
      </c>
      <c r="BJ34" s="6">
        <v>2</v>
      </c>
      <c r="BK34" s="8">
        <v>4</v>
      </c>
      <c r="BL34" s="7">
        <v>1</v>
      </c>
      <c r="BM34" s="7">
        <v>1</v>
      </c>
      <c r="BN34" s="6">
        <v>0</v>
      </c>
      <c r="BO34" s="6">
        <v>0</v>
      </c>
      <c r="BP34" s="6">
        <v>0</v>
      </c>
      <c r="BQ34" s="6">
        <v>0</v>
      </c>
      <c r="BR34" s="8">
        <v>4</v>
      </c>
      <c r="BS34" s="6">
        <v>2</v>
      </c>
    </row>
    <row r="35" spans="11:71" x14ac:dyDescent="0.25">
      <c r="K35">
        <v>7</v>
      </c>
      <c r="N35">
        <v>6</v>
      </c>
      <c r="AO35">
        <v>6</v>
      </c>
      <c r="AQ35" s="6">
        <v>2</v>
      </c>
      <c r="AR35" s="8">
        <v>4</v>
      </c>
      <c r="AS35" s="7">
        <v>1</v>
      </c>
      <c r="AT35" s="6">
        <v>0</v>
      </c>
      <c r="AU35" s="6">
        <v>0</v>
      </c>
      <c r="AV35" s="7">
        <v>1</v>
      </c>
      <c r="AW35" s="6">
        <v>0</v>
      </c>
      <c r="AX35" s="6">
        <v>0</v>
      </c>
      <c r="AY35" s="8">
        <v>4</v>
      </c>
      <c r="AZ35" s="6">
        <v>2</v>
      </c>
      <c r="BH35">
        <v>7</v>
      </c>
      <c r="BJ35" s="6">
        <v>2</v>
      </c>
      <c r="BK35" s="8">
        <v>4</v>
      </c>
      <c r="BL35" s="7">
        <v>1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8">
        <v>4</v>
      </c>
      <c r="BS35" s="6">
        <v>2</v>
      </c>
    </row>
    <row r="36" spans="11:71" x14ac:dyDescent="0.25">
      <c r="AO36">
        <v>7</v>
      </c>
      <c r="AQ36" s="6">
        <v>2</v>
      </c>
      <c r="AR36" s="6">
        <v>2</v>
      </c>
      <c r="AS36" s="8">
        <v>4</v>
      </c>
      <c r="AT36" s="6">
        <v>0</v>
      </c>
      <c r="AU36" s="6">
        <v>0</v>
      </c>
      <c r="AV36" s="6">
        <v>0</v>
      </c>
      <c r="AW36" s="6">
        <v>0</v>
      </c>
      <c r="AX36" s="8">
        <v>4</v>
      </c>
      <c r="AY36" s="6">
        <v>2</v>
      </c>
      <c r="AZ36" s="6">
        <v>2</v>
      </c>
      <c r="BH36">
        <v>8</v>
      </c>
      <c r="BJ36" s="6">
        <v>2</v>
      </c>
      <c r="BK36" s="8">
        <v>4</v>
      </c>
      <c r="BL36" s="7">
        <v>1</v>
      </c>
      <c r="BM36" s="6">
        <v>0</v>
      </c>
      <c r="BN36" s="6">
        <v>0</v>
      </c>
      <c r="BO36" s="7">
        <v>1</v>
      </c>
      <c r="BP36" s="6">
        <v>0</v>
      </c>
      <c r="BQ36" s="6">
        <v>0</v>
      </c>
      <c r="BR36" s="8">
        <v>4</v>
      </c>
      <c r="BS36" s="6">
        <v>2</v>
      </c>
    </row>
    <row r="37" spans="11:71" x14ac:dyDescent="0.25">
      <c r="AO37">
        <v>8</v>
      </c>
      <c r="AQ37" s="6"/>
      <c r="AR37" s="6">
        <v>2</v>
      </c>
      <c r="AS37" s="6">
        <v>2</v>
      </c>
      <c r="AT37" s="8">
        <v>4</v>
      </c>
      <c r="AU37" s="8">
        <v>4</v>
      </c>
      <c r="AV37" s="8">
        <v>4</v>
      </c>
      <c r="AW37" s="8">
        <v>4</v>
      </c>
      <c r="AX37" s="6">
        <v>2</v>
      </c>
      <c r="AY37" s="6">
        <v>2</v>
      </c>
      <c r="AZ37" s="6"/>
      <c r="BH37">
        <v>9</v>
      </c>
      <c r="BJ37" s="6">
        <v>2</v>
      </c>
      <c r="BK37" s="6">
        <v>2</v>
      </c>
      <c r="BL37" s="8">
        <v>4</v>
      </c>
      <c r="BM37" s="6">
        <v>0</v>
      </c>
      <c r="BN37" s="6">
        <v>0</v>
      </c>
      <c r="BO37" s="6">
        <v>0</v>
      </c>
      <c r="BP37" s="6">
        <v>0</v>
      </c>
      <c r="BQ37" s="8">
        <v>4</v>
      </c>
      <c r="BR37" s="6">
        <v>2</v>
      </c>
      <c r="BS37" s="6">
        <v>2</v>
      </c>
    </row>
    <row r="38" spans="11:71" x14ac:dyDescent="0.25">
      <c r="BH38">
        <v>10</v>
      </c>
      <c r="BJ38" s="6">
        <v>2</v>
      </c>
      <c r="BK38" s="6">
        <v>2</v>
      </c>
      <c r="BL38" s="6">
        <v>2</v>
      </c>
      <c r="BM38" s="8">
        <v>4</v>
      </c>
      <c r="BN38" s="8">
        <v>4</v>
      </c>
      <c r="BO38" s="8">
        <v>4</v>
      </c>
      <c r="BP38" s="8">
        <v>4</v>
      </c>
      <c r="BQ38" s="6">
        <v>2</v>
      </c>
      <c r="BR38" s="6">
        <v>2</v>
      </c>
      <c r="BS38" s="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C64A-A3D2-48ED-AA5A-526BA92034F6}">
  <dimension ref="A1:AV176"/>
  <sheetViews>
    <sheetView workbookViewId="0"/>
  </sheetViews>
  <sheetFormatPr defaultRowHeight="15" x14ac:dyDescent="0.25"/>
  <cols>
    <col min="1" max="1" width="3" customWidth="1"/>
    <col min="2" max="2" width="9.140625" style="6"/>
    <col min="3" max="3" width="2.7109375" customWidth="1"/>
    <col min="4" max="4" width="5" customWidth="1"/>
    <col min="5" max="6" width="2.7109375" customWidth="1"/>
    <col min="7" max="7" width="7" customWidth="1"/>
    <col min="8" max="8" width="2.7109375" customWidth="1"/>
    <col min="9" max="9" width="4.28515625" customWidth="1"/>
    <col min="10" max="11" width="2.7109375" customWidth="1"/>
    <col min="13" max="13" width="3.85546875" customWidth="1"/>
    <col min="14" max="14" width="4.42578125" customWidth="1"/>
    <col min="15" max="16" width="2.7109375" customWidth="1"/>
    <col min="18" max="18" width="2.7109375" customWidth="1"/>
    <col min="19" max="19" width="4.140625" customWidth="1"/>
    <col min="20" max="21" width="2.7109375" customWidth="1"/>
    <col min="23" max="23" width="2.7109375" customWidth="1"/>
    <col min="24" max="24" width="4.28515625" customWidth="1"/>
    <col min="25" max="26" width="2.7109375" customWidth="1"/>
    <col min="28" max="28" width="2.7109375" customWidth="1"/>
    <col min="29" max="29" width="5" customWidth="1"/>
    <col min="30" max="31" width="2.7109375" customWidth="1"/>
    <col min="33" max="33" width="2.7109375" customWidth="1"/>
    <col min="34" max="34" width="4.140625" customWidth="1"/>
    <col min="35" max="36" width="2.7109375" customWidth="1"/>
    <col min="38" max="40" width="3.7109375" customWidth="1"/>
  </cols>
  <sheetData>
    <row r="1" spans="1:48" x14ac:dyDescent="0.25">
      <c r="B1" s="6" t="s">
        <v>51</v>
      </c>
      <c r="D1">
        <f>SUM(D2:D187)</f>
        <v>819</v>
      </c>
      <c r="G1" t="s">
        <v>52</v>
      </c>
      <c r="I1">
        <f>SUM(I2:I187)</f>
        <v>819</v>
      </c>
      <c r="L1" t="s">
        <v>53</v>
      </c>
      <c r="N1">
        <f>SUM(N2:N187)</f>
        <v>819</v>
      </c>
      <c r="Q1" t="s">
        <v>54</v>
      </c>
      <c r="S1">
        <f>SUM(S2:S187)</f>
        <v>819</v>
      </c>
      <c r="V1" t="s">
        <v>55</v>
      </c>
      <c r="X1">
        <f>SUM(X2:X187)</f>
        <v>819</v>
      </c>
      <c r="AA1" t="s">
        <v>56</v>
      </c>
      <c r="AC1">
        <f>SUM(AC2:AC187)</f>
        <v>819</v>
      </c>
      <c r="AF1" t="s">
        <v>57</v>
      </c>
      <c r="AH1">
        <f>SUM(AH2:AH187)</f>
        <v>819</v>
      </c>
      <c r="AK1" t="s">
        <v>58</v>
      </c>
      <c r="AM1">
        <f>SUM(AM2:AM187)</f>
        <v>819</v>
      </c>
    </row>
    <row r="2" spans="1:48" x14ac:dyDescent="0.25">
      <c r="B2" s="6">
        <v>3</v>
      </c>
      <c r="C2">
        <v>0</v>
      </c>
      <c r="D2">
        <v>3</v>
      </c>
      <c r="G2">
        <v>67</v>
      </c>
      <c r="H2">
        <v>2</v>
      </c>
      <c r="I2">
        <v>3</v>
      </c>
      <c r="L2">
        <v>129</v>
      </c>
      <c r="M2">
        <v>4</v>
      </c>
      <c r="N2">
        <v>1</v>
      </c>
      <c r="Q2">
        <v>31</v>
      </c>
      <c r="R2">
        <v>0</v>
      </c>
      <c r="S2">
        <v>31</v>
      </c>
      <c r="V2">
        <v>1</v>
      </c>
      <c r="W2">
        <v>0</v>
      </c>
      <c r="X2">
        <v>1</v>
      </c>
      <c r="AA2">
        <v>105</v>
      </c>
      <c r="AB2">
        <v>3</v>
      </c>
      <c r="AC2">
        <v>9</v>
      </c>
      <c r="AF2">
        <v>99</v>
      </c>
      <c r="AG2">
        <v>3</v>
      </c>
      <c r="AH2">
        <v>3</v>
      </c>
      <c r="AK2">
        <v>33</v>
      </c>
      <c r="AL2">
        <v>1</v>
      </c>
      <c r="AM2">
        <v>1</v>
      </c>
      <c r="AV2" s="4"/>
    </row>
    <row r="3" spans="1:48" x14ac:dyDescent="0.25">
      <c r="A3" t="s">
        <v>49</v>
      </c>
      <c r="B3" s="6">
        <v>42</v>
      </c>
      <c r="C3">
        <v>1</v>
      </c>
      <c r="D3">
        <v>10</v>
      </c>
      <c r="F3" t="s">
        <v>49</v>
      </c>
      <c r="G3">
        <v>136</v>
      </c>
      <c r="H3">
        <v>4</v>
      </c>
      <c r="I3">
        <v>8</v>
      </c>
      <c r="K3" t="s">
        <v>49</v>
      </c>
      <c r="L3">
        <v>68</v>
      </c>
      <c r="M3">
        <v>2</v>
      </c>
      <c r="N3">
        <v>4</v>
      </c>
      <c r="P3" t="s">
        <v>49</v>
      </c>
      <c r="Q3">
        <v>31</v>
      </c>
      <c r="R3">
        <v>0</v>
      </c>
      <c r="S3">
        <v>31</v>
      </c>
      <c r="U3" t="s">
        <v>49</v>
      </c>
      <c r="V3">
        <v>32</v>
      </c>
      <c r="W3">
        <v>1</v>
      </c>
      <c r="X3">
        <v>0</v>
      </c>
      <c r="Z3" t="s">
        <v>49</v>
      </c>
      <c r="AA3">
        <v>144</v>
      </c>
      <c r="AB3">
        <v>4</v>
      </c>
      <c r="AC3">
        <v>16</v>
      </c>
      <c r="AE3" t="s">
        <v>49</v>
      </c>
      <c r="AF3">
        <v>128</v>
      </c>
      <c r="AG3">
        <v>4</v>
      </c>
      <c r="AH3">
        <v>0</v>
      </c>
      <c r="AJ3" t="s">
        <v>49</v>
      </c>
      <c r="AK3">
        <v>142</v>
      </c>
      <c r="AL3">
        <v>4</v>
      </c>
      <c r="AM3">
        <v>14</v>
      </c>
      <c r="AV3" s="4"/>
    </row>
    <row r="4" spans="1:48" x14ac:dyDescent="0.25">
      <c r="A4" t="s">
        <v>49</v>
      </c>
      <c r="B4" s="6">
        <v>128</v>
      </c>
      <c r="C4">
        <v>4</v>
      </c>
      <c r="D4">
        <v>0</v>
      </c>
      <c r="F4" t="s">
        <v>49</v>
      </c>
      <c r="G4">
        <v>75</v>
      </c>
      <c r="H4">
        <v>2</v>
      </c>
      <c r="I4">
        <v>11</v>
      </c>
      <c r="K4" t="s">
        <v>49</v>
      </c>
      <c r="L4">
        <v>34</v>
      </c>
      <c r="M4">
        <v>1</v>
      </c>
      <c r="N4">
        <v>2</v>
      </c>
      <c r="P4" t="s">
        <v>49</v>
      </c>
      <c r="Q4">
        <v>31</v>
      </c>
      <c r="R4">
        <v>0</v>
      </c>
      <c r="S4">
        <v>31</v>
      </c>
      <c r="U4" t="s">
        <v>49</v>
      </c>
      <c r="V4">
        <v>67</v>
      </c>
      <c r="W4">
        <v>2</v>
      </c>
      <c r="X4">
        <v>3</v>
      </c>
      <c r="Z4" t="s">
        <v>49</v>
      </c>
      <c r="AA4">
        <v>117</v>
      </c>
      <c r="AB4">
        <v>3</v>
      </c>
      <c r="AC4">
        <v>21</v>
      </c>
      <c r="AE4" t="s">
        <v>49</v>
      </c>
      <c r="AF4">
        <v>77</v>
      </c>
      <c r="AG4">
        <v>2</v>
      </c>
      <c r="AH4">
        <v>13</v>
      </c>
      <c r="AJ4" t="s">
        <v>49</v>
      </c>
      <c r="AK4">
        <v>99</v>
      </c>
      <c r="AL4">
        <v>3</v>
      </c>
      <c r="AM4">
        <v>3</v>
      </c>
      <c r="AV4" s="4"/>
    </row>
    <row r="5" spans="1:48" x14ac:dyDescent="0.25">
      <c r="A5" t="s">
        <v>49</v>
      </c>
      <c r="B5" s="6">
        <v>97</v>
      </c>
      <c r="C5">
        <v>3</v>
      </c>
      <c r="D5">
        <v>1</v>
      </c>
      <c r="F5" t="s">
        <v>49</v>
      </c>
      <c r="G5">
        <v>128</v>
      </c>
      <c r="H5">
        <v>4</v>
      </c>
      <c r="I5">
        <v>0</v>
      </c>
      <c r="K5" t="s">
        <v>49</v>
      </c>
      <c r="L5">
        <v>18</v>
      </c>
      <c r="M5">
        <v>0</v>
      </c>
      <c r="N5">
        <v>18</v>
      </c>
      <c r="P5" t="s">
        <v>49</v>
      </c>
      <c r="Q5">
        <v>31</v>
      </c>
      <c r="R5">
        <v>0</v>
      </c>
      <c r="S5">
        <v>31</v>
      </c>
      <c r="U5" t="s">
        <v>49</v>
      </c>
      <c r="V5">
        <v>128</v>
      </c>
      <c r="W5">
        <v>4</v>
      </c>
      <c r="X5">
        <v>0</v>
      </c>
      <c r="Z5" t="s">
        <v>49</v>
      </c>
      <c r="AA5">
        <v>131</v>
      </c>
      <c r="AB5">
        <v>4</v>
      </c>
      <c r="AC5">
        <v>3</v>
      </c>
      <c r="AE5" t="s">
        <v>49</v>
      </c>
      <c r="AF5">
        <v>131</v>
      </c>
      <c r="AG5">
        <v>4</v>
      </c>
      <c r="AH5">
        <v>3</v>
      </c>
      <c r="AJ5" t="s">
        <v>49</v>
      </c>
      <c r="AK5">
        <v>2</v>
      </c>
      <c r="AL5">
        <v>0</v>
      </c>
      <c r="AM5">
        <v>2</v>
      </c>
      <c r="AV5" s="4"/>
    </row>
    <row r="6" spans="1:48" x14ac:dyDescent="0.25">
      <c r="A6" t="s">
        <v>49</v>
      </c>
      <c r="B6" s="6">
        <v>128</v>
      </c>
      <c r="C6">
        <v>4</v>
      </c>
      <c r="D6">
        <v>0</v>
      </c>
      <c r="F6" t="s">
        <v>49</v>
      </c>
      <c r="G6">
        <v>97</v>
      </c>
      <c r="H6">
        <v>3</v>
      </c>
      <c r="I6">
        <v>1</v>
      </c>
      <c r="K6" t="s">
        <v>49</v>
      </c>
      <c r="L6">
        <v>33</v>
      </c>
      <c r="M6">
        <v>1</v>
      </c>
      <c r="N6">
        <v>1</v>
      </c>
      <c r="P6" t="s">
        <v>49</v>
      </c>
      <c r="Q6">
        <v>31</v>
      </c>
      <c r="R6">
        <v>0</v>
      </c>
      <c r="S6">
        <v>31</v>
      </c>
      <c r="U6" t="s">
        <v>49</v>
      </c>
      <c r="V6">
        <v>99</v>
      </c>
      <c r="W6">
        <v>3</v>
      </c>
      <c r="X6">
        <v>3</v>
      </c>
      <c r="Z6" t="s">
        <v>49</v>
      </c>
      <c r="AA6">
        <v>66</v>
      </c>
      <c r="AB6">
        <v>2</v>
      </c>
      <c r="AC6">
        <v>2</v>
      </c>
      <c r="AE6" t="s">
        <v>49</v>
      </c>
      <c r="AF6">
        <v>65</v>
      </c>
      <c r="AG6">
        <v>2</v>
      </c>
      <c r="AH6">
        <v>1</v>
      </c>
      <c r="AJ6" t="s">
        <v>49</v>
      </c>
      <c r="AK6">
        <v>103</v>
      </c>
      <c r="AL6">
        <v>3</v>
      </c>
      <c r="AM6">
        <v>7</v>
      </c>
      <c r="AV6" s="4"/>
    </row>
    <row r="7" spans="1:48" x14ac:dyDescent="0.25">
      <c r="A7" t="s">
        <v>49</v>
      </c>
      <c r="B7" s="6">
        <v>38</v>
      </c>
      <c r="C7">
        <v>1</v>
      </c>
      <c r="D7">
        <v>6</v>
      </c>
      <c r="F7" t="s">
        <v>49</v>
      </c>
      <c r="G7">
        <v>128</v>
      </c>
      <c r="H7">
        <v>4</v>
      </c>
      <c r="I7">
        <v>0</v>
      </c>
      <c r="K7" t="s">
        <v>49</v>
      </c>
      <c r="L7">
        <v>67</v>
      </c>
      <c r="M7">
        <v>2</v>
      </c>
      <c r="N7">
        <v>3</v>
      </c>
      <c r="P7" t="s">
        <v>49</v>
      </c>
      <c r="Q7">
        <v>31</v>
      </c>
      <c r="R7">
        <v>0</v>
      </c>
      <c r="S7">
        <v>31</v>
      </c>
      <c r="U7" t="s">
        <v>49</v>
      </c>
      <c r="V7">
        <v>128</v>
      </c>
      <c r="W7">
        <v>4</v>
      </c>
      <c r="X7">
        <v>0</v>
      </c>
      <c r="Z7" t="s">
        <v>49</v>
      </c>
      <c r="AA7">
        <v>138</v>
      </c>
      <c r="AB7">
        <v>4</v>
      </c>
      <c r="AC7">
        <v>10</v>
      </c>
      <c r="AE7" t="s">
        <v>49</v>
      </c>
      <c r="AF7">
        <v>130</v>
      </c>
      <c r="AG7">
        <v>4</v>
      </c>
      <c r="AH7">
        <v>2</v>
      </c>
      <c r="AJ7" t="s">
        <v>49</v>
      </c>
      <c r="AK7">
        <v>33</v>
      </c>
      <c r="AL7">
        <v>1</v>
      </c>
      <c r="AM7">
        <v>1</v>
      </c>
      <c r="AV7" s="4"/>
    </row>
    <row r="8" spans="1:48" x14ac:dyDescent="0.25">
      <c r="A8" t="s">
        <v>49</v>
      </c>
      <c r="B8" s="6">
        <v>76</v>
      </c>
      <c r="C8">
        <v>2</v>
      </c>
      <c r="D8">
        <v>12</v>
      </c>
      <c r="F8" t="s">
        <v>49</v>
      </c>
      <c r="G8">
        <v>66</v>
      </c>
      <c r="H8">
        <v>2</v>
      </c>
      <c r="I8">
        <v>2</v>
      </c>
      <c r="K8" t="s">
        <v>49</v>
      </c>
      <c r="L8">
        <v>128</v>
      </c>
      <c r="M8">
        <v>4</v>
      </c>
      <c r="N8">
        <v>0</v>
      </c>
      <c r="P8" t="s">
        <v>49</v>
      </c>
      <c r="Q8">
        <v>31</v>
      </c>
      <c r="R8">
        <v>0</v>
      </c>
      <c r="S8">
        <v>31</v>
      </c>
      <c r="U8" t="s">
        <v>49</v>
      </c>
      <c r="V8">
        <v>78</v>
      </c>
      <c r="W8">
        <v>2</v>
      </c>
      <c r="X8">
        <v>14</v>
      </c>
      <c r="Z8" t="s">
        <v>49</v>
      </c>
      <c r="AA8">
        <v>114</v>
      </c>
      <c r="AB8">
        <v>3</v>
      </c>
      <c r="AC8">
        <v>18</v>
      </c>
      <c r="AE8" t="s">
        <v>49</v>
      </c>
      <c r="AF8">
        <v>72</v>
      </c>
      <c r="AG8">
        <v>2</v>
      </c>
      <c r="AH8">
        <v>8</v>
      </c>
      <c r="AJ8" t="s">
        <v>49</v>
      </c>
      <c r="AK8">
        <v>164</v>
      </c>
      <c r="AL8">
        <v>5</v>
      </c>
      <c r="AM8">
        <v>4</v>
      </c>
      <c r="AV8" s="4"/>
    </row>
    <row r="9" spans="1:48" x14ac:dyDescent="0.25">
      <c r="A9" t="s">
        <v>49</v>
      </c>
      <c r="B9" s="6">
        <v>2</v>
      </c>
      <c r="C9">
        <v>0</v>
      </c>
      <c r="D9">
        <v>2</v>
      </c>
      <c r="F9" t="s">
        <v>49</v>
      </c>
      <c r="G9">
        <v>134</v>
      </c>
      <c r="H9">
        <v>4</v>
      </c>
      <c r="I9">
        <v>6</v>
      </c>
      <c r="K9" t="s">
        <v>49</v>
      </c>
      <c r="L9">
        <v>98</v>
      </c>
      <c r="M9">
        <v>3</v>
      </c>
      <c r="N9">
        <v>2</v>
      </c>
      <c r="P9" t="s">
        <v>49</v>
      </c>
      <c r="Q9">
        <v>26</v>
      </c>
      <c r="R9">
        <v>0</v>
      </c>
      <c r="S9">
        <v>26</v>
      </c>
      <c r="U9" t="s">
        <v>49</v>
      </c>
      <c r="V9">
        <v>128</v>
      </c>
      <c r="W9">
        <v>4</v>
      </c>
      <c r="X9">
        <v>0</v>
      </c>
      <c r="Z9" t="s">
        <v>49</v>
      </c>
      <c r="AA9">
        <v>132</v>
      </c>
      <c r="AB9">
        <v>4</v>
      </c>
      <c r="AC9">
        <v>4</v>
      </c>
      <c r="AE9" t="s">
        <v>49</v>
      </c>
      <c r="AF9">
        <v>33</v>
      </c>
      <c r="AG9">
        <v>1</v>
      </c>
      <c r="AH9">
        <v>1</v>
      </c>
      <c r="AJ9" t="s">
        <v>49</v>
      </c>
      <c r="AK9">
        <v>33</v>
      </c>
      <c r="AL9">
        <v>1</v>
      </c>
      <c r="AM9">
        <v>1</v>
      </c>
      <c r="AV9" s="4"/>
    </row>
    <row r="10" spans="1:48" x14ac:dyDescent="0.25">
      <c r="A10" t="s">
        <v>49</v>
      </c>
      <c r="B10" s="6">
        <v>43</v>
      </c>
      <c r="C10">
        <v>1</v>
      </c>
      <c r="D10">
        <v>11</v>
      </c>
      <c r="F10" t="s">
        <v>49</v>
      </c>
      <c r="G10">
        <v>67</v>
      </c>
      <c r="H10">
        <v>2</v>
      </c>
      <c r="I10">
        <v>3</v>
      </c>
      <c r="K10" t="s">
        <v>49</v>
      </c>
      <c r="L10">
        <v>130</v>
      </c>
      <c r="M10">
        <v>4</v>
      </c>
      <c r="N10">
        <v>2</v>
      </c>
      <c r="P10" t="s">
        <v>49</v>
      </c>
      <c r="Q10">
        <v>35</v>
      </c>
      <c r="R10">
        <v>1</v>
      </c>
      <c r="S10">
        <v>3</v>
      </c>
      <c r="U10" t="s">
        <v>49</v>
      </c>
      <c r="V10">
        <v>105</v>
      </c>
      <c r="W10">
        <v>3</v>
      </c>
      <c r="X10">
        <v>9</v>
      </c>
      <c r="Z10" t="s">
        <v>49</v>
      </c>
      <c r="AA10">
        <v>69</v>
      </c>
      <c r="AB10">
        <v>2</v>
      </c>
      <c r="AC10">
        <v>5</v>
      </c>
      <c r="AE10" t="s">
        <v>49</v>
      </c>
      <c r="AF10">
        <v>99</v>
      </c>
      <c r="AG10">
        <v>3</v>
      </c>
      <c r="AH10">
        <v>3</v>
      </c>
      <c r="AJ10" t="s">
        <v>49</v>
      </c>
      <c r="AK10">
        <v>133</v>
      </c>
      <c r="AL10">
        <v>4</v>
      </c>
      <c r="AM10">
        <v>5</v>
      </c>
      <c r="AV10" s="5"/>
    </row>
    <row r="11" spans="1:48" x14ac:dyDescent="0.25">
      <c r="A11" t="s">
        <v>49</v>
      </c>
      <c r="B11" s="6">
        <v>131</v>
      </c>
      <c r="C11">
        <v>4</v>
      </c>
      <c r="D11">
        <v>3</v>
      </c>
      <c r="F11" t="s">
        <v>49</v>
      </c>
      <c r="G11">
        <v>134</v>
      </c>
      <c r="H11">
        <v>4</v>
      </c>
      <c r="I11">
        <v>6</v>
      </c>
      <c r="K11" t="s">
        <v>49</v>
      </c>
      <c r="L11">
        <v>68</v>
      </c>
      <c r="M11">
        <v>2</v>
      </c>
      <c r="N11">
        <v>4</v>
      </c>
      <c r="P11" t="s">
        <v>49</v>
      </c>
      <c r="Q11">
        <v>31</v>
      </c>
      <c r="R11">
        <v>0</v>
      </c>
      <c r="S11">
        <v>31</v>
      </c>
      <c r="U11" t="s">
        <v>49</v>
      </c>
      <c r="V11">
        <v>1</v>
      </c>
      <c r="W11">
        <v>0</v>
      </c>
      <c r="X11">
        <v>1</v>
      </c>
      <c r="Z11" t="s">
        <v>49</v>
      </c>
      <c r="AA11">
        <v>139</v>
      </c>
      <c r="AB11">
        <v>4</v>
      </c>
      <c r="AC11">
        <v>11</v>
      </c>
      <c r="AE11" t="s">
        <v>49</v>
      </c>
      <c r="AF11">
        <v>128</v>
      </c>
      <c r="AG11">
        <v>4</v>
      </c>
      <c r="AH11">
        <v>0</v>
      </c>
      <c r="AJ11" t="s">
        <v>49</v>
      </c>
      <c r="AK11">
        <v>69</v>
      </c>
      <c r="AL11">
        <v>2</v>
      </c>
      <c r="AM11">
        <v>5</v>
      </c>
      <c r="AV11" s="5"/>
    </row>
    <row r="12" spans="1:48" x14ac:dyDescent="0.25">
      <c r="A12" t="s">
        <v>49</v>
      </c>
      <c r="B12" s="6">
        <v>37</v>
      </c>
      <c r="C12">
        <v>1</v>
      </c>
      <c r="D12">
        <v>5</v>
      </c>
      <c r="F12" t="s">
        <v>49</v>
      </c>
      <c r="G12">
        <v>77</v>
      </c>
      <c r="H12">
        <v>2</v>
      </c>
      <c r="I12">
        <v>13</v>
      </c>
      <c r="K12" t="s">
        <v>49</v>
      </c>
      <c r="L12">
        <v>33</v>
      </c>
      <c r="M12">
        <v>1</v>
      </c>
      <c r="N12">
        <v>1</v>
      </c>
      <c r="P12" t="s">
        <v>49</v>
      </c>
      <c r="Q12">
        <v>1</v>
      </c>
      <c r="R12">
        <v>0</v>
      </c>
      <c r="S12">
        <v>1</v>
      </c>
      <c r="U12" t="s">
        <v>49</v>
      </c>
      <c r="V12">
        <v>32</v>
      </c>
      <c r="W12">
        <v>1</v>
      </c>
      <c r="X12">
        <v>0</v>
      </c>
      <c r="Z12" t="s">
        <v>49</v>
      </c>
      <c r="AA12">
        <v>97</v>
      </c>
      <c r="AB12">
        <v>3</v>
      </c>
      <c r="AC12">
        <v>1</v>
      </c>
      <c r="AE12" t="s">
        <v>49</v>
      </c>
      <c r="AF12">
        <v>78</v>
      </c>
      <c r="AG12">
        <v>2</v>
      </c>
      <c r="AH12">
        <v>14</v>
      </c>
      <c r="AJ12" t="s">
        <v>49</v>
      </c>
      <c r="AK12">
        <v>131</v>
      </c>
      <c r="AL12">
        <v>4</v>
      </c>
      <c r="AM12">
        <v>3</v>
      </c>
      <c r="AV12" s="5"/>
    </row>
    <row r="13" spans="1:48" x14ac:dyDescent="0.25">
      <c r="A13" t="s">
        <v>49</v>
      </c>
      <c r="B13" s="6">
        <v>77</v>
      </c>
      <c r="C13">
        <v>2</v>
      </c>
      <c r="D13">
        <v>13</v>
      </c>
      <c r="F13" t="s">
        <v>49</v>
      </c>
      <c r="G13">
        <v>128</v>
      </c>
      <c r="H13">
        <v>4</v>
      </c>
      <c r="I13">
        <v>0</v>
      </c>
      <c r="K13" t="s">
        <v>49</v>
      </c>
      <c r="L13">
        <v>18</v>
      </c>
      <c r="M13">
        <v>0</v>
      </c>
      <c r="N13">
        <v>18</v>
      </c>
      <c r="P13" t="s">
        <v>49</v>
      </c>
      <c r="Q13">
        <v>32</v>
      </c>
      <c r="R13">
        <v>1</v>
      </c>
      <c r="S13">
        <v>0</v>
      </c>
      <c r="U13" t="s">
        <v>49</v>
      </c>
      <c r="V13">
        <v>67</v>
      </c>
      <c r="W13">
        <v>2</v>
      </c>
      <c r="X13">
        <v>3</v>
      </c>
      <c r="Z13" t="s">
        <v>49</v>
      </c>
      <c r="AA13">
        <v>130</v>
      </c>
      <c r="AB13">
        <v>4</v>
      </c>
      <c r="AC13">
        <v>2</v>
      </c>
      <c r="AE13" t="s">
        <v>49</v>
      </c>
      <c r="AF13">
        <v>129</v>
      </c>
      <c r="AG13">
        <v>4</v>
      </c>
      <c r="AH13">
        <v>1</v>
      </c>
      <c r="AJ13" t="s">
        <v>49</v>
      </c>
      <c r="AK13">
        <v>97</v>
      </c>
      <c r="AL13">
        <v>3</v>
      </c>
      <c r="AM13">
        <v>1</v>
      </c>
      <c r="AV13" s="5"/>
    </row>
    <row r="14" spans="1:48" x14ac:dyDescent="0.25">
      <c r="A14" t="s">
        <v>49</v>
      </c>
      <c r="B14" s="6">
        <v>1</v>
      </c>
      <c r="C14">
        <v>0</v>
      </c>
      <c r="D14">
        <v>1</v>
      </c>
      <c r="F14" t="s">
        <v>49</v>
      </c>
      <c r="G14">
        <v>97</v>
      </c>
      <c r="H14">
        <v>3</v>
      </c>
      <c r="I14">
        <v>1</v>
      </c>
      <c r="K14" t="s">
        <v>49</v>
      </c>
      <c r="L14">
        <v>33</v>
      </c>
      <c r="M14">
        <v>1</v>
      </c>
      <c r="N14">
        <v>1</v>
      </c>
      <c r="P14" t="s">
        <v>49</v>
      </c>
      <c r="Q14">
        <v>132</v>
      </c>
      <c r="R14">
        <v>4</v>
      </c>
      <c r="S14">
        <v>4</v>
      </c>
      <c r="U14" t="s">
        <v>49</v>
      </c>
      <c r="V14">
        <v>129</v>
      </c>
      <c r="W14">
        <v>4</v>
      </c>
      <c r="X14">
        <v>1</v>
      </c>
      <c r="Z14" t="s">
        <v>49</v>
      </c>
      <c r="AA14">
        <v>98</v>
      </c>
      <c r="AB14">
        <v>3</v>
      </c>
      <c r="AC14">
        <v>2</v>
      </c>
      <c r="AE14" t="s">
        <v>49</v>
      </c>
      <c r="AF14">
        <v>65</v>
      </c>
      <c r="AG14">
        <v>2</v>
      </c>
      <c r="AH14">
        <v>1</v>
      </c>
      <c r="AJ14" t="s">
        <v>49</v>
      </c>
      <c r="AK14">
        <v>3</v>
      </c>
      <c r="AL14">
        <v>0</v>
      </c>
      <c r="AM14">
        <v>3</v>
      </c>
      <c r="AV14" s="5"/>
    </row>
    <row r="15" spans="1:48" x14ac:dyDescent="0.25">
      <c r="A15" t="s">
        <v>49</v>
      </c>
      <c r="B15" s="6">
        <v>54</v>
      </c>
      <c r="C15">
        <v>1</v>
      </c>
      <c r="D15">
        <v>22</v>
      </c>
      <c r="F15" t="s">
        <v>49</v>
      </c>
      <c r="G15">
        <v>128</v>
      </c>
      <c r="H15">
        <v>4</v>
      </c>
      <c r="I15">
        <v>0</v>
      </c>
      <c r="K15" t="s">
        <v>49</v>
      </c>
      <c r="L15">
        <v>67</v>
      </c>
      <c r="M15">
        <v>2</v>
      </c>
      <c r="N15">
        <v>3</v>
      </c>
      <c r="P15" t="s">
        <v>49</v>
      </c>
      <c r="Q15">
        <v>31</v>
      </c>
      <c r="R15">
        <v>0</v>
      </c>
      <c r="S15">
        <v>31</v>
      </c>
      <c r="U15" t="s">
        <v>49</v>
      </c>
      <c r="V15">
        <v>97</v>
      </c>
      <c r="W15">
        <v>3</v>
      </c>
      <c r="X15">
        <v>1</v>
      </c>
      <c r="Z15" t="s">
        <v>49</v>
      </c>
      <c r="AA15">
        <v>140</v>
      </c>
      <c r="AB15">
        <v>4</v>
      </c>
      <c r="AC15">
        <v>12</v>
      </c>
      <c r="AE15" t="s">
        <v>49</v>
      </c>
      <c r="AF15">
        <v>131</v>
      </c>
      <c r="AG15">
        <v>4</v>
      </c>
      <c r="AH15">
        <v>3</v>
      </c>
      <c r="AJ15" t="s">
        <v>49</v>
      </c>
      <c r="AK15">
        <v>103</v>
      </c>
      <c r="AL15">
        <v>3</v>
      </c>
      <c r="AM15">
        <v>7</v>
      </c>
      <c r="AV15" s="5"/>
    </row>
    <row r="16" spans="1:48" x14ac:dyDescent="0.25">
      <c r="A16" t="s">
        <v>49</v>
      </c>
      <c r="B16" s="6">
        <v>77</v>
      </c>
      <c r="C16">
        <v>2</v>
      </c>
      <c r="D16">
        <v>13</v>
      </c>
      <c r="F16" t="s">
        <v>49</v>
      </c>
      <c r="G16">
        <v>67</v>
      </c>
      <c r="H16">
        <v>2</v>
      </c>
      <c r="I16">
        <v>3</v>
      </c>
      <c r="K16" t="s">
        <v>49</v>
      </c>
      <c r="L16">
        <v>129</v>
      </c>
      <c r="M16">
        <v>4</v>
      </c>
      <c r="N16">
        <v>1</v>
      </c>
      <c r="P16" t="s">
        <v>49</v>
      </c>
      <c r="Q16">
        <v>32</v>
      </c>
      <c r="R16">
        <v>1</v>
      </c>
      <c r="S16">
        <v>0</v>
      </c>
      <c r="U16" t="s">
        <v>49</v>
      </c>
      <c r="V16">
        <v>129</v>
      </c>
      <c r="W16">
        <v>4</v>
      </c>
      <c r="X16">
        <v>1</v>
      </c>
      <c r="Z16" t="s">
        <v>49</v>
      </c>
      <c r="AA16">
        <v>71</v>
      </c>
      <c r="AB16">
        <v>2</v>
      </c>
      <c r="AC16">
        <v>7</v>
      </c>
      <c r="AE16" t="s">
        <v>49</v>
      </c>
      <c r="AF16">
        <v>71</v>
      </c>
      <c r="AG16">
        <v>2</v>
      </c>
      <c r="AH16">
        <v>7</v>
      </c>
      <c r="AJ16" t="s">
        <v>49</v>
      </c>
      <c r="AK16">
        <v>33</v>
      </c>
      <c r="AL16">
        <v>1</v>
      </c>
      <c r="AM16">
        <v>1</v>
      </c>
      <c r="AV16" s="5"/>
    </row>
    <row r="17" spans="1:48" x14ac:dyDescent="0.25">
      <c r="A17" t="s">
        <v>49</v>
      </c>
      <c r="B17" s="6">
        <v>1</v>
      </c>
      <c r="C17">
        <v>0</v>
      </c>
      <c r="D17">
        <v>1</v>
      </c>
      <c r="F17" t="s">
        <v>49</v>
      </c>
      <c r="G17">
        <v>133</v>
      </c>
      <c r="H17">
        <v>4</v>
      </c>
      <c r="I17">
        <v>5</v>
      </c>
      <c r="K17" t="s">
        <v>49</v>
      </c>
      <c r="L17">
        <v>97</v>
      </c>
      <c r="M17">
        <v>3</v>
      </c>
      <c r="N17">
        <v>1</v>
      </c>
      <c r="P17" t="s">
        <v>49</v>
      </c>
      <c r="Q17">
        <v>129</v>
      </c>
      <c r="R17">
        <v>4</v>
      </c>
      <c r="S17">
        <v>1</v>
      </c>
      <c r="U17" t="s">
        <v>49</v>
      </c>
      <c r="V17">
        <v>78</v>
      </c>
      <c r="W17">
        <v>2</v>
      </c>
      <c r="X17">
        <v>14</v>
      </c>
      <c r="Z17" t="s">
        <v>49</v>
      </c>
      <c r="AA17">
        <v>159</v>
      </c>
      <c r="AB17">
        <v>4</v>
      </c>
      <c r="AC17">
        <v>31</v>
      </c>
      <c r="AE17" t="s">
        <v>49</v>
      </c>
      <c r="AF17">
        <v>34</v>
      </c>
      <c r="AG17">
        <v>1</v>
      </c>
      <c r="AH17">
        <v>2</v>
      </c>
      <c r="AJ17" t="s">
        <v>49</v>
      </c>
      <c r="AK17">
        <v>164</v>
      </c>
      <c r="AL17">
        <v>5</v>
      </c>
      <c r="AM17">
        <v>4</v>
      </c>
      <c r="AV17" s="5"/>
    </row>
    <row r="18" spans="1:48" x14ac:dyDescent="0.25">
      <c r="A18" t="s">
        <v>49</v>
      </c>
      <c r="B18" s="6">
        <v>54</v>
      </c>
      <c r="C18">
        <v>1</v>
      </c>
      <c r="D18">
        <v>22</v>
      </c>
      <c r="F18" t="s">
        <v>49</v>
      </c>
      <c r="G18">
        <v>69</v>
      </c>
      <c r="H18">
        <v>2</v>
      </c>
      <c r="I18">
        <v>5</v>
      </c>
      <c r="K18" t="s">
        <v>49</v>
      </c>
      <c r="L18">
        <v>128</v>
      </c>
      <c r="M18">
        <v>4</v>
      </c>
      <c r="N18">
        <v>0</v>
      </c>
      <c r="P18" t="s">
        <v>49</v>
      </c>
      <c r="Q18">
        <v>32</v>
      </c>
      <c r="R18">
        <v>1</v>
      </c>
      <c r="S18">
        <v>0</v>
      </c>
      <c r="U18" t="s">
        <v>49</v>
      </c>
      <c r="V18">
        <v>129</v>
      </c>
      <c r="W18">
        <v>4</v>
      </c>
      <c r="X18">
        <v>1</v>
      </c>
      <c r="Z18" t="s">
        <v>49</v>
      </c>
      <c r="AA18">
        <v>64</v>
      </c>
      <c r="AB18">
        <v>2</v>
      </c>
      <c r="AC18">
        <v>0</v>
      </c>
      <c r="AE18" t="s">
        <v>49</v>
      </c>
      <c r="AF18">
        <v>98</v>
      </c>
      <c r="AG18">
        <v>3</v>
      </c>
      <c r="AH18">
        <v>2</v>
      </c>
      <c r="AJ18" t="s">
        <v>49</v>
      </c>
      <c r="AK18">
        <v>34</v>
      </c>
      <c r="AL18">
        <v>1</v>
      </c>
      <c r="AM18">
        <v>2</v>
      </c>
      <c r="AV18" s="4"/>
    </row>
    <row r="19" spans="1:48" x14ac:dyDescent="0.25">
      <c r="A19" t="s">
        <v>49</v>
      </c>
      <c r="B19" s="6">
        <v>77</v>
      </c>
      <c r="C19">
        <v>2</v>
      </c>
      <c r="D19">
        <v>13</v>
      </c>
      <c r="F19" t="s">
        <v>49</v>
      </c>
      <c r="G19">
        <v>131</v>
      </c>
      <c r="H19">
        <v>4</v>
      </c>
      <c r="I19">
        <v>3</v>
      </c>
      <c r="K19" t="s">
        <v>49</v>
      </c>
      <c r="L19">
        <v>70</v>
      </c>
      <c r="M19">
        <v>2</v>
      </c>
      <c r="N19">
        <v>6</v>
      </c>
      <c r="P19" t="s">
        <v>49</v>
      </c>
      <c r="Q19">
        <v>129</v>
      </c>
      <c r="R19">
        <v>4</v>
      </c>
      <c r="S19">
        <v>1</v>
      </c>
      <c r="U19" t="s">
        <v>49</v>
      </c>
      <c r="V19">
        <v>104</v>
      </c>
      <c r="W19">
        <v>3</v>
      </c>
      <c r="X19">
        <v>8</v>
      </c>
      <c r="Z19" t="s">
        <v>49</v>
      </c>
      <c r="AA19">
        <v>128</v>
      </c>
      <c r="AB19">
        <v>4</v>
      </c>
      <c r="AC19">
        <v>0</v>
      </c>
      <c r="AE19" t="s">
        <v>49</v>
      </c>
      <c r="AF19">
        <v>129</v>
      </c>
      <c r="AG19">
        <v>4</v>
      </c>
      <c r="AH19">
        <v>1</v>
      </c>
      <c r="AJ19" t="s">
        <v>49</v>
      </c>
      <c r="AK19">
        <v>130</v>
      </c>
      <c r="AL19">
        <v>4</v>
      </c>
      <c r="AM19">
        <v>2</v>
      </c>
      <c r="AV19" s="4"/>
    </row>
    <row r="20" spans="1:48" x14ac:dyDescent="0.25">
      <c r="A20" t="s">
        <v>49</v>
      </c>
      <c r="B20" s="6">
        <v>2</v>
      </c>
      <c r="C20">
        <v>0</v>
      </c>
      <c r="D20">
        <v>2</v>
      </c>
      <c r="F20" t="s">
        <v>49</v>
      </c>
      <c r="G20">
        <v>71</v>
      </c>
      <c r="H20">
        <v>2</v>
      </c>
      <c r="I20">
        <v>7</v>
      </c>
      <c r="K20" t="s">
        <v>49</v>
      </c>
      <c r="L20">
        <v>33</v>
      </c>
      <c r="M20">
        <v>1</v>
      </c>
      <c r="N20">
        <v>1</v>
      </c>
      <c r="P20" t="s">
        <v>49</v>
      </c>
      <c r="Q20">
        <v>32</v>
      </c>
      <c r="R20">
        <v>1</v>
      </c>
      <c r="S20">
        <v>0</v>
      </c>
      <c r="U20" t="s">
        <v>49</v>
      </c>
      <c r="V20">
        <v>1</v>
      </c>
      <c r="W20">
        <v>0</v>
      </c>
      <c r="X20">
        <v>1</v>
      </c>
      <c r="Z20" t="s">
        <v>49</v>
      </c>
      <c r="AA20">
        <v>67</v>
      </c>
      <c r="AB20">
        <v>2</v>
      </c>
      <c r="AC20">
        <v>3</v>
      </c>
      <c r="AE20" t="s">
        <v>49</v>
      </c>
      <c r="AF20">
        <v>78</v>
      </c>
      <c r="AG20">
        <v>2</v>
      </c>
      <c r="AH20">
        <v>14</v>
      </c>
      <c r="AJ20" t="s">
        <v>49</v>
      </c>
      <c r="AK20">
        <v>73</v>
      </c>
      <c r="AL20">
        <v>2</v>
      </c>
      <c r="AM20">
        <v>9</v>
      </c>
      <c r="AV20" s="4"/>
    </row>
    <row r="21" spans="1:48" x14ac:dyDescent="0.25">
      <c r="A21" t="s">
        <v>49</v>
      </c>
      <c r="B21" s="6">
        <v>52</v>
      </c>
      <c r="C21">
        <v>1</v>
      </c>
      <c r="D21">
        <v>20</v>
      </c>
      <c r="F21" t="s">
        <v>49</v>
      </c>
      <c r="G21">
        <v>36</v>
      </c>
      <c r="H21">
        <v>1</v>
      </c>
      <c r="I21">
        <v>4</v>
      </c>
      <c r="K21" t="s">
        <v>49</v>
      </c>
      <c r="L21">
        <v>18</v>
      </c>
      <c r="M21">
        <v>0</v>
      </c>
      <c r="N21">
        <v>18</v>
      </c>
      <c r="P21" t="s">
        <v>49</v>
      </c>
      <c r="Q21">
        <v>128</v>
      </c>
      <c r="R21">
        <v>4</v>
      </c>
      <c r="S21">
        <v>0</v>
      </c>
      <c r="U21" t="s">
        <v>49</v>
      </c>
      <c r="V21">
        <v>33</v>
      </c>
      <c r="W21">
        <v>1</v>
      </c>
      <c r="X21">
        <v>1</v>
      </c>
      <c r="Z21" t="s">
        <v>49</v>
      </c>
      <c r="AA21">
        <v>159</v>
      </c>
      <c r="AB21">
        <v>4</v>
      </c>
      <c r="AC21">
        <v>31</v>
      </c>
      <c r="AE21" t="s">
        <v>49</v>
      </c>
      <c r="AF21">
        <v>135</v>
      </c>
      <c r="AG21">
        <v>4</v>
      </c>
      <c r="AH21">
        <v>7</v>
      </c>
      <c r="AJ21" t="s">
        <v>49</v>
      </c>
      <c r="AK21">
        <v>129</v>
      </c>
      <c r="AL21">
        <v>4</v>
      </c>
      <c r="AM21">
        <v>1</v>
      </c>
      <c r="AV21" s="4"/>
    </row>
    <row r="22" spans="1:48" x14ac:dyDescent="0.25">
      <c r="A22" t="s">
        <v>49</v>
      </c>
      <c r="B22" s="6">
        <v>78</v>
      </c>
      <c r="C22">
        <v>2</v>
      </c>
      <c r="D22">
        <v>14</v>
      </c>
      <c r="F22" t="s">
        <v>49</v>
      </c>
      <c r="G22">
        <v>65</v>
      </c>
      <c r="H22">
        <v>2</v>
      </c>
      <c r="I22">
        <v>1</v>
      </c>
      <c r="K22" t="s">
        <v>49</v>
      </c>
      <c r="L22">
        <v>33</v>
      </c>
      <c r="M22">
        <v>1</v>
      </c>
      <c r="N22">
        <v>1</v>
      </c>
      <c r="P22" t="s">
        <v>49</v>
      </c>
      <c r="Q22">
        <v>30</v>
      </c>
      <c r="R22">
        <v>0</v>
      </c>
      <c r="S22">
        <v>30</v>
      </c>
      <c r="U22" t="s">
        <v>49</v>
      </c>
      <c r="V22">
        <v>67</v>
      </c>
      <c r="W22">
        <v>2</v>
      </c>
      <c r="X22">
        <v>3</v>
      </c>
      <c r="Z22" t="s">
        <v>49</v>
      </c>
      <c r="AA22">
        <v>131</v>
      </c>
      <c r="AB22">
        <v>4</v>
      </c>
      <c r="AC22">
        <v>3</v>
      </c>
      <c r="AE22" t="s">
        <v>49</v>
      </c>
      <c r="AF22">
        <v>70</v>
      </c>
      <c r="AG22">
        <v>2</v>
      </c>
      <c r="AH22">
        <v>6</v>
      </c>
      <c r="AJ22" t="s">
        <v>49</v>
      </c>
      <c r="AK22">
        <v>97</v>
      </c>
      <c r="AL22">
        <v>3</v>
      </c>
      <c r="AM22">
        <v>1</v>
      </c>
      <c r="AV22" s="4"/>
    </row>
    <row r="23" spans="1:48" x14ac:dyDescent="0.25">
      <c r="A23" t="s">
        <v>49</v>
      </c>
      <c r="B23" s="6">
        <v>2</v>
      </c>
      <c r="C23">
        <v>0</v>
      </c>
      <c r="D23">
        <v>2</v>
      </c>
      <c r="F23" t="s">
        <v>49</v>
      </c>
      <c r="G23">
        <v>131</v>
      </c>
      <c r="H23">
        <v>4</v>
      </c>
      <c r="I23">
        <v>3</v>
      </c>
      <c r="K23" t="s">
        <v>49</v>
      </c>
      <c r="L23">
        <v>68</v>
      </c>
      <c r="M23">
        <v>2</v>
      </c>
      <c r="N23">
        <v>4</v>
      </c>
      <c r="P23" t="s">
        <v>49</v>
      </c>
      <c r="Q23">
        <v>32</v>
      </c>
      <c r="R23">
        <v>1</v>
      </c>
      <c r="S23">
        <v>0</v>
      </c>
      <c r="U23" t="s">
        <v>49</v>
      </c>
      <c r="V23">
        <v>131</v>
      </c>
      <c r="W23">
        <v>4</v>
      </c>
      <c r="X23">
        <v>3</v>
      </c>
      <c r="Z23" t="s">
        <v>49</v>
      </c>
      <c r="AA23">
        <v>64</v>
      </c>
      <c r="AB23">
        <v>2</v>
      </c>
      <c r="AC23">
        <v>0</v>
      </c>
      <c r="AE23" t="s">
        <v>49</v>
      </c>
      <c r="AF23">
        <v>35</v>
      </c>
      <c r="AG23">
        <v>1</v>
      </c>
      <c r="AH23">
        <v>3</v>
      </c>
      <c r="AJ23" t="s">
        <v>49</v>
      </c>
      <c r="AK23">
        <v>3</v>
      </c>
      <c r="AL23">
        <v>0</v>
      </c>
      <c r="AM23">
        <v>3</v>
      </c>
      <c r="AV23" s="4"/>
    </row>
    <row r="24" spans="1:48" x14ac:dyDescent="0.25">
      <c r="A24" t="s">
        <v>49</v>
      </c>
      <c r="B24" s="6">
        <v>53</v>
      </c>
      <c r="C24">
        <v>1</v>
      </c>
      <c r="D24">
        <v>21</v>
      </c>
      <c r="F24" t="s">
        <v>49</v>
      </c>
      <c r="G24">
        <v>70</v>
      </c>
      <c r="H24">
        <v>2</v>
      </c>
      <c r="I24">
        <v>6</v>
      </c>
      <c r="K24" t="s">
        <v>49</v>
      </c>
      <c r="L24">
        <v>130</v>
      </c>
      <c r="M24">
        <v>4</v>
      </c>
      <c r="N24">
        <v>2</v>
      </c>
      <c r="P24" t="s">
        <v>49</v>
      </c>
      <c r="Q24">
        <v>131</v>
      </c>
      <c r="R24">
        <v>4</v>
      </c>
      <c r="S24">
        <v>3</v>
      </c>
      <c r="U24" t="s">
        <v>49</v>
      </c>
      <c r="V24">
        <v>80</v>
      </c>
      <c r="W24">
        <v>2</v>
      </c>
      <c r="X24">
        <v>16</v>
      </c>
      <c r="Z24" t="s">
        <v>49</v>
      </c>
      <c r="AA24">
        <v>159</v>
      </c>
      <c r="AB24">
        <v>4</v>
      </c>
      <c r="AC24">
        <v>31</v>
      </c>
      <c r="AE24" t="s">
        <v>49</v>
      </c>
      <c r="AF24">
        <v>98</v>
      </c>
      <c r="AG24">
        <v>3</v>
      </c>
      <c r="AH24">
        <v>2</v>
      </c>
      <c r="AJ24" t="s">
        <v>49</v>
      </c>
      <c r="AK24">
        <v>104</v>
      </c>
      <c r="AL24">
        <v>3</v>
      </c>
      <c r="AM24">
        <v>8</v>
      </c>
      <c r="AV24" s="4"/>
    </row>
    <row r="25" spans="1:48" x14ac:dyDescent="0.25">
      <c r="A25" t="s">
        <v>49</v>
      </c>
      <c r="B25" s="6">
        <v>77</v>
      </c>
      <c r="C25">
        <v>2</v>
      </c>
      <c r="D25">
        <v>13</v>
      </c>
      <c r="F25" t="s">
        <v>49</v>
      </c>
      <c r="G25">
        <v>130</v>
      </c>
      <c r="H25">
        <v>4</v>
      </c>
      <c r="I25">
        <v>2</v>
      </c>
      <c r="K25" t="s">
        <v>49</v>
      </c>
      <c r="L25">
        <v>71</v>
      </c>
      <c r="M25">
        <v>2</v>
      </c>
      <c r="N25">
        <v>7</v>
      </c>
      <c r="P25" t="s">
        <v>49</v>
      </c>
      <c r="Q25">
        <v>33</v>
      </c>
      <c r="R25">
        <v>1</v>
      </c>
      <c r="S25">
        <v>1</v>
      </c>
      <c r="U25" t="s">
        <v>49</v>
      </c>
      <c r="V25">
        <v>130</v>
      </c>
      <c r="W25">
        <v>4</v>
      </c>
      <c r="X25">
        <v>2</v>
      </c>
      <c r="Z25" t="s">
        <v>49</v>
      </c>
      <c r="AA25">
        <v>159</v>
      </c>
      <c r="AB25">
        <v>4</v>
      </c>
      <c r="AC25">
        <v>31</v>
      </c>
      <c r="AE25" t="s">
        <v>49</v>
      </c>
      <c r="AF25">
        <v>128</v>
      </c>
      <c r="AG25">
        <v>4</v>
      </c>
      <c r="AH25">
        <v>0</v>
      </c>
      <c r="AJ25" t="s">
        <v>49</v>
      </c>
      <c r="AK25">
        <v>33</v>
      </c>
      <c r="AL25">
        <v>1</v>
      </c>
      <c r="AM25">
        <v>1</v>
      </c>
      <c r="AV25" s="4"/>
    </row>
    <row r="26" spans="1:48" x14ac:dyDescent="0.25">
      <c r="A26" t="s">
        <v>49</v>
      </c>
      <c r="B26" s="6">
        <v>3</v>
      </c>
      <c r="C26">
        <v>0</v>
      </c>
      <c r="D26">
        <v>3</v>
      </c>
      <c r="F26" t="s">
        <v>49</v>
      </c>
      <c r="G26">
        <v>70</v>
      </c>
      <c r="H26">
        <v>2</v>
      </c>
      <c r="I26">
        <v>6</v>
      </c>
      <c r="K26" t="s">
        <v>49</v>
      </c>
      <c r="L26">
        <v>33</v>
      </c>
      <c r="M26">
        <v>1</v>
      </c>
      <c r="N26">
        <v>1</v>
      </c>
      <c r="P26" t="s">
        <v>49</v>
      </c>
      <c r="Q26">
        <v>128</v>
      </c>
      <c r="R26">
        <v>4</v>
      </c>
      <c r="S26">
        <v>0</v>
      </c>
      <c r="U26" t="s">
        <v>49</v>
      </c>
      <c r="V26">
        <v>102</v>
      </c>
      <c r="W26">
        <v>3</v>
      </c>
      <c r="X26">
        <v>6</v>
      </c>
      <c r="Z26" t="s">
        <v>49</v>
      </c>
      <c r="AA26">
        <v>159</v>
      </c>
      <c r="AB26">
        <v>4</v>
      </c>
      <c r="AC26">
        <v>31</v>
      </c>
      <c r="AE26" t="s">
        <v>49</v>
      </c>
      <c r="AF26">
        <v>80</v>
      </c>
      <c r="AG26">
        <v>2</v>
      </c>
      <c r="AH26">
        <v>16</v>
      </c>
      <c r="AJ26" t="s">
        <v>49</v>
      </c>
      <c r="AK26">
        <v>163</v>
      </c>
      <c r="AL26">
        <v>5</v>
      </c>
      <c r="AM26">
        <v>3</v>
      </c>
      <c r="AV26" s="5"/>
    </row>
    <row r="27" spans="1:48" x14ac:dyDescent="0.25">
      <c r="A27" t="s">
        <v>49</v>
      </c>
      <c r="B27" s="6">
        <v>54</v>
      </c>
      <c r="C27">
        <v>1</v>
      </c>
      <c r="D27">
        <v>22</v>
      </c>
      <c r="F27" t="s">
        <v>49</v>
      </c>
      <c r="G27">
        <v>130</v>
      </c>
      <c r="H27">
        <v>4</v>
      </c>
      <c r="I27">
        <v>2</v>
      </c>
      <c r="K27" t="s">
        <v>49</v>
      </c>
      <c r="L27">
        <v>18</v>
      </c>
      <c r="M27">
        <v>0</v>
      </c>
      <c r="N27">
        <v>18</v>
      </c>
      <c r="P27" t="s">
        <v>49</v>
      </c>
      <c r="Q27">
        <v>30</v>
      </c>
      <c r="R27">
        <v>0</v>
      </c>
      <c r="S27">
        <v>30</v>
      </c>
      <c r="U27" t="s">
        <v>49</v>
      </c>
      <c r="V27">
        <v>1</v>
      </c>
      <c r="W27">
        <v>0</v>
      </c>
      <c r="X27">
        <v>1</v>
      </c>
      <c r="Z27" t="s">
        <v>49</v>
      </c>
      <c r="AA27">
        <v>159</v>
      </c>
      <c r="AB27">
        <v>4</v>
      </c>
      <c r="AC27">
        <v>31</v>
      </c>
      <c r="AE27" t="s">
        <v>49</v>
      </c>
      <c r="AF27">
        <v>131</v>
      </c>
      <c r="AG27">
        <v>4</v>
      </c>
      <c r="AH27">
        <v>3</v>
      </c>
      <c r="AJ27" t="s">
        <v>49</v>
      </c>
      <c r="AK27">
        <v>34</v>
      </c>
      <c r="AL27">
        <v>1</v>
      </c>
      <c r="AM27">
        <v>2</v>
      </c>
      <c r="AV27" s="5"/>
    </row>
    <row r="28" spans="1:48" x14ac:dyDescent="0.25">
      <c r="A28" t="s">
        <v>49</v>
      </c>
      <c r="B28" s="6">
        <v>131</v>
      </c>
      <c r="C28">
        <v>4</v>
      </c>
      <c r="D28">
        <v>3</v>
      </c>
      <c r="F28" t="s">
        <v>49</v>
      </c>
      <c r="G28">
        <v>70</v>
      </c>
      <c r="H28">
        <v>2</v>
      </c>
      <c r="I28">
        <v>6</v>
      </c>
      <c r="K28" t="s">
        <v>49</v>
      </c>
      <c r="L28">
        <v>34</v>
      </c>
      <c r="M28">
        <v>1</v>
      </c>
      <c r="N28">
        <v>2</v>
      </c>
      <c r="P28" t="s">
        <v>49</v>
      </c>
      <c r="Q28">
        <v>32</v>
      </c>
      <c r="R28">
        <v>1</v>
      </c>
      <c r="S28">
        <v>0</v>
      </c>
      <c r="U28" t="s">
        <v>49</v>
      </c>
      <c r="V28">
        <v>33</v>
      </c>
      <c r="W28">
        <v>1</v>
      </c>
      <c r="X28">
        <v>1</v>
      </c>
      <c r="Z28" t="s">
        <v>49</v>
      </c>
      <c r="AA28">
        <v>159</v>
      </c>
      <c r="AB28">
        <v>4</v>
      </c>
      <c r="AC28">
        <v>31</v>
      </c>
      <c r="AE28" t="s">
        <v>49</v>
      </c>
      <c r="AF28">
        <v>64</v>
      </c>
      <c r="AG28">
        <v>2</v>
      </c>
      <c r="AH28">
        <v>0</v>
      </c>
      <c r="AJ28" t="s">
        <v>49</v>
      </c>
      <c r="AK28">
        <v>129</v>
      </c>
      <c r="AL28">
        <v>4</v>
      </c>
      <c r="AM28">
        <v>1</v>
      </c>
      <c r="AV28" s="5"/>
    </row>
    <row r="29" spans="1:48" x14ac:dyDescent="0.25">
      <c r="A29" t="s">
        <v>49</v>
      </c>
      <c r="B29" s="6">
        <v>71</v>
      </c>
      <c r="C29">
        <v>2</v>
      </c>
      <c r="D29">
        <v>7</v>
      </c>
      <c r="F29" t="s">
        <v>49</v>
      </c>
      <c r="G29">
        <v>33</v>
      </c>
      <c r="H29">
        <v>1</v>
      </c>
      <c r="I29">
        <v>1</v>
      </c>
      <c r="K29" t="s">
        <v>49</v>
      </c>
      <c r="L29">
        <v>78</v>
      </c>
      <c r="M29">
        <v>2</v>
      </c>
      <c r="N29">
        <v>14</v>
      </c>
      <c r="P29" t="s">
        <v>49</v>
      </c>
      <c r="Q29">
        <v>129</v>
      </c>
      <c r="R29">
        <v>4</v>
      </c>
      <c r="S29">
        <v>1</v>
      </c>
      <c r="U29" t="s">
        <v>49</v>
      </c>
      <c r="V29">
        <v>77</v>
      </c>
      <c r="W29">
        <v>2</v>
      </c>
      <c r="X29">
        <v>13</v>
      </c>
      <c r="Z29" t="s">
        <v>49</v>
      </c>
      <c r="AA29">
        <v>159</v>
      </c>
      <c r="AB29">
        <v>4</v>
      </c>
      <c r="AC29">
        <v>31</v>
      </c>
      <c r="AE29" t="s">
        <v>49</v>
      </c>
      <c r="AF29">
        <v>128</v>
      </c>
      <c r="AG29">
        <v>4</v>
      </c>
      <c r="AH29">
        <v>0</v>
      </c>
      <c r="AJ29" t="s">
        <v>49</v>
      </c>
      <c r="AK29">
        <v>70</v>
      </c>
      <c r="AL29">
        <v>2</v>
      </c>
      <c r="AM29">
        <v>6</v>
      </c>
      <c r="AV29" s="5"/>
    </row>
    <row r="30" spans="1:48" x14ac:dyDescent="0.25">
      <c r="A30" t="s">
        <v>49</v>
      </c>
      <c r="B30" s="6">
        <v>3</v>
      </c>
      <c r="C30">
        <v>0</v>
      </c>
      <c r="D30">
        <v>3</v>
      </c>
      <c r="F30" t="s">
        <v>49</v>
      </c>
      <c r="G30">
        <v>2</v>
      </c>
      <c r="H30">
        <v>0</v>
      </c>
      <c r="I30">
        <v>2</v>
      </c>
      <c r="K30" t="s">
        <v>49</v>
      </c>
      <c r="L30">
        <v>33</v>
      </c>
      <c r="M30">
        <v>1</v>
      </c>
      <c r="N30">
        <v>1</v>
      </c>
      <c r="P30" t="s">
        <v>49</v>
      </c>
      <c r="Q30">
        <v>35</v>
      </c>
      <c r="R30">
        <v>1</v>
      </c>
      <c r="S30">
        <v>3</v>
      </c>
      <c r="U30" t="s">
        <v>49</v>
      </c>
      <c r="V30">
        <v>128</v>
      </c>
      <c r="W30">
        <v>4</v>
      </c>
      <c r="X30">
        <v>0</v>
      </c>
      <c r="Z30" t="s">
        <v>49</v>
      </c>
      <c r="AA30">
        <v>159</v>
      </c>
      <c r="AB30">
        <v>4</v>
      </c>
      <c r="AC30">
        <v>31</v>
      </c>
      <c r="AE30" t="s">
        <v>49</v>
      </c>
      <c r="AF30">
        <v>72</v>
      </c>
      <c r="AG30">
        <v>2</v>
      </c>
      <c r="AH30">
        <v>8</v>
      </c>
      <c r="AJ30" t="s">
        <v>49</v>
      </c>
      <c r="AK30">
        <v>128</v>
      </c>
      <c r="AL30">
        <v>4</v>
      </c>
      <c r="AM30">
        <v>0</v>
      </c>
      <c r="AV30" s="5"/>
    </row>
    <row r="31" spans="1:48" x14ac:dyDescent="0.25">
      <c r="A31" t="s">
        <v>49</v>
      </c>
      <c r="B31" s="6">
        <v>52</v>
      </c>
      <c r="C31">
        <v>1</v>
      </c>
      <c r="D31">
        <v>20</v>
      </c>
      <c r="F31" t="s">
        <v>49</v>
      </c>
      <c r="G31">
        <v>33</v>
      </c>
      <c r="H31">
        <v>1</v>
      </c>
      <c r="I31">
        <v>1</v>
      </c>
      <c r="K31" t="s">
        <v>49</v>
      </c>
      <c r="L31">
        <v>19</v>
      </c>
      <c r="M31">
        <v>0</v>
      </c>
      <c r="N31">
        <v>19</v>
      </c>
      <c r="P31" t="s">
        <v>49</v>
      </c>
      <c r="Q31">
        <v>128</v>
      </c>
      <c r="R31">
        <v>4</v>
      </c>
      <c r="S31">
        <v>0</v>
      </c>
      <c r="U31" t="s">
        <v>49</v>
      </c>
      <c r="V31">
        <v>75</v>
      </c>
      <c r="W31">
        <v>2</v>
      </c>
      <c r="X31">
        <v>11</v>
      </c>
      <c r="Z31" t="s">
        <v>49</v>
      </c>
      <c r="AA31">
        <v>159</v>
      </c>
      <c r="AB31">
        <v>4</v>
      </c>
      <c r="AC31">
        <v>31</v>
      </c>
      <c r="AE31" t="s">
        <v>49</v>
      </c>
      <c r="AF31">
        <v>34</v>
      </c>
      <c r="AG31">
        <v>1</v>
      </c>
      <c r="AH31">
        <v>2</v>
      </c>
      <c r="AJ31" t="s">
        <v>49</v>
      </c>
      <c r="AK31">
        <v>66</v>
      </c>
      <c r="AL31">
        <v>2</v>
      </c>
      <c r="AM31">
        <v>2</v>
      </c>
      <c r="AV31" s="5"/>
    </row>
    <row r="32" spans="1:48" x14ac:dyDescent="0.25">
      <c r="A32" t="s">
        <v>49</v>
      </c>
      <c r="B32" s="6">
        <v>130</v>
      </c>
      <c r="C32">
        <v>4</v>
      </c>
      <c r="D32">
        <v>2</v>
      </c>
      <c r="F32" t="s">
        <v>49</v>
      </c>
      <c r="G32">
        <v>87</v>
      </c>
      <c r="H32">
        <v>2</v>
      </c>
      <c r="I32">
        <v>23</v>
      </c>
      <c r="K32" t="s">
        <v>49</v>
      </c>
      <c r="L32">
        <v>33</v>
      </c>
      <c r="M32">
        <v>1</v>
      </c>
      <c r="N32">
        <v>1</v>
      </c>
      <c r="P32" t="s">
        <v>49</v>
      </c>
      <c r="Q32">
        <v>30</v>
      </c>
      <c r="R32">
        <v>0</v>
      </c>
      <c r="S32">
        <v>30</v>
      </c>
      <c r="U32" t="s">
        <v>49</v>
      </c>
      <c r="V32">
        <v>135</v>
      </c>
      <c r="W32">
        <v>4</v>
      </c>
      <c r="X32">
        <v>7</v>
      </c>
      <c r="Z32" t="s">
        <v>49</v>
      </c>
      <c r="AA32">
        <v>153</v>
      </c>
      <c r="AB32">
        <v>4</v>
      </c>
      <c r="AC32">
        <v>25</v>
      </c>
      <c r="AE32" t="s">
        <v>49</v>
      </c>
      <c r="AF32">
        <v>98</v>
      </c>
      <c r="AG32">
        <v>3</v>
      </c>
      <c r="AH32">
        <v>2</v>
      </c>
      <c r="AJ32" t="s">
        <v>49</v>
      </c>
      <c r="AK32">
        <v>130</v>
      </c>
      <c r="AL32">
        <v>4</v>
      </c>
      <c r="AM32">
        <v>2</v>
      </c>
      <c r="AV32" s="5"/>
    </row>
    <row r="33" spans="1:48" x14ac:dyDescent="0.25">
      <c r="A33" t="s">
        <v>49</v>
      </c>
      <c r="B33" s="6">
        <v>97</v>
      </c>
      <c r="C33">
        <v>3</v>
      </c>
      <c r="D33">
        <v>1</v>
      </c>
      <c r="F33" t="s">
        <v>49</v>
      </c>
      <c r="G33">
        <v>128</v>
      </c>
      <c r="H33">
        <v>4</v>
      </c>
      <c r="I33">
        <v>0</v>
      </c>
      <c r="K33" t="s">
        <v>49</v>
      </c>
      <c r="L33">
        <v>78</v>
      </c>
      <c r="M33">
        <v>2</v>
      </c>
      <c r="N33">
        <v>14</v>
      </c>
      <c r="P33" t="s">
        <v>49</v>
      </c>
      <c r="Q33">
        <v>32</v>
      </c>
      <c r="R33">
        <v>1</v>
      </c>
      <c r="S33">
        <v>0</v>
      </c>
      <c r="U33" t="s">
        <v>49</v>
      </c>
      <c r="V33">
        <v>2</v>
      </c>
      <c r="W33">
        <v>0</v>
      </c>
      <c r="X33">
        <v>2</v>
      </c>
      <c r="Z33" t="s">
        <v>49</v>
      </c>
      <c r="AA33">
        <v>64</v>
      </c>
      <c r="AB33">
        <v>2</v>
      </c>
      <c r="AC33">
        <v>0</v>
      </c>
      <c r="AE33" t="s">
        <v>49</v>
      </c>
      <c r="AF33">
        <v>128</v>
      </c>
      <c r="AG33">
        <v>4</v>
      </c>
      <c r="AH33">
        <v>0</v>
      </c>
      <c r="AJ33" t="s">
        <v>49</v>
      </c>
      <c r="AK33">
        <v>96</v>
      </c>
      <c r="AL33">
        <v>3</v>
      </c>
      <c r="AM33">
        <v>0</v>
      </c>
      <c r="AV33" s="5"/>
    </row>
    <row r="34" spans="1:48" x14ac:dyDescent="0.25">
      <c r="A34" t="s">
        <v>49</v>
      </c>
      <c r="B34" s="6">
        <v>128</v>
      </c>
      <c r="C34">
        <v>4</v>
      </c>
      <c r="D34">
        <v>0</v>
      </c>
      <c r="F34" t="s">
        <v>49</v>
      </c>
      <c r="G34">
        <v>69</v>
      </c>
      <c r="H34">
        <v>2</v>
      </c>
      <c r="I34">
        <v>5</v>
      </c>
      <c r="K34" t="s">
        <v>49</v>
      </c>
      <c r="L34">
        <v>34</v>
      </c>
      <c r="M34">
        <v>1</v>
      </c>
      <c r="N34">
        <v>2</v>
      </c>
      <c r="P34" t="s">
        <v>49</v>
      </c>
      <c r="Q34">
        <v>128</v>
      </c>
      <c r="R34">
        <v>4</v>
      </c>
      <c r="S34">
        <v>0</v>
      </c>
      <c r="U34" t="s">
        <v>49</v>
      </c>
      <c r="V34">
        <v>33</v>
      </c>
      <c r="W34">
        <v>1</v>
      </c>
      <c r="X34">
        <v>1</v>
      </c>
      <c r="Z34" t="s">
        <v>49</v>
      </c>
      <c r="AA34">
        <v>159</v>
      </c>
      <c r="AB34">
        <v>4</v>
      </c>
      <c r="AC34">
        <v>31</v>
      </c>
      <c r="AE34" t="s">
        <v>49</v>
      </c>
      <c r="AF34">
        <v>80</v>
      </c>
      <c r="AG34">
        <v>2</v>
      </c>
      <c r="AH34">
        <v>16</v>
      </c>
      <c r="AJ34" t="s">
        <v>49</v>
      </c>
      <c r="AK34">
        <v>5</v>
      </c>
      <c r="AL34">
        <v>0</v>
      </c>
      <c r="AM34">
        <v>5</v>
      </c>
      <c r="AV34" s="4"/>
    </row>
    <row r="35" spans="1:48" x14ac:dyDescent="0.25">
      <c r="A35" t="s">
        <v>49</v>
      </c>
      <c r="B35" s="6">
        <v>71</v>
      </c>
      <c r="C35">
        <v>2</v>
      </c>
      <c r="D35">
        <v>7</v>
      </c>
      <c r="F35" t="s">
        <v>49</v>
      </c>
      <c r="G35">
        <v>33</v>
      </c>
      <c r="H35">
        <v>1</v>
      </c>
      <c r="I35">
        <v>1</v>
      </c>
      <c r="K35" t="s">
        <v>49</v>
      </c>
      <c r="L35">
        <v>18</v>
      </c>
      <c r="M35">
        <v>0</v>
      </c>
      <c r="N35">
        <v>18</v>
      </c>
      <c r="P35" t="s">
        <v>49</v>
      </c>
      <c r="Q35">
        <v>33</v>
      </c>
      <c r="R35">
        <v>1</v>
      </c>
      <c r="S35">
        <v>1</v>
      </c>
      <c r="U35" t="s">
        <v>49</v>
      </c>
      <c r="V35">
        <v>74</v>
      </c>
      <c r="W35">
        <v>2</v>
      </c>
      <c r="X35">
        <v>10</v>
      </c>
      <c r="Z35" t="s">
        <v>49</v>
      </c>
      <c r="AA35">
        <v>132</v>
      </c>
      <c r="AB35">
        <v>4</v>
      </c>
      <c r="AC35">
        <v>4</v>
      </c>
      <c r="AE35" t="s">
        <v>49</v>
      </c>
      <c r="AF35">
        <v>132</v>
      </c>
      <c r="AG35">
        <v>4</v>
      </c>
      <c r="AH35">
        <v>4</v>
      </c>
      <c r="AJ35" t="s">
        <v>49</v>
      </c>
      <c r="AK35">
        <v>102</v>
      </c>
      <c r="AL35">
        <v>3</v>
      </c>
      <c r="AM35">
        <v>6</v>
      </c>
      <c r="AV35" s="4"/>
    </row>
    <row r="36" spans="1:48" x14ac:dyDescent="0.25">
      <c r="A36" t="s">
        <v>49</v>
      </c>
      <c r="B36" s="6">
        <v>4</v>
      </c>
      <c r="C36">
        <v>0</v>
      </c>
      <c r="D36">
        <v>4</v>
      </c>
      <c r="F36" t="s">
        <v>49</v>
      </c>
      <c r="G36">
        <v>4</v>
      </c>
      <c r="H36">
        <v>0</v>
      </c>
      <c r="I36">
        <v>4</v>
      </c>
      <c r="K36" t="s">
        <v>49</v>
      </c>
      <c r="L36">
        <v>33</v>
      </c>
      <c r="M36">
        <v>1</v>
      </c>
      <c r="N36">
        <v>1</v>
      </c>
      <c r="P36" t="s">
        <v>49</v>
      </c>
      <c r="Q36">
        <v>128</v>
      </c>
      <c r="R36">
        <v>4</v>
      </c>
      <c r="S36">
        <v>0</v>
      </c>
      <c r="U36" t="s">
        <v>49</v>
      </c>
      <c r="V36">
        <v>131</v>
      </c>
      <c r="W36">
        <v>4</v>
      </c>
      <c r="X36">
        <v>3</v>
      </c>
      <c r="Z36" t="s">
        <v>49</v>
      </c>
      <c r="AA36">
        <v>66</v>
      </c>
      <c r="AB36">
        <v>2</v>
      </c>
      <c r="AC36">
        <v>2</v>
      </c>
      <c r="AE36" t="s">
        <v>49</v>
      </c>
      <c r="AF36">
        <v>73</v>
      </c>
      <c r="AG36">
        <v>2</v>
      </c>
      <c r="AH36">
        <v>9</v>
      </c>
      <c r="AJ36" t="s">
        <v>49</v>
      </c>
      <c r="AK36">
        <v>33</v>
      </c>
      <c r="AL36">
        <v>1</v>
      </c>
      <c r="AM36">
        <v>1</v>
      </c>
      <c r="AV36" s="4"/>
    </row>
    <row r="37" spans="1:48" x14ac:dyDescent="0.25">
      <c r="A37" t="s">
        <v>49</v>
      </c>
      <c r="B37" s="6">
        <v>51</v>
      </c>
      <c r="C37">
        <v>1</v>
      </c>
      <c r="D37">
        <v>19</v>
      </c>
      <c r="F37" t="s">
        <v>49</v>
      </c>
      <c r="G37">
        <v>32</v>
      </c>
      <c r="H37">
        <v>1</v>
      </c>
      <c r="I37">
        <v>0</v>
      </c>
      <c r="K37" t="s">
        <v>49</v>
      </c>
      <c r="L37">
        <v>78</v>
      </c>
      <c r="M37">
        <v>2</v>
      </c>
      <c r="N37">
        <v>14</v>
      </c>
      <c r="P37" t="s">
        <v>49</v>
      </c>
      <c r="Q37">
        <v>33</v>
      </c>
      <c r="R37">
        <v>1</v>
      </c>
      <c r="S37">
        <v>1</v>
      </c>
      <c r="U37" t="s">
        <v>49</v>
      </c>
      <c r="V37">
        <v>76</v>
      </c>
      <c r="W37">
        <v>2</v>
      </c>
      <c r="X37">
        <v>12</v>
      </c>
      <c r="Z37" t="s">
        <v>49</v>
      </c>
      <c r="AA37">
        <v>159</v>
      </c>
      <c r="AB37">
        <v>4</v>
      </c>
      <c r="AC37">
        <v>31</v>
      </c>
      <c r="AE37" t="s">
        <v>49</v>
      </c>
      <c r="AF37">
        <v>34</v>
      </c>
      <c r="AG37">
        <v>1</v>
      </c>
      <c r="AH37">
        <v>2</v>
      </c>
      <c r="AJ37" t="s">
        <v>49</v>
      </c>
      <c r="AK37">
        <v>163</v>
      </c>
      <c r="AL37">
        <v>5</v>
      </c>
      <c r="AM37">
        <v>3</v>
      </c>
      <c r="AV37" s="4"/>
    </row>
    <row r="38" spans="1:48" x14ac:dyDescent="0.25">
      <c r="A38" t="s">
        <v>49</v>
      </c>
      <c r="B38" s="6">
        <v>128</v>
      </c>
      <c r="C38">
        <v>4</v>
      </c>
      <c r="D38">
        <v>0</v>
      </c>
      <c r="F38" t="s">
        <v>49</v>
      </c>
      <c r="G38">
        <v>93</v>
      </c>
      <c r="H38">
        <v>2</v>
      </c>
      <c r="I38">
        <v>29</v>
      </c>
      <c r="K38" t="s">
        <v>49</v>
      </c>
      <c r="L38">
        <v>34</v>
      </c>
      <c r="M38">
        <v>1</v>
      </c>
      <c r="N38">
        <v>2</v>
      </c>
      <c r="P38" t="s">
        <v>49</v>
      </c>
      <c r="Q38">
        <v>128</v>
      </c>
      <c r="R38">
        <v>4</v>
      </c>
      <c r="S38">
        <v>0</v>
      </c>
      <c r="U38" t="s">
        <v>49</v>
      </c>
      <c r="V38">
        <v>133</v>
      </c>
      <c r="W38">
        <v>4</v>
      </c>
      <c r="X38">
        <v>5</v>
      </c>
      <c r="Z38" t="s">
        <v>49</v>
      </c>
      <c r="AA38">
        <v>131</v>
      </c>
      <c r="AB38">
        <v>4</v>
      </c>
      <c r="AC38">
        <v>3</v>
      </c>
      <c r="AE38" t="s">
        <v>49</v>
      </c>
      <c r="AF38">
        <v>98</v>
      </c>
      <c r="AG38">
        <v>3</v>
      </c>
      <c r="AH38">
        <v>2</v>
      </c>
      <c r="AJ38" t="s">
        <v>49</v>
      </c>
      <c r="AK38">
        <v>34</v>
      </c>
      <c r="AL38">
        <v>1</v>
      </c>
      <c r="AM38">
        <v>2</v>
      </c>
      <c r="AV38" s="4"/>
    </row>
    <row r="39" spans="1:48" x14ac:dyDescent="0.25">
      <c r="A39" t="s">
        <v>49</v>
      </c>
      <c r="B39" s="6">
        <v>99</v>
      </c>
      <c r="C39">
        <v>3</v>
      </c>
      <c r="D39">
        <v>3</v>
      </c>
      <c r="F39" t="s">
        <v>49</v>
      </c>
      <c r="G39">
        <v>33</v>
      </c>
      <c r="H39">
        <v>1</v>
      </c>
      <c r="I39">
        <v>1</v>
      </c>
      <c r="K39" t="s">
        <v>49</v>
      </c>
      <c r="L39">
        <v>18</v>
      </c>
      <c r="M39">
        <v>0</v>
      </c>
      <c r="N39">
        <v>18</v>
      </c>
      <c r="P39" t="s">
        <v>49</v>
      </c>
      <c r="Q39">
        <v>31</v>
      </c>
      <c r="R39">
        <v>0</v>
      </c>
      <c r="S39">
        <v>31</v>
      </c>
      <c r="U39" t="s">
        <v>49</v>
      </c>
      <c r="V39">
        <v>2</v>
      </c>
      <c r="W39">
        <v>0</v>
      </c>
      <c r="X39">
        <v>2</v>
      </c>
      <c r="Z39" t="s">
        <v>49</v>
      </c>
      <c r="AA39">
        <v>68</v>
      </c>
      <c r="AB39">
        <v>2</v>
      </c>
      <c r="AC39">
        <v>4</v>
      </c>
      <c r="AE39" t="s">
        <v>49</v>
      </c>
      <c r="AF39">
        <v>128</v>
      </c>
      <c r="AG39">
        <v>4</v>
      </c>
      <c r="AH39">
        <v>0</v>
      </c>
      <c r="AJ39" t="s">
        <v>49</v>
      </c>
      <c r="AK39">
        <v>129</v>
      </c>
      <c r="AL39">
        <v>4</v>
      </c>
      <c r="AM39">
        <v>1</v>
      </c>
      <c r="AV39" s="4"/>
    </row>
    <row r="40" spans="1:48" x14ac:dyDescent="0.25">
      <c r="A40" t="s">
        <v>49</v>
      </c>
      <c r="B40" s="6">
        <v>129</v>
      </c>
      <c r="C40">
        <v>4</v>
      </c>
      <c r="D40">
        <v>1</v>
      </c>
      <c r="F40" t="s">
        <v>49</v>
      </c>
      <c r="G40">
        <v>4</v>
      </c>
      <c r="H40">
        <v>0</v>
      </c>
      <c r="I40">
        <v>4</v>
      </c>
      <c r="K40" t="s">
        <v>49</v>
      </c>
      <c r="L40">
        <v>33</v>
      </c>
      <c r="M40">
        <v>1</v>
      </c>
      <c r="N40">
        <v>1</v>
      </c>
      <c r="P40" t="s">
        <v>49</v>
      </c>
      <c r="Q40">
        <v>36</v>
      </c>
      <c r="R40">
        <v>1</v>
      </c>
      <c r="S40">
        <v>4</v>
      </c>
      <c r="U40" t="s">
        <v>49</v>
      </c>
      <c r="V40">
        <v>33</v>
      </c>
      <c r="W40">
        <v>1</v>
      </c>
      <c r="X40">
        <v>1</v>
      </c>
      <c r="Z40" t="s">
        <v>49</v>
      </c>
      <c r="AA40">
        <v>149</v>
      </c>
      <c r="AB40">
        <v>4</v>
      </c>
      <c r="AC40">
        <v>21</v>
      </c>
      <c r="AE40" t="s">
        <v>49</v>
      </c>
      <c r="AF40">
        <v>81</v>
      </c>
      <c r="AG40">
        <v>2</v>
      </c>
      <c r="AH40">
        <v>17</v>
      </c>
      <c r="AJ40" t="s">
        <v>49</v>
      </c>
      <c r="AK40">
        <v>75</v>
      </c>
      <c r="AL40">
        <v>2</v>
      </c>
      <c r="AM40">
        <v>11</v>
      </c>
      <c r="AV40" s="4"/>
    </row>
    <row r="41" spans="1:48" x14ac:dyDescent="0.25">
      <c r="A41" t="s">
        <v>49</v>
      </c>
      <c r="B41" s="6">
        <v>70</v>
      </c>
      <c r="C41">
        <v>2</v>
      </c>
      <c r="D41">
        <v>6</v>
      </c>
      <c r="F41" t="s">
        <v>49</v>
      </c>
      <c r="G41">
        <v>33</v>
      </c>
      <c r="H41">
        <v>1</v>
      </c>
      <c r="I41">
        <v>1</v>
      </c>
      <c r="K41" t="s">
        <v>49</v>
      </c>
      <c r="L41">
        <v>79</v>
      </c>
      <c r="M41">
        <v>2</v>
      </c>
      <c r="N41">
        <v>15</v>
      </c>
      <c r="P41" t="s">
        <v>49</v>
      </c>
      <c r="Q41">
        <v>128</v>
      </c>
      <c r="R41">
        <v>4</v>
      </c>
      <c r="S41">
        <v>0</v>
      </c>
      <c r="U41" t="s">
        <v>49</v>
      </c>
      <c r="V41">
        <v>75</v>
      </c>
      <c r="W41">
        <v>2</v>
      </c>
      <c r="X41">
        <v>11</v>
      </c>
      <c r="Z41" t="s">
        <v>49</v>
      </c>
      <c r="AA41">
        <v>64</v>
      </c>
      <c r="AB41">
        <v>2</v>
      </c>
      <c r="AC41">
        <v>0</v>
      </c>
      <c r="AE41" t="s">
        <v>49</v>
      </c>
      <c r="AF41">
        <v>129</v>
      </c>
      <c r="AG41">
        <v>4</v>
      </c>
      <c r="AH41">
        <v>1</v>
      </c>
      <c r="AJ41" t="s">
        <v>49</v>
      </c>
      <c r="AK41">
        <v>129</v>
      </c>
      <c r="AL41">
        <v>4</v>
      </c>
      <c r="AM41">
        <v>1</v>
      </c>
      <c r="AV41" s="4"/>
    </row>
    <row r="42" spans="1:48" x14ac:dyDescent="0.25">
      <c r="A42" t="s">
        <v>49</v>
      </c>
      <c r="B42" s="6">
        <v>4</v>
      </c>
      <c r="C42">
        <v>0</v>
      </c>
      <c r="D42">
        <v>4</v>
      </c>
      <c r="F42" t="s">
        <v>49</v>
      </c>
      <c r="G42">
        <v>93</v>
      </c>
      <c r="H42">
        <v>2</v>
      </c>
      <c r="I42">
        <v>29</v>
      </c>
      <c r="K42" t="s">
        <v>49</v>
      </c>
      <c r="L42">
        <v>33</v>
      </c>
      <c r="M42">
        <v>1</v>
      </c>
      <c r="N42">
        <v>1</v>
      </c>
      <c r="P42" t="s">
        <v>49</v>
      </c>
      <c r="Q42">
        <v>31</v>
      </c>
      <c r="R42">
        <v>0</v>
      </c>
      <c r="S42">
        <v>31</v>
      </c>
      <c r="U42" t="s">
        <v>49</v>
      </c>
      <c r="V42">
        <v>132</v>
      </c>
      <c r="W42">
        <v>4</v>
      </c>
      <c r="X42">
        <v>4</v>
      </c>
      <c r="Z42" t="s">
        <v>49</v>
      </c>
      <c r="AA42">
        <v>139</v>
      </c>
      <c r="AB42">
        <v>4</v>
      </c>
      <c r="AC42">
        <v>11</v>
      </c>
      <c r="AE42" t="s">
        <v>49</v>
      </c>
      <c r="AF42">
        <v>75</v>
      </c>
      <c r="AG42">
        <v>2</v>
      </c>
      <c r="AH42">
        <v>11</v>
      </c>
      <c r="AJ42" t="s">
        <v>49</v>
      </c>
      <c r="AK42">
        <v>6</v>
      </c>
      <c r="AL42">
        <v>0</v>
      </c>
      <c r="AM42">
        <v>6</v>
      </c>
    </row>
    <row r="43" spans="1:48" x14ac:dyDescent="0.25">
      <c r="A43" t="s">
        <v>49</v>
      </c>
      <c r="B43" s="6">
        <v>50</v>
      </c>
      <c r="C43">
        <v>1</v>
      </c>
      <c r="D43">
        <v>18</v>
      </c>
      <c r="F43" t="s">
        <v>49</v>
      </c>
      <c r="G43">
        <v>32</v>
      </c>
      <c r="H43">
        <v>1</v>
      </c>
      <c r="I43">
        <v>0</v>
      </c>
      <c r="K43" t="s">
        <v>49</v>
      </c>
      <c r="L43">
        <v>18</v>
      </c>
      <c r="M43">
        <v>0</v>
      </c>
      <c r="N43">
        <v>18</v>
      </c>
      <c r="P43" t="s">
        <v>49</v>
      </c>
      <c r="Q43">
        <v>1</v>
      </c>
      <c r="R43">
        <v>0</v>
      </c>
      <c r="S43">
        <v>1</v>
      </c>
      <c r="U43" t="s">
        <v>49</v>
      </c>
      <c r="V43">
        <v>75</v>
      </c>
      <c r="W43">
        <v>2</v>
      </c>
      <c r="X43">
        <v>11</v>
      </c>
      <c r="Z43" t="s">
        <v>49</v>
      </c>
      <c r="AA43">
        <v>66</v>
      </c>
      <c r="AB43">
        <v>2</v>
      </c>
      <c r="AC43">
        <v>2</v>
      </c>
      <c r="AE43" t="s">
        <v>49</v>
      </c>
      <c r="AF43">
        <v>34</v>
      </c>
      <c r="AG43">
        <v>1</v>
      </c>
      <c r="AH43">
        <v>2</v>
      </c>
      <c r="AJ43" t="s">
        <v>49</v>
      </c>
      <c r="AK43">
        <v>103</v>
      </c>
      <c r="AL43">
        <v>3</v>
      </c>
      <c r="AM43">
        <v>7</v>
      </c>
    </row>
    <row r="44" spans="1:48" x14ac:dyDescent="0.25">
      <c r="A44" t="s">
        <v>49</v>
      </c>
      <c r="B44" s="6">
        <v>129</v>
      </c>
      <c r="C44">
        <v>4</v>
      </c>
      <c r="D44">
        <v>1</v>
      </c>
      <c r="F44" t="s">
        <v>49</v>
      </c>
      <c r="G44">
        <v>4</v>
      </c>
      <c r="H44">
        <v>0</v>
      </c>
      <c r="I44">
        <v>4</v>
      </c>
      <c r="K44" t="s">
        <v>49</v>
      </c>
      <c r="L44">
        <v>33</v>
      </c>
      <c r="M44">
        <v>1</v>
      </c>
      <c r="N44">
        <v>1</v>
      </c>
      <c r="P44" t="s">
        <v>49</v>
      </c>
      <c r="Q44">
        <v>131</v>
      </c>
      <c r="R44">
        <v>4</v>
      </c>
      <c r="S44">
        <v>3</v>
      </c>
      <c r="U44" t="s">
        <v>49</v>
      </c>
      <c r="V44">
        <v>132</v>
      </c>
      <c r="W44">
        <v>4</v>
      </c>
      <c r="X44">
        <v>4</v>
      </c>
      <c r="Z44" t="s">
        <v>49</v>
      </c>
      <c r="AA44">
        <v>147</v>
      </c>
      <c r="AB44">
        <v>4</v>
      </c>
      <c r="AC44">
        <v>19</v>
      </c>
      <c r="AE44" t="s">
        <v>49</v>
      </c>
      <c r="AF44">
        <v>98</v>
      </c>
      <c r="AG44">
        <v>3</v>
      </c>
      <c r="AH44">
        <v>2</v>
      </c>
      <c r="AJ44" t="s">
        <v>49</v>
      </c>
      <c r="AK44">
        <v>33</v>
      </c>
      <c r="AL44">
        <v>1</v>
      </c>
      <c r="AM44">
        <v>1</v>
      </c>
    </row>
    <row r="45" spans="1:48" x14ac:dyDescent="0.25">
      <c r="A45" t="s">
        <v>49</v>
      </c>
      <c r="B45" s="6">
        <v>100</v>
      </c>
      <c r="C45">
        <v>3</v>
      </c>
      <c r="D45">
        <v>4</v>
      </c>
      <c r="F45" t="s">
        <v>49</v>
      </c>
      <c r="G45">
        <v>33</v>
      </c>
      <c r="H45">
        <v>1</v>
      </c>
      <c r="I45">
        <v>1</v>
      </c>
      <c r="K45" t="s">
        <v>49</v>
      </c>
      <c r="L45">
        <v>79</v>
      </c>
      <c r="M45">
        <v>2</v>
      </c>
      <c r="N45">
        <v>15</v>
      </c>
      <c r="P45" t="s">
        <v>49</v>
      </c>
      <c r="Q45">
        <v>31</v>
      </c>
      <c r="R45">
        <v>0</v>
      </c>
      <c r="S45">
        <v>31</v>
      </c>
      <c r="U45" t="s">
        <v>49</v>
      </c>
      <c r="V45">
        <v>1</v>
      </c>
      <c r="W45">
        <v>0</v>
      </c>
      <c r="X45">
        <v>1</v>
      </c>
      <c r="Z45" t="s">
        <v>49</v>
      </c>
      <c r="AA45">
        <v>69</v>
      </c>
      <c r="AB45">
        <v>2</v>
      </c>
      <c r="AC45">
        <v>5</v>
      </c>
      <c r="AE45" t="s">
        <v>49</v>
      </c>
      <c r="AF45">
        <v>128</v>
      </c>
      <c r="AG45">
        <v>4</v>
      </c>
      <c r="AH45">
        <v>0</v>
      </c>
      <c r="AJ45" t="s">
        <v>49</v>
      </c>
      <c r="AK45">
        <v>162</v>
      </c>
      <c r="AL45">
        <v>5</v>
      </c>
      <c r="AM45">
        <v>2</v>
      </c>
    </row>
    <row r="46" spans="1:48" x14ac:dyDescent="0.25">
      <c r="A46" t="s">
        <v>49</v>
      </c>
      <c r="B46" s="6">
        <v>128</v>
      </c>
      <c r="C46">
        <v>4</v>
      </c>
      <c r="D46">
        <v>0</v>
      </c>
      <c r="F46" t="s">
        <v>49</v>
      </c>
      <c r="G46">
        <v>94</v>
      </c>
      <c r="H46">
        <v>2</v>
      </c>
      <c r="I46">
        <v>30</v>
      </c>
      <c r="K46" t="s">
        <v>49</v>
      </c>
      <c r="L46">
        <v>33</v>
      </c>
      <c r="M46">
        <v>1</v>
      </c>
      <c r="N46">
        <v>1</v>
      </c>
      <c r="P46" t="s">
        <v>49</v>
      </c>
      <c r="Q46">
        <v>31</v>
      </c>
      <c r="R46">
        <v>0</v>
      </c>
      <c r="S46">
        <v>31</v>
      </c>
      <c r="U46" t="s">
        <v>49</v>
      </c>
      <c r="V46">
        <v>34</v>
      </c>
      <c r="W46">
        <v>1</v>
      </c>
      <c r="X46">
        <v>2</v>
      </c>
      <c r="Z46" t="s">
        <v>49</v>
      </c>
      <c r="AA46">
        <v>138</v>
      </c>
      <c r="AB46">
        <v>4</v>
      </c>
      <c r="AC46">
        <v>10</v>
      </c>
      <c r="AE46" t="s">
        <v>49</v>
      </c>
      <c r="AF46">
        <v>82</v>
      </c>
      <c r="AG46">
        <v>2</v>
      </c>
      <c r="AH46">
        <v>18</v>
      </c>
      <c r="AJ46" t="s">
        <v>49</v>
      </c>
      <c r="AK46">
        <v>34</v>
      </c>
      <c r="AL46">
        <v>1</v>
      </c>
      <c r="AM46">
        <v>2</v>
      </c>
    </row>
    <row r="47" spans="1:48" x14ac:dyDescent="0.25">
      <c r="A47" t="s">
        <v>49</v>
      </c>
      <c r="B47" s="6">
        <v>70</v>
      </c>
      <c r="C47">
        <v>2</v>
      </c>
      <c r="D47">
        <v>6</v>
      </c>
      <c r="F47" t="s">
        <v>49</v>
      </c>
      <c r="G47">
        <v>32</v>
      </c>
      <c r="H47">
        <v>1</v>
      </c>
      <c r="I47">
        <v>0</v>
      </c>
      <c r="K47" t="s">
        <v>49</v>
      </c>
      <c r="L47">
        <v>7</v>
      </c>
      <c r="M47">
        <v>0</v>
      </c>
      <c r="N47">
        <v>7</v>
      </c>
      <c r="P47" t="s">
        <v>49</v>
      </c>
      <c r="Q47">
        <v>31</v>
      </c>
      <c r="R47">
        <v>0</v>
      </c>
      <c r="S47">
        <v>31</v>
      </c>
      <c r="U47" t="s">
        <v>49</v>
      </c>
      <c r="V47">
        <v>76</v>
      </c>
      <c r="W47">
        <v>2</v>
      </c>
      <c r="X47">
        <v>12</v>
      </c>
      <c r="Z47" t="s">
        <v>49</v>
      </c>
      <c r="AA47">
        <v>64</v>
      </c>
      <c r="AB47">
        <v>2</v>
      </c>
      <c r="AC47">
        <v>0</v>
      </c>
      <c r="AE47" t="s">
        <v>49</v>
      </c>
      <c r="AF47">
        <v>128</v>
      </c>
      <c r="AG47">
        <v>4</v>
      </c>
      <c r="AH47">
        <v>0</v>
      </c>
      <c r="AJ47" t="s">
        <v>49</v>
      </c>
      <c r="AK47">
        <v>129</v>
      </c>
      <c r="AL47">
        <v>4</v>
      </c>
      <c r="AM47">
        <v>1</v>
      </c>
    </row>
    <row r="48" spans="1:48" x14ac:dyDescent="0.25">
      <c r="A48" t="s">
        <v>49</v>
      </c>
      <c r="B48" s="6">
        <v>4</v>
      </c>
      <c r="C48">
        <v>0</v>
      </c>
      <c r="D48">
        <v>4</v>
      </c>
      <c r="F48" t="s">
        <v>49</v>
      </c>
      <c r="G48">
        <v>3</v>
      </c>
      <c r="H48">
        <v>0</v>
      </c>
      <c r="I48">
        <v>3</v>
      </c>
      <c r="K48" t="s">
        <v>49</v>
      </c>
      <c r="L48">
        <v>34</v>
      </c>
      <c r="M48">
        <v>1</v>
      </c>
      <c r="N48">
        <v>2</v>
      </c>
      <c r="P48" t="s">
        <v>49</v>
      </c>
      <c r="Q48">
        <v>31</v>
      </c>
      <c r="R48">
        <v>0</v>
      </c>
      <c r="S48">
        <v>31</v>
      </c>
      <c r="U48" t="s">
        <v>49</v>
      </c>
      <c r="V48">
        <v>129</v>
      </c>
      <c r="W48">
        <v>4</v>
      </c>
      <c r="X48">
        <v>1</v>
      </c>
      <c r="Z48" t="s">
        <v>49</v>
      </c>
      <c r="AA48">
        <v>140</v>
      </c>
      <c r="AB48">
        <v>4</v>
      </c>
      <c r="AC48">
        <v>12</v>
      </c>
      <c r="AE48" t="s">
        <v>49</v>
      </c>
      <c r="AF48">
        <v>75</v>
      </c>
      <c r="AG48">
        <v>2</v>
      </c>
      <c r="AH48">
        <v>11</v>
      </c>
      <c r="AJ48" t="s">
        <v>49</v>
      </c>
      <c r="AK48">
        <v>75</v>
      </c>
      <c r="AL48">
        <v>2</v>
      </c>
      <c r="AM48">
        <v>11</v>
      </c>
    </row>
    <row r="49" spans="1:39" x14ac:dyDescent="0.25">
      <c r="A49" t="s">
        <v>49</v>
      </c>
      <c r="B49" s="6">
        <v>50</v>
      </c>
      <c r="C49">
        <v>1</v>
      </c>
      <c r="D49">
        <v>18</v>
      </c>
      <c r="F49" t="s">
        <v>49</v>
      </c>
      <c r="G49">
        <v>33</v>
      </c>
      <c r="H49">
        <v>1</v>
      </c>
      <c r="I49">
        <v>1</v>
      </c>
      <c r="K49" t="s">
        <v>49</v>
      </c>
      <c r="L49">
        <v>7</v>
      </c>
      <c r="M49">
        <v>0</v>
      </c>
      <c r="N49">
        <v>7</v>
      </c>
      <c r="P49" t="s">
        <v>49</v>
      </c>
      <c r="Q49">
        <v>31</v>
      </c>
      <c r="R49">
        <v>0</v>
      </c>
      <c r="S49">
        <v>31</v>
      </c>
      <c r="U49" t="s">
        <v>49</v>
      </c>
      <c r="V49">
        <v>78</v>
      </c>
      <c r="W49">
        <v>2</v>
      </c>
      <c r="X49">
        <v>14</v>
      </c>
      <c r="Z49" t="s">
        <v>49</v>
      </c>
      <c r="AA49">
        <v>100</v>
      </c>
      <c r="AB49">
        <v>3</v>
      </c>
      <c r="AC49">
        <v>4</v>
      </c>
      <c r="AE49" t="s">
        <v>49</v>
      </c>
      <c r="AF49">
        <v>34</v>
      </c>
      <c r="AG49">
        <v>1</v>
      </c>
      <c r="AH49">
        <v>2</v>
      </c>
      <c r="AJ49" t="s">
        <v>49</v>
      </c>
      <c r="AK49">
        <v>129</v>
      </c>
      <c r="AL49">
        <v>4</v>
      </c>
      <c r="AM49">
        <v>1</v>
      </c>
    </row>
    <row r="50" spans="1:39" x14ac:dyDescent="0.25">
      <c r="A50" t="s">
        <v>49</v>
      </c>
      <c r="B50" s="6">
        <v>128</v>
      </c>
      <c r="C50">
        <v>4</v>
      </c>
      <c r="D50">
        <v>0</v>
      </c>
      <c r="F50" t="s">
        <v>49</v>
      </c>
      <c r="G50">
        <v>95</v>
      </c>
      <c r="H50">
        <v>2</v>
      </c>
      <c r="I50">
        <v>31</v>
      </c>
      <c r="K50" t="s">
        <v>49</v>
      </c>
      <c r="L50">
        <v>33</v>
      </c>
      <c r="M50">
        <v>1</v>
      </c>
      <c r="N50">
        <v>1</v>
      </c>
      <c r="P50" t="s">
        <v>49</v>
      </c>
      <c r="Q50">
        <v>31</v>
      </c>
      <c r="R50">
        <v>0</v>
      </c>
      <c r="S50">
        <v>31</v>
      </c>
      <c r="U50" t="s">
        <v>49</v>
      </c>
      <c r="V50">
        <v>131</v>
      </c>
      <c r="W50">
        <v>4</v>
      </c>
      <c r="X50">
        <v>3</v>
      </c>
      <c r="Z50" t="s">
        <v>49</v>
      </c>
      <c r="AA50">
        <v>131</v>
      </c>
      <c r="AB50">
        <v>4</v>
      </c>
      <c r="AC50">
        <v>3</v>
      </c>
      <c r="AE50" t="s">
        <v>49</v>
      </c>
      <c r="AF50">
        <v>97</v>
      </c>
      <c r="AG50">
        <v>3</v>
      </c>
      <c r="AH50">
        <v>1</v>
      </c>
      <c r="AJ50" t="s">
        <v>49</v>
      </c>
      <c r="AK50">
        <v>6</v>
      </c>
      <c r="AL50">
        <v>0</v>
      </c>
      <c r="AM50">
        <v>6</v>
      </c>
    </row>
    <row r="51" spans="1:39" x14ac:dyDescent="0.25">
      <c r="A51" t="s">
        <v>49</v>
      </c>
      <c r="B51" s="6">
        <v>98</v>
      </c>
      <c r="C51">
        <v>3</v>
      </c>
      <c r="D51">
        <v>2</v>
      </c>
      <c r="F51" t="s">
        <v>49</v>
      </c>
      <c r="G51">
        <v>33</v>
      </c>
      <c r="H51">
        <v>1</v>
      </c>
      <c r="I51">
        <v>1</v>
      </c>
      <c r="K51" t="s">
        <v>49</v>
      </c>
      <c r="L51">
        <v>80</v>
      </c>
      <c r="M51">
        <v>2</v>
      </c>
      <c r="N51">
        <v>16</v>
      </c>
      <c r="P51" t="s">
        <v>49</v>
      </c>
      <c r="Q51">
        <v>31</v>
      </c>
      <c r="R51">
        <v>0</v>
      </c>
      <c r="S51">
        <v>31</v>
      </c>
      <c r="U51" t="s">
        <v>49</v>
      </c>
      <c r="V51">
        <v>1</v>
      </c>
      <c r="W51">
        <v>0</v>
      </c>
      <c r="X51">
        <v>1</v>
      </c>
      <c r="Z51" t="s">
        <v>49</v>
      </c>
      <c r="AA51">
        <v>66</v>
      </c>
      <c r="AB51">
        <v>2</v>
      </c>
      <c r="AC51">
        <v>2</v>
      </c>
      <c r="AE51" t="s">
        <v>49</v>
      </c>
      <c r="AF51">
        <v>129</v>
      </c>
      <c r="AG51">
        <v>4</v>
      </c>
      <c r="AH51">
        <v>1</v>
      </c>
      <c r="AJ51" t="s">
        <v>49</v>
      </c>
      <c r="AK51">
        <v>103</v>
      </c>
      <c r="AL51">
        <v>3</v>
      </c>
      <c r="AM51">
        <v>7</v>
      </c>
    </row>
    <row r="52" spans="1:39" x14ac:dyDescent="0.25">
      <c r="A52" t="s">
        <v>49</v>
      </c>
      <c r="B52" s="6">
        <v>32</v>
      </c>
      <c r="C52">
        <v>1</v>
      </c>
      <c r="D52">
        <v>0</v>
      </c>
      <c r="F52" t="s">
        <v>49</v>
      </c>
      <c r="G52">
        <v>1</v>
      </c>
      <c r="H52">
        <v>0</v>
      </c>
      <c r="I52">
        <v>1</v>
      </c>
      <c r="K52" t="s">
        <v>49</v>
      </c>
      <c r="L52">
        <v>32</v>
      </c>
      <c r="M52">
        <v>1</v>
      </c>
      <c r="N52">
        <v>0</v>
      </c>
      <c r="P52" t="s">
        <v>49</v>
      </c>
      <c r="Q52">
        <v>31</v>
      </c>
      <c r="R52">
        <v>0</v>
      </c>
      <c r="S52">
        <v>31</v>
      </c>
      <c r="U52" t="s">
        <v>49</v>
      </c>
      <c r="V52">
        <v>33</v>
      </c>
      <c r="W52">
        <v>1</v>
      </c>
      <c r="X52">
        <v>1</v>
      </c>
      <c r="Z52" t="s">
        <v>49</v>
      </c>
      <c r="AA52">
        <v>146</v>
      </c>
      <c r="AB52">
        <v>4</v>
      </c>
      <c r="AC52">
        <v>18</v>
      </c>
      <c r="AE52" t="s">
        <v>49</v>
      </c>
      <c r="AF52">
        <v>94</v>
      </c>
      <c r="AG52">
        <v>2</v>
      </c>
      <c r="AH52">
        <v>30</v>
      </c>
      <c r="AJ52" t="s">
        <v>49</v>
      </c>
      <c r="AK52">
        <v>33</v>
      </c>
      <c r="AL52">
        <v>1</v>
      </c>
      <c r="AM52">
        <v>1</v>
      </c>
    </row>
    <row r="53" spans="1:39" x14ac:dyDescent="0.25">
      <c r="A53" t="s">
        <v>49</v>
      </c>
      <c r="B53" s="6">
        <v>97</v>
      </c>
      <c r="C53">
        <v>3</v>
      </c>
      <c r="D53">
        <v>1</v>
      </c>
      <c r="F53" t="s">
        <v>49</v>
      </c>
      <c r="G53">
        <v>33</v>
      </c>
      <c r="H53">
        <v>1</v>
      </c>
      <c r="I53">
        <v>1</v>
      </c>
      <c r="K53" t="s">
        <v>49</v>
      </c>
      <c r="L53">
        <v>7</v>
      </c>
      <c r="M53">
        <v>0</v>
      </c>
      <c r="N53">
        <v>7</v>
      </c>
      <c r="P53" t="s">
        <v>49</v>
      </c>
      <c r="Q53">
        <v>31</v>
      </c>
      <c r="R53">
        <v>0</v>
      </c>
      <c r="S53">
        <v>31</v>
      </c>
      <c r="U53" t="s">
        <v>49</v>
      </c>
      <c r="V53">
        <v>95</v>
      </c>
      <c r="W53">
        <v>2</v>
      </c>
      <c r="X53">
        <v>31</v>
      </c>
      <c r="Z53" t="s">
        <v>49</v>
      </c>
      <c r="AA53">
        <v>98</v>
      </c>
      <c r="AB53">
        <v>3</v>
      </c>
      <c r="AC53">
        <v>2</v>
      </c>
      <c r="AE53" t="s">
        <v>49</v>
      </c>
      <c r="AF53">
        <v>35</v>
      </c>
      <c r="AG53">
        <v>1</v>
      </c>
      <c r="AH53">
        <v>3</v>
      </c>
      <c r="AJ53" t="s">
        <v>49</v>
      </c>
      <c r="AK53">
        <v>162</v>
      </c>
      <c r="AL53">
        <v>5</v>
      </c>
      <c r="AM53">
        <v>2</v>
      </c>
    </row>
    <row r="54" spans="1:39" x14ac:dyDescent="0.25">
      <c r="A54" t="s">
        <v>49</v>
      </c>
      <c r="B54" s="6">
        <v>128</v>
      </c>
      <c r="C54">
        <v>4</v>
      </c>
      <c r="D54">
        <v>0</v>
      </c>
      <c r="F54" t="s">
        <v>49</v>
      </c>
      <c r="G54">
        <v>95</v>
      </c>
      <c r="H54">
        <v>2</v>
      </c>
      <c r="I54">
        <v>31</v>
      </c>
      <c r="K54" t="s">
        <v>49</v>
      </c>
      <c r="L54">
        <v>34</v>
      </c>
      <c r="M54">
        <v>1</v>
      </c>
      <c r="N54">
        <v>2</v>
      </c>
      <c r="P54" t="s">
        <v>49</v>
      </c>
      <c r="Q54">
        <v>2</v>
      </c>
      <c r="R54">
        <v>0</v>
      </c>
      <c r="S54">
        <v>2</v>
      </c>
      <c r="U54" t="s">
        <v>49</v>
      </c>
      <c r="V54">
        <v>130</v>
      </c>
      <c r="W54">
        <v>4</v>
      </c>
      <c r="X54">
        <v>2</v>
      </c>
      <c r="Z54" t="s">
        <v>49</v>
      </c>
      <c r="AA54">
        <v>129</v>
      </c>
      <c r="AB54">
        <v>4</v>
      </c>
      <c r="AC54">
        <v>1</v>
      </c>
      <c r="AE54" t="s">
        <v>49</v>
      </c>
      <c r="AF54">
        <v>130</v>
      </c>
      <c r="AG54">
        <v>4</v>
      </c>
      <c r="AH54">
        <v>2</v>
      </c>
      <c r="AJ54" t="s">
        <v>49</v>
      </c>
      <c r="AK54">
        <v>33</v>
      </c>
      <c r="AL54">
        <v>1</v>
      </c>
      <c r="AM54">
        <v>1</v>
      </c>
    </row>
    <row r="55" spans="1:39" x14ac:dyDescent="0.25">
      <c r="A55" t="s">
        <v>49</v>
      </c>
      <c r="B55" s="6">
        <v>70</v>
      </c>
      <c r="C55">
        <v>2</v>
      </c>
      <c r="D55">
        <v>6</v>
      </c>
      <c r="F55" t="s">
        <v>49</v>
      </c>
      <c r="G55">
        <v>65</v>
      </c>
      <c r="H55">
        <v>2</v>
      </c>
      <c r="I55">
        <v>1</v>
      </c>
      <c r="K55" t="s">
        <v>49</v>
      </c>
      <c r="L55">
        <v>7</v>
      </c>
      <c r="M55">
        <v>0</v>
      </c>
      <c r="N55">
        <v>7</v>
      </c>
      <c r="P55" t="s">
        <v>49</v>
      </c>
      <c r="Q55">
        <v>255</v>
      </c>
      <c r="R55">
        <v>255</v>
      </c>
      <c r="S55">
        <v>53</v>
      </c>
      <c r="U55" t="s">
        <v>49</v>
      </c>
      <c r="V55">
        <v>1</v>
      </c>
      <c r="W55">
        <v>0</v>
      </c>
      <c r="X55">
        <v>1</v>
      </c>
      <c r="Z55" t="s">
        <v>49</v>
      </c>
      <c r="AA55">
        <v>106</v>
      </c>
      <c r="AB55">
        <v>3</v>
      </c>
      <c r="AC55">
        <v>10</v>
      </c>
      <c r="AE55" t="s">
        <v>49</v>
      </c>
      <c r="AF55">
        <v>95</v>
      </c>
      <c r="AG55">
        <v>2</v>
      </c>
      <c r="AH55">
        <v>31</v>
      </c>
      <c r="AJ55" t="s">
        <v>49</v>
      </c>
      <c r="AK55">
        <v>64</v>
      </c>
      <c r="AL55">
        <v>2</v>
      </c>
      <c r="AM55">
        <v>0</v>
      </c>
    </row>
    <row r="56" spans="1:39" x14ac:dyDescent="0.25">
      <c r="A56" t="s">
        <v>49</v>
      </c>
      <c r="B56" s="6">
        <v>3</v>
      </c>
      <c r="C56">
        <v>0</v>
      </c>
      <c r="D56">
        <v>3</v>
      </c>
      <c r="F56" t="s">
        <v>49</v>
      </c>
      <c r="G56">
        <v>35</v>
      </c>
      <c r="H56">
        <v>1</v>
      </c>
      <c r="I56">
        <v>3</v>
      </c>
      <c r="K56" t="s">
        <v>49</v>
      </c>
      <c r="L56">
        <v>33</v>
      </c>
      <c r="M56">
        <v>1</v>
      </c>
      <c r="N56">
        <v>1</v>
      </c>
      <c r="P56" t="s">
        <v>49</v>
      </c>
      <c r="U56" t="s">
        <v>49</v>
      </c>
      <c r="V56">
        <v>34</v>
      </c>
      <c r="W56">
        <v>1</v>
      </c>
      <c r="X56">
        <v>2</v>
      </c>
      <c r="Z56" t="s">
        <v>49</v>
      </c>
      <c r="AA56">
        <v>146</v>
      </c>
      <c r="AB56">
        <v>4</v>
      </c>
      <c r="AC56">
        <v>18</v>
      </c>
      <c r="AE56" t="s">
        <v>49</v>
      </c>
      <c r="AF56">
        <v>35</v>
      </c>
      <c r="AG56">
        <v>1</v>
      </c>
      <c r="AH56">
        <v>3</v>
      </c>
      <c r="AJ56" t="s">
        <v>49</v>
      </c>
      <c r="AK56">
        <v>130</v>
      </c>
      <c r="AL56">
        <v>4</v>
      </c>
      <c r="AM56">
        <v>2</v>
      </c>
    </row>
    <row r="57" spans="1:39" x14ac:dyDescent="0.25">
      <c r="A57" t="s">
        <v>49</v>
      </c>
      <c r="B57" s="6">
        <v>51</v>
      </c>
      <c r="C57">
        <v>1</v>
      </c>
      <c r="D57">
        <v>19</v>
      </c>
      <c r="F57" t="s">
        <v>49</v>
      </c>
      <c r="G57">
        <v>95</v>
      </c>
      <c r="H57">
        <v>2</v>
      </c>
      <c r="I57">
        <v>31</v>
      </c>
      <c r="K57" t="s">
        <v>49</v>
      </c>
      <c r="L57">
        <v>80</v>
      </c>
      <c r="M57">
        <v>2</v>
      </c>
      <c r="N57">
        <v>16</v>
      </c>
      <c r="U57" t="s">
        <v>49</v>
      </c>
      <c r="V57">
        <v>94</v>
      </c>
      <c r="W57">
        <v>2</v>
      </c>
      <c r="X57">
        <v>30</v>
      </c>
      <c r="Z57" t="s">
        <v>49</v>
      </c>
      <c r="AA57">
        <v>116</v>
      </c>
      <c r="AB57">
        <v>3</v>
      </c>
      <c r="AC57">
        <v>20</v>
      </c>
      <c r="AE57" t="s">
        <v>49</v>
      </c>
      <c r="AF57">
        <v>129</v>
      </c>
      <c r="AG57">
        <v>4</v>
      </c>
      <c r="AH57">
        <v>1</v>
      </c>
      <c r="AJ57" t="s">
        <v>49</v>
      </c>
      <c r="AK57">
        <v>65</v>
      </c>
      <c r="AL57">
        <v>2</v>
      </c>
      <c r="AM57">
        <v>1</v>
      </c>
    </row>
    <row r="58" spans="1:39" x14ac:dyDescent="0.25">
      <c r="A58" t="s">
        <v>49</v>
      </c>
      <c r="B58" s="6">
        <v>128</v>
      </c>
      <c r="C58">
        <v>4</v>
      </c>
      <c r="D58">
        <v>0</v>
      </c>
      <c r="F58" t="s">
        <v>49</v>
      </c>
      <c r="G58">
        <v>95</v>
      </c>
      <c r="H58">
        <v>2</v>
      </c>
      <c r="I58">
        <v>31</v>
      </c>
      <c r="K58" t="s">
        <v>49</v>
      </c>
      <c r="L58">
        <v>32</v>
      </c>
      <c r="M58">
        <v>1</v>
      </c>
      <c r="N58">
        <v>0</v>
      </c>
      <c r="U58" t="s">
        <v>49</v>
      </c>
      <c r="V58">
        <v>130</v>
      </c>
      <c r="W58">
        <v>4</v>
      </c>
      <c r="X58">
        <v>2</v>
      </c>
      <c r="Z58" t="s">
        <v>49</v>
      </c>
      <c r="AA58">
        <v>144</v>
      </c>
      <c r="AB58">
        <v>4</v>
      </c>
      <c r="AC58">
        <v>16</v>
      </c>
      <c r="AE58" t="s">
        <v>49</v>
      </c>
      <c r="AF58">
        <v>95</v>
      </c>
      <c r="AG58">
        <v>2</v>
      </c>
      <c r="AH58">
        <v>31</v>
      </c>
      <c r="AJ58" t="s">
        <v>49</v>
      </c>
      <c r="AK58">
        <v>128</v>
      </c>
      <c r="AL58">
        <v>4</v>
      </c>
      <c r="AM58">
        <v>0</v>
      </c>
    </row>
    <row r="59" spans="1:39" x14ac:dyDescent="0.25">
      <c r="A59" t="s">
        <v>49</v>
      </c>
      <c r="B59" s="6">
        <v>101</v>
      </c>
      <c r="C59">
        <v>3</v>
      </c>
      <c r="D59">
        <v>5</v>
      </c>
      <c r="F59" t="s">
        <v>49</v>
      </c>
      <c r="G59">
        <v>95</v>
      </c>
      <c r="H59">
        <v>2</v>
      </c>
      <c r="I59">
        <v>31</v>
      </c>
      <c r="K59" t="s">
        <v>49</v>
      </c>
      <c r="L59">
        <v>7</v>
      </c>
      <c r="M59">
        <v>0</v>
      </c>
      <c r="N59">
        <v>7</v>
      </c>
      <c r="U59" t="s">
        <v>49</v>
      </c>
      <c r="V59">
        <v>2</v>
      </c>
      <c r="W59">
        <v>0</v>
      </c>
      <c r="X59">
        <v>2</v>
      </c>
      <c r="Z59" t="s">
        <v>49</v>
      </c>
      <c r="AA59">
        <v>117</v>
      </c>
      <c r="AB59">
        <v>3</v>
      </c>
      <c r="AC59">
        <v>21</v>
      </c>
      <c r="AE59" t="s">
        <v>49</v>
      </c>
      <c r="AF59">
        <v>65</v>
      </c>
      <c r="AG59">
        <v>2</v>
      </c>
      <c r="AH59">
        <v>1</v>
      </c>
      <c r="AJ59" t="s">
        <v>49</v>
      </c>
      <c r="AK59">
        <v>72</v>
      </c>
      <c r="AL59">
        <v>2</v>
      </c>
      <c r="AM59">
        <v>8</v>
      </c>
    </row>
    <row r="60" spans="1:39" x14ac:dyDescent="0.25">
      <c r="A60" t="s">
        <v>49</v>
      </c>
      <c r="B60" s="6">
        <v>128</v>
      </c>
      <c r="C60">
        <v>4</v>
      </c>
      <c r="D60">
        <v>0</v>
      </c>
      <c r="F60" t="s">
        <v>49</v>
      </c>
      <c r="G60">
        <v>95</v>
      </c>
      <c r="H60">
        <v>2</v>
      </c>
      <c r="I60">
        <v>31</v>
      </c>
      <c r="K60" t="s">
        <v>49</v>
      </c>
      <c r="L60">
        <v>34</v>
      </c>
      <c r="M60">
        <v>1</v>
      </c>
      <c r="N60">
        <v>2</v>
      </c>
      <c r="U60" t="s">
        <v>49</v>
      </c>
      <c r="V60">
        <v>33</v>
      </c>
      <c r="W60">
        <v>1</v>
      </c>
      <c r="X60">
        <v>1</v>
      </c>
      <c r="Z60" t="s">
        <v>49</v>
      </c>
      <c r="AA60">
        <v>144</v>
      </c>
      <c r="AB60">
        <v>4</v>
      </c>
      <c r="AC60">
        <v>16</v>
      </c>
      <c r="AE60" t="s">
        <v>49</v>
      </c>
      <c r="AF60">
        <v>34</v>
      </c>
      <c r="AG60">
        <v>1</v>
      </c>
      <c r="AH60">
        <v>2</v>
      </c>
      <c r="AJ60" t="s">
        <v>49</v>
      </c>
      <c r="AK60">
        <v>128</v>
      </c>
      <c r="AL60">
        <v>4</v>
      </c>
      <c r="AM60">
        <v>0</v>
      </c>
    </row>
    <row r="61" spans="1:39" x14ac:dyDescent="0.25">
      <c r="A61" t="s">
        <v>49</v>
      </c>
      <c r="B61" s="6">
        <v>70</v>
      </c>
      <c r="C61">
        <v>2</v>
      </c>
      <c r="D61">
        <v>6</v>
      </c>
      <c r="F61" t="s">
        <v>49</v>
      </c>
      <c r="G61">
        <v>95</v>
      </c>
      <c r="H61">
        <v>2</v>
      </c>
      <c r="I61">
        <v>31</v>
      </c>
      <c r="K61" t="s">
        <v>49</v>
      </c>
      <c r="L61">
        <v>7</v>
      </c>
      <c r="M61">
        <v>0</v>
      </c>
      <c r="N61">
        <v>7</v>
      </c>
      <c r="U61" t="s">
        <v>49</v>
      </c>
      <c r="V61">
        <v>94</v>
      </c>
      <c r="W61">
        <v>2</v>
      </c>
      <c r="X61">
        <v>30</v>
      </c>
      <c r="Z61" t="s">
        <v>49</v>
      </c>
      <c r="AA61">
        <v>105</v>
      </c>
      <c r="AB61">
        <v>3</v>
      </c>
      <c r="AC61">
        <v>9</v>
      </c>
      <c r="AE61" t="s">
        <v>49</v>
      </c>
      <c r="AF61">
        <v>129</v>
      </c>
      <c r="AG61">
        <v>4</v>
      </c>
      <c r="AH61">
        <v>1</v>
      </c>
      <c r="AJ61" t="s">
        <v>49</v>
      </c>
      <c r="AK61">
        <v>6</v>
      </c>
      <c r="AL61">
        <v>0</v>
      </c>
      <c r="AM61">
        <v>6</v>
      </c>
    </row>
    <row r="62" spans="1:39" x14ac:dyDescent="0.25">
      <c r="A62" t="s">
        <v>49</v>
      </c>
      <c r="B62" s="6">
        <v>3</v>
      </c>
      <c r="C62">
        <v>0</v>
      </c>
      <c r="D62">
        <v>3</v>
      </c>
      <c r="F62" t="s">
        <v>49</v>
      </c>
      <c r="G62">
        <v>95</v>
      </c>
      <c r="H62">
        <v>2</v>
      </c>
      <c r="I62">
        <v>31</v>
      </c>
      <c r="K62" t="s">
        <v>49</v>
      </c>
      <c r="L62">
        <v>33</v>
      </c>
      <c r="M62">
        <v>1</v>
      </c>
      <c r="N62">
        <v>1</v>
      </c>
      <c r="U62" t="s">
        <v>49</v>
      </c>
      <c r="V62">
        <v>130</v>
      </c>
      <c r="W62">
        <v>4</v>
      </c>
      <c r="X62">
        <v>2</v>
      </c>
      <c r="AA62">
        <v>255</v>
      </c>
      <c r="AB62">
        <v>255</v>
      </c>
      <c r="AC62">
        <v>60</v>
      </c>
      <c r="AE62" t="s">
        <v>49</v>
      </c>
      <c r="AF62">
        <v>95</v>
      </c>
      <c r="AG62">
        <v>2</v>
      </c>
      <c r="AH62">
        <v>31</v>
      </c>
      <c r="AJ62" t="s">
        <v>49</v>
      </c>
      <c r="AK62">
        <v>103</v>
      </c>
      <c r="AL62">
        <v>3</v>
      </c>
      <c r="AM62">
        <v>7</v>
      </c>
    </row>
    <row r="63" spans="1:39" x14ac:dyDescent="0.25">
      <c r="A63" t="s">
        <v>49</v>
      </c>
      <c r="B63" s="6">
        <v>51</v>
      </c>
      <c r="C63">
        <v>1</v>
      </c>
      <c r="D63">
        <v>19</v>
      </c>
      <c r="F63" t="s">
        <v>49</v>
      </c>
      <c r="G63">
        <v>95</v>
      </c>
      <c r="H63">
        <v>2</v>
      </c>
      <c r="I63">
        <v>31</v>
      </c>
      <c r="K63" t="s">
        <v>49</v>
      </c>
      <c r="L63">
        <v>79</v>
      </c>
      <c r="M63">
        <v>2</v>
      </c>
      <c r="N63">
        <v>15</v>
      </c>
      <c r="U63" t="s">
        <v>49</v>
      </c>
      <c r="V63">
        <v>2</v>
      </c>
      <c r="W63">
        <v>0</v>
      </c>
      <c r="X63">
        <v>2</v>
      </c>
      <c r="AE63" t="s">
        <v>49</v>
      </c>
      <c r="AF63">
        <v>65</v>
      </c>
      <c r="AG63">
        <v>2</v>
      </c>
      <c r="AH63">
        <v>1</v>
      </c>
      <c r="AJ63" t="s">
        <v>49</v>
      </c>
      <c r="AK63">
        <v>33</v>
      </c>
      <c r="AL63">
        <v>1</v>
      </c>
      <c r="AM63">
        <v>1</v>
      </c>
    </row>
    <row r="64" spans="1:39" x14ac:dyDescent="0.25">
      <c r="A64" t="s">
        <v>49</v>
      </c>
      <c r="B64" s="6">
        <v>129</v>
      </c>
      <c r="C64">
        <v>4</v>
      </c>
      <c r="D64">
        <v>1</v>
      </c>
      <c r="F64" t="s">
        <v>49</v>
      </c>
      <c r="G64">
        <v>79</v>
      </c>
      <c r="H64">
        <v>2</v>
      </c>
      <c r="I64">
        <v>15</v>
      </c>
      <c r="K64" t="s">
        <v>49</v>
      </c>
      <c r="L64">
        <v>33</v>
      </c>
      <c r="M64">
        <v>1</v>
      </c>
      <c r="N64">
        <v>1</v>
      </c>
      <c r="U64" t="s">
        <v>49</v>
      </c>
      <c r="V64">
        <v>33</v>
      </c>
      <c r="W64">
        <v>1</v>
      </c>
      <c r="X64">
        <v>1</v>
      </c>
      <c r="AE64" t="s">
        <v>49</v>
      </c>
      <c r="AF64">
        <v>34</v>
      </c>
      <c r="AG64">
        <v>1</v>
      </c>
      <c r="AH64">
        <v>2</v>
      </c>
      <c r="AJ64" t="s">
        <v>49</v>
      </c>
      <c r="AK64">
        <v>162</v>
      </c>
      <c r="AL64">
        <v>5</v>
      </c>
      <c r="AM64">
        <v>2</v>
      </c>
    </row>
    <row r="65" spans="1:39" x14ac:dyDescent="0.25">
      <c r="A65" t="s">
        <v>49</v>
      </c>
      <c r="B65" s="6">
        <v>98</v>
      </c>
      <c r="C65">
        <v>3</v>
      </c>
      <c r="D65">
        <v>2</v>
      </c>
      <c r="F65" t="s">
        <v>49</v>
      </c>
      <c r="G65">
        <v>128</v>
      </c>
      <c r="H65">
        <v>4</v>
      </c>
      <c r="I65">
        <v>0</v>
      </c>
      <c r="K65" t="s">
        <v>49</v>
      </c>
      <c r="L65">
        <v>18</v>
      </c>
      <c r="M65">
        <v>0</v>
      </c>
      <c r="N65">
        <v>18</v>
      </c>
      <c r="U65" t="s">
        <v>49</v>
      </c>
      <c r="V65">
        <v>94</v>
      </c>
      <c r="W65">
        <v>2</v>
      </c>
      <c r="X65">
        <v>30</v>
      </c>
      <c r="AE65" t="s">
        <v>49</v>
      </c>
      <c r="AF65">
        <v>128</v>
      </c>
      <c r="AG65">
        <v>4</v>
      </c>
      <c r="AH65">
        <v>0</v>
      </c>
      <c r="AJ65" t="s">
        <v>49</v>
      </c>
      <c r="AK65">
        <v>33</v>
      </c>
      <c r="AL65">
        <v>1</v>
      </c>
      <c r="AM65">
        <v>1</v>
      </c>
    </row>
    <row r="66" spans="1:39" x14ac:dyDescent="0.25">
      <c r="A66" t="s">
        <v>49</v>
      </c>
      <c r="B66" s="6">
        <v>130</v>
      </c>
      <c r="C66">
        <v>4</v>
      </c>
      <c r="D66">
        <v>2</v>
      </c>
      <c r="F66" t="s">
        <v>49</v>
      </c>
      <c r="G66">
        <v>95</v>
      </c>
      <c r="H66">
        <v>2</v>
      </c>
      <c r="I66">
        <v>31</v>
      </c>
      <c r="K66" t="s">
        <v>49</v>
      </c>
      <c r="L66">
        <v>34</v>
      </c>
      <c r="M66">
        <v>1</v>
      </c>
      <c r="N66">
        <v>2</v>
      </c>
      <c r="U66" t="s">
        <v>49</v>
      </c>
      <c r="V66">
        <v>130</v>
      </c>
      <c r="W66">
        <v>4</v>
      </c>
      <c r="X66">
        <v>2</v>
      </c>
      <c r="AE66" t="s">
        <v>49</v>
      </c>
      <c r="AF66">
        <v>95</v>
      </c>
      <c r="AG66">
        <v>2</v>
      </c>
      <c r="AH66">
        <v>31</v>
      </c>
      <c r="AJ66" t="s">
        <v>49</v>
      </c>
      <c r="AK66">
        <v>65</v>
      </c>
      <c r="AL66">
        <v>2</v>
      </c>
      <c r="AM66">
        <v>1</v>
      </c>
    </row>
    <row r="67" spans="1:39" x14ac:dyDescent="0.25">
      <c r="A67" t="s">
        <v>49</v>
      </c>
      <c r="B67" s="6">
        <v>70</v>
      </c>
      <c r="C67">
        <v>2</v>
      </c>
      <c r="D67">
        <v>6</v>
      </c>
      <c r="F67" t="s">
        <v>49</v>
      </c>
      <c r="G67">
        <v>68</v>
      </c>
      <c r="H67">
        <v>2</v>
      </c>
      <c r="I67">
        <v>4</v>
      </c>
      <c r="K67" t="s">
        <v>49</v>
      </c>
      <c r="L67">
        <v>78</v>
      </c>
      <c r="M67">
        <v>2</v>
      </c>
      <c r="N67">
        <v>14</v>
      </c>
      <c r="U67" t="s">
        <v>49</v>
      </c>
      <c r="V67">
        <v>1</v>
      </c>
      <c r="W67">
        <v>0</v>
      </c>
      <c r="X67">
        <v>1</v>
      </c>
      <c r="AE67" t="s">
        <v>49</v>
      </c>
      <c r="AF67">
        <v>66</v>
      </c>
      <c r="AG67">
        <v>2</v>
      </c>
      <c r="AH67">
        <v>2</v>
      </c>
      <c r="AJ67" t="s">
        <v>49</v>
      </c>
      <c r="AK67">
        <v>129</v>
      </c>
      <c r="AL67">
        <v>4</v>
      </c>
      <c r="AM67">
        <v>1</v>
      </c>
    </row>
    <row r="68" spans="1:39" x14ac:dyDescent="0.25">
      <c r="A68" t="s">
        <v>49</v>
      </c>
      <c r="B68" s="6">
        <v>3</v>
      </c>
      <c r="C68">
        <v>0</v>
      </c>
      <c r="D68">
        <v>3</v>
      </c>
      <c r="F68" t="s">
        <v>49</v>
      </c>
      <c r="G68">
        <v>129</v>
      </c>
      <c r="H68">
        <v>4</v>
      </c>
      <c r="I68">
        <v>1</v>
      </c>
      <c r="K68" t="s">
        <v>49</v>
      </c>
      <c r="L68">
        <v>33</v>
      </c>
      <c r="M68">
        <v>1</v>
      </c>
      <c r="N68">
        <v>1</v>
      </c>
      <c r="U68" t="s">
        <v>49</v>
      </c>
      <c r="V68">
        <v>33</v>
      </c>
      <c r="W68">
        <v>1</v>
      </c>
      <c r="X68">
        <v>1</v>
      </c>
      <c r="AE68" t="s">
        <v>49</v>
      </c>
      <c r="AF68">
        <v>34</v>
      </c>
      <c r="AG68">
        <v>1</v>
      </c>
      <c r="AH68">
        <v>2</v>
      </c>
      <c r="AJ68" t="s">
        <v>49</v>
      </c>
      <c r="AK68">
        <v>75</v>
      </c>
      <c r="AL68">
        <v>2</v>
      </c>
      <c r="AM68">
        <v>11</v>
      </c>
    </row>
    <row r="69" spans="1:39" x14ac:dyDescent="0.25">
      <c r="A69" t="s">
        <v>49</v>
      </c>
      <c r="B69" s="6">
        <v>52</v>
      </c>
      <c r="C69">
        <v>1</v>
      </c>
      <c r="D69">
        <v>20</v>
      </c>
      <c r="F69" t="s">
        <v>49</v>
      </c>
      <c r="G69">
        <v>95</v>
      </c>
      <c r="H69">
        <v>2</v>
      </c>
      <c r="I69">
        <v>31</v>
      </c>
      <c r="K69" t="s">
        <v>49</v>
      </c>
      <c r="L69">
        <v>19</v>
      </c>
      <c r="M69">
        <v>0</v>
      </c>
      <c r="N69">
        <v>19</v>
      </c>
      <c r="U69" t="s">
        <v>49</v>
      </c>
      <c r="V69">
        <v>95</v>
      </c>
      <c r="W69">
        <v>2</v>
      </c>
      <c r="X69">
        <v>31</v>
      </c>
      <c r="AE69" t="s">
        <v>49</v>
      </c>
      <c r="AF69">
        <v>128</v>
      </c>
      <c r="AG69">
        <v>4</v>
      </c>
      <c r="AH69">
        <v>0</v>
      </c>
      <c r="AJ69" t="s">
        <v>49</v>
      </c>
      <c r="AK69">
        <v>9</v>
      </c>
      <c r="AL69">
        <v>0</v>
      </c>
      <c r="AM69">
        <v>9</v>
      </c>
    </row>
    <row r="70" spans="1:39" x14ac:dyDescent="0.25">
      <c r="A70" t="s">
        <v>49</v>
      </c>
      <c r="B70" s="6">
        <v>129</v>
      </c>
      <c r="C70">
        <v>4</v>
      </c>
      <c r="D70">
        <v>1</v>
      </c>
      <c r="F70" t="s">
        <v>49</v>
      </c>
      <c r="G70">
        <v>67</v>
      </c>
      <c r="H70">
        <v>2</v>
      </c>
      <c r="I70">
        <v>3</v>
      </c>
      <c r="K70" t="s">
        <v>49</v>
      </c>
      <c r="L70">
        <v>33</v>
      </c>
      <c r="M70">
        <v>1</v>
      </c>
      <c r="N70">
        <v>1</v>
      </c>
      <c r="U70" t="s">
        <v>49</v>
      </c>
      <c r="V70">
        <v>130</v>
      </c>
      <c r="W70">
        <v>4</v>
      </c>
      <c r="X70">
        <v>2</v>
      </c>
      <c r="AE70" t="s">
        <v>49</v>
      </c>
      <c r="AF70">
        <v>95</v>
      </c>
      <c r="AG70">
        <v>2</v>
      </c>
      <c r="AH70">
        <v>31</v>
      </c>
      <c r="AJ70" t="s">
        <v>49</v>
      </c>
      <c r="AK70">
        <v>101</v>
      </c>
      <c r="AL70">
        <v>3</v>
      </c>
      <c r="AM70">
        <v>5</v>
      </c>
    </row>
    <row r="71" spans="1:39" x14ac:dyDescent="0.25">
      <c r="A71" t="s">
        <v>49</v>
      </c>
      <c r="B71" s="6">
        <v>98</v>
      </c>
      <c r="C71">
        <v>3</v>
      </c>
      <c r="D71">
        <v>2</v>
      </c>
      <c r="F71" t="s">
        <v>49</v>
      </c>
      <c r="G71">
        <v>130</v>
      </c>
      <c r="H71">
        <v>4</v>
      </c>
      <c r="I71">
        <v>2</v>
      </c>
      <c r="K71" t="s">
        <v>49</v>
      </c>
      <c r="L71">
        <v>78</v>
      </c>
      <c r="M71">
        <v>2</v>
      </c>
      <c r="N71">
        <v>14</v>
      </c>
      <c r="U71" t="s">
        <v>49</v>
      </c>
      <c r="V71">
        <v>1</v>
      </c>
      <c r="W71">
        <v>0</v>
      </c>
      <c r="X71">
        <v>1</v>
      </c>
      <c r="AE71" t="s">
        <v>49</v>
      </c>
      <c r="AF71">
        <v>66</v>
      </c>
      <c r="AG71">
        <v>2</v>
      </c>
      <c r="AH71">
        <v>2</v>
      </c>
      <c r="AJ71" t="s">
        <v>49</v>
      </c>
      <c r="AK71">
        <v>33</v>
      </c>
      <c r="AL71">
        <v>1</v>
      </c>
      <c r="AM71">
        <v>1</v>
      </c>
    </row>
    <row r="72" spans="1:39" x14ac:dyDescent="0.25">
      <c r="A72" t="s">
        <v>49</v>
      </c>
      <c r="B72" s="6">
        <v>128</v>
      </c>
      <c r="C72">
        <v>4</v>
      </c>
      <c r="D72">
        <v>0</v>
      </c>
      <c r="F72" t="s">
        <v>49</v>
      </c>
      <c r="G72">
        <v>71</v>
      </c>
      <c r="H72">
        <v>2</v>
      </c>
      <c r="I72">
        <v>7</v>
      </c>
      <c r="K72" t="s">
        <v>49</v>
      </c>
      <c r="L72">
        <v>34</v>
      </c>
      <c r="M72">
        <v>1</v>
      </c>
      <c r="N72">
        <v>2</v>
      </c>
      <c r="U72" t="s">
        <v>49</v>
      </c>
      <c r="V72">
        <v>33</v>
      </c>
      <c r="W72">
        <v>1</v>
      </c>
      <c r="X72">
        <v>1</v>
      </c>
      <c r="AE72" t="s">
        <v>49</v>
      </c>
      <c r="AF72">
        <v>34</v>
      </c>
      <c r="AG72">
        <v>1</v>
      </c>
      <c r="AH72">
        <v>2</v>
      </c>
      <c r="AJ72" t="s">
        <v>49</v>
      </c>
      <c r="AK72">
        <v>162</v>
      </c>
      <c r="AL72">
        <v>5</v>
      </c>
      <c r="AM72">
        <v>2</v>
      </c>
    </row>
    <row r="73" spans="1:39" x14ac:dyDescent="0.25">
      <c r="A73" t="s">
        <v>49</v>
      </c>
      <c r="B73" s="6">
        <v>71</v>
      </c>
      <c r="C73">
        <v>2</v>
      </c>
      <c r="D73">
        <v>7</v>
      </c>
      <c r="F73" t="s">
        <v>49</v>
      </c>
      <c r="G73">
        <v>131</v>
      </c>
      <c r="H73">
        <v>4</v>
      </c>
      <c r="I73">
        <v>3</v>
      </c>
      <c r="K73" t="s">
        <v>49</v>
      </c>
      <c r="L73">
        <v>18</v>
      </c>
      <c r="M73">
        <v>0</v>
      </c>
      <c r="N73">
        <v>18</v>
      </c>
      <c r="U73" t="s">
        <v>49</v>
      </c>
      <c r="V73">
        <v>95</v>
      </c>
      <c r="W73">
        <v>2</v>
      </c>
      <c r="X73">
        <v>31</v>
      </c>
      <c r="AE73" t="s">
        <v>49</v>
      </c>
      <c r="AF73">
        <v>129</v>
      </c>
      <c r="AG73">
        <v>4</v>
      </c>
      <c r="AH73">
        <v>1</v>
      </c>
      <c r="AJ73" t="s">
        <v>49</v>
      </c>
      <c r="AK73">
        <v>34</v>
      </c>
      <c r="AL73">
        <v>1</v>
      </c>
      <c r="AM73">
        <v>2</v>
      </c>
    </row>
    <row r="74" spans="1:39" x14ac:dyDescent="0.25">
      <c r="A74" t="s">
        <v>49</v>
      </c>
      <c r="B74" s="6">
        <v>3</v>
      </c>
      <c r="C74">
        <v>0</v>
      </c>
      <c r="D74">
        <v>3</v>
      </c>
      <c r="F74" t="s">
        <v>49</v>
      </c>
      <c r="G74">
        <v>71</v>
      </c>
      <c r="H74">
        <v>2</v>
      </c>
      <c r="I74">
        <v>7</v>
      </c>
      <c r="K74" t="s">
        <v>49</v>
      </c>
      <c r="L74">
        <v>33</v>
      </c>
      <c r="M74">
        <v>1</v>
      </c>
      <c r="N74">
        <v>1</v>
      </c>
      <c r="U74" t="s">
        <v>49</v>
      </c>
      <c r="V74">
        <v>130</v>
      </c>
      <c r="W74">
        <v>4</v>
      </c>
      <c r="X74">
        <v>2</v>
      </c>
      <c r="AE74" t="s">
        <v>49</v>
      </c>
      <c r="AF74">
        <v>95</v>
      </c>
      <c r="AG74">
        <v>2</v>
      </c>
      <c r="AH74">
        <v>31</v>
      </c>
      <c r="AJ74" t="s">
        <v>49</v>
      </c>
      <c r="AK74">
        <v>78</v>
      </c>
      <c r="AL74">
        <v>2</v>
      </c>
      <c r="AM74">
        <v>14</v>
      </c>
    </row>
    <row r="75" spans="1:39" x14ac:dyDescent="0.25">
      <c r="A75" t="s">
        <v>49</v>
      </c>
      <c r="B75" s="6">
        <v>53</v>
      </c>
      <c r="C75">
        <v>1</v>
      </c>
      <c r="D75">
        <v>21</v>
      </c>
      <c r="F75" t="s">
        <v>49</v>
      </c>
      <c r="G75">
        <v>134</v>
      </c>
      <c r="H75">
        <v>4</v>
      </c>
      <c r="I75">
        <v>6</v>
      </c>
      <c r="K75" t="s">
        <v>49</v>
      </c>
      <c r="L75">
        <v>78</v>
      </c>
      <c r="M75">
        <v>2</v>
      </c>
      <c r="N75">
        <v>14</v>
      </c>
      <c r="U75" t="s">
        <v>49</v>
      </c>
      <c r="V75">
        <v>1</v>
      </c>
      <c r="W75">
        <v>0</v>
      </c>
      <c r="X75">
        <v>1</v>
      </c>
      <c r="AE75" t="s">
        <v>49</v>
      </c>
      <c r="AF75">
        <v>66</v>
      </c>
      <c r="AG75">
        <v>2</v>
      </c>
      <c r="AH75">
        <v>2</v>
      </c>
      <c r="AJ75" t="s">
        <v>49</v>
      </c>
      <c r="AK75">
        <v>9</v>
      </c>
      <c r="AL75">
        <v>0</v>
      </c>
      <c r="AM75">
        <v>9</v>
      </c>
    </row>
    <row r="76" spans="1:39" x14ac:dyDescent="0.25">
      <c r="A76" t="s">
        <v>49</v>
      </c>
      <c r="B76" s="6">
        <v>132</v>
      </c>
      <c r="C76">
        <v>4</v>
      </c>
      <c r="D76">
        <v>4</v>
      </c>
      <c r="F76" t="s">
        <v>49</v>
      </c>
      <c r="G76">
        <v>70</v>
      </c>
      <c r="H76">
        <v>2</v>
      </c>
      <c r="I76">
        <v>6</v>
      </c>
      <c r="K76" t="s">
        <v>49</v>
      </c>
      <c r="L76">
        <v>34</v>
      </c>
      <c r="M76">
        <v>1</v>
      </c>
      <c r="N76">
        <v>2</v>
      </c>
      <c r="U76" t="s">
        <v>49</v>
      </c>
      <c r="V76">
        <v>33</v>
      </c>
      <c r="W76">
        <v>1</v>
      </c>
      <c r="X76">
        <v>1</v>
      </c>
      <c r="AE76" t="s">
        <v>49</v>
      </c>
      <c r="AF76">
        <v>33</v>
      </c>
      <c r="AG76">
        <v>1</v>
      </c>
      <c r="AH76">
        <v>1</v>
      </c>
      <c r="AJ76" t="s">
        <v>49</v>
      </c>
      <c r="AK76">
        <v>101</v>
      </c>
      <c r="AL76">
        <v>3</v>
      </c>
      <c r="AM76">
        <v>5</v>
      </c>
    </row>
    <row r="77" spans="1:39" x14ac:dyDescent="0.25">
      <c r="A77" t="s">
        <v>49</v>
      </c>
      <c r="B77" s="6">
        <v>71</v>
      </c>
      <c r="C77">
        <v>2</v>
      </c>
      <c r="D77">
        <v>7</v>
      </c>
      <c r="F77" t="s">
        <v>49</v>
      </c>
      <c r="G77">
        <v>133</v>
      </c>
      <c r="H77">
        <v>4</v>
      </c>
      <c r="I77">
        <v>5</v>
      </c>
      <c r="K77" t="s">
        <v>49</v>
      </c>
      <c r="L77">
        <v>18</v>
      </c>
      <c r="M77">
        <v>0</v>
      </c>
      <c r="N77">
        <v>18</v>
      </c>
      <c r="U77" t="s">
        <v>49</v>
      </c>
      <c r="V77">
        <v>95</v>
      </c>
      <c r="W77">
        <v>2</v>
      </c>
      <c r="X77">
        <v>31</v>
      </c>
      <c r="AE77" t="s">
        <v>49</v>
      </c>
      <c r="AF77">
        <v>129</v>
      </c>
      <c r="AG77">
        <v>4</v>
      </c>
      <c r="AH77">
        <v>1</v>
      </c>
      <c r="AJ77" t="s">
        <v>49</v>
      </c>
      <c r="AK77">
        <v>33</v>
      </c>
      <c r="AL77">
        <v>1</v>
      </c>
      <c r="AM77">
        <v>1</v>
      </c>
    </row>
    <row r="78" spans="1:39" x14ac:dyDescent="0.25">
      <c r="A78" t="s">
        <v>49</v>
      </c>
      <c r="B78" s="6">
        <v>3</v>
      </c>
      <c r="C78">
        <v>0</v>
      </c>
      <c r="D78">
        <v>3</v>
      </c>
      <c r="F78" t="s">
        <v>49</v>
      </c>
      <c r="G78">
        <v>69</v>
      </c>
      <c r="H78">
        <v>2</v>
      </c>
      <c r="I78">
        <v>5</v>
      </c>
      <c r="K78" t="s">
        <v>49</v>
      </c>
      <c r="L78">
        <v>34</v>
      </c>
      <c r="M78">
        <v>1</v>
      </c>
      <c r="N78">
        <v>2</v>
      </c>
      <c r="U78" t="s">
        <v>49</v>
      </c>
      <c r="V78">
        <v>130</v>
      </c>
      <c r="W78">
        <v>4</v>
      </c>
      <c r="X78">
        <v>2</v>
      </c>
      <c r="AE78" t="s">
        <v>49</v>
      </c>
      <c r="AF78">
        <v>95</v>
      </c>
      <c r="AG78">
        <v>2</v>
      </c>
      <c r="AH78">
        <v>31</v>
      </c>
      <c r="AJ78" t="s">
        <v>49</v>
      </c>
      <c r="AK78">
        <v>162</v>
      </c>
      <c r="AL78">
        <v>5</v>
      </c>
      <c r="AM78">
        <v>2</v>
      </c>
    </row>
    <row r="79" spans="1:39" x14ac:dyDescent="0.25">
      <c r="A79" t="s">
        <v>49</v>
      </c>
      <c r="B79" s="6">
        <v>130</v>
      </c>
      <c r="C79">
        <v>4</v>
      </c>
      <c r="D79">
        <v>2</v>
      </c>
      <c r="F79" t="s">
        <v>49</v>
      </c>
      <c r="G79">
        <v>129</v>
      </c>
      <c r="H79">
        <v>4</v>
      </c>
      <c r="I79">
        <v>1</v>
      </c>
      <c r="K79" t="s">
        <v>49</v>
      </c>
      <c r="L79">
        <v>77</v>
      </c>
      <c r="M79">
        <v>2</v>
      </c>
      <c r="N79">
        <v>13</v>
      </c>
      <c r="U79" t="s">
        <v>49</v>
      </c>
      <c r="V79">
        <v>1</v>
      </c>
      <c r="W79">
        <v>0</v>
      </c>
      <c r="X79">
        <v>1</v>
      </c>
      <c r="AE79" t="s">
        <v>49</v>
      </c>
      <c r="AF79">
        <v>66</v>
      </c>
      <c r="AG79">
        <v>2</v>
      </c>
      <c r="AH79">
        <v>2</v>
      </c>
      <c r="AJ79" t="s">
        <v>49</v>
      </c>
      <c r="AK79">
        <v>34</v>
      </c>
      <c r="AL79">
        <v>1</v>
      </c>
      <c r="AM79">
        <v>2</v>
      </c>
    </row>
    <row r="80" spans="1:39" x14ac:dyDescent="0.25">
      <c r="A80" t="s">
        <v>49</v>
      </c>
      <c r="B80" s="6">
        <v>51</v>
      </c>
      <c r="C80">
        <v>1</v>
      </c>
      <c r="D80">
        <v>19</v>
      </c>
      <c r="F80" t="s">
        <v>49</v>
      </c>
      <c r="G80">
        <v>98</v>
      </c>
      <c r="H80">
        <v>3</v>
      </c>
      <c r="I80">
        <v>2</v>
      </c>
      <c r="K80" t="s">
        <v>49</v>
      </c>
      <c r="L80">
        <v>34</v>
      </c>
      <c r="M80">
        <v>1</v>
      </c>
      <c r="N80">
        <v>2</v>
      </c>
      <c r="U80" t="s">
        <v>49</v>
      </c>
      <c r="V80">
        <v>32</v>
      </c>
      <c r="W80">
        <v>1</v>
      </c>
      <c r="X80">
        <v>0</v>
      </c>
      <c r="AE80" t="s">
        <v>49</v>
      </c>
      <c r="AF80">
        <v>33</v>
      </c>
      <c r="AG80">
        <v>1</v>
      </c>
      <c r="AH80">
        <v>1</v>
      </c>
      <c r="AJ80" t="s">
        <v>49</v>
      </c>
      <c r="AK80">
        <v>78</v>
      </c>
      <c r="AL80">
        <v>2</v>
      </c>
      <c r="AM80">
        <v>14</v>
      </c>
    </row>
    <row r="81" spans="1:39" x14ac:dyDescent="0.25">
      <c r="A81" t="s">
        <v>49</v>
      </c>
      <c r="B81" s="6">
        <v>75</v>
      </c>
      <c r="C81">
        <v>2</v>
      </c>
      <c r="D81">
        <v>11</v>
      </c>
      <c r="F81" t="s">
        <v>49</v>
      </c>
      <c r="G81">
        <v>69</v>
      </c>
      <c r="H81">
        <v>2</v>
      </c>
      <c r="I81">
        <v>5</v>
      </c>
      <c r="K81" t="s">
        <v>49</v>
      </c>
      <c r="L81">
        <v>19</v>
      </c>
      <c r="M81">
        <v>0</v>
      </c>
      <c r="N81">
        <v>19</v>
      </c>
      <c r="U81" t="s">
        <v>49</v>
      </c>
      <c r="V81">
        <v>95</v>
      </c>
      <c r="W81">
        <v>2</v>
      </c>
      <c r="X81">
        <v>31</v>
      </c>
      <c r="AE81" t="s">
        <v>49</v>
      </c>
      <c r="AF81">
        <v>131</v>
      </c>
      <c r="AG81">
        <v>4</v>
      </c>
      <c r="AH81">
        <v>3</v>
      </c>
      <c r="AJ81" t="s">
        <v>49</v>
      </c>
      <c r="AK81">
        <v>9</v>
      </c>
      <c r="AL81">
        <v>0</v>
      </c>
      <c r="AM81">
        <v>9</v>
      </c>
    </row>
    <row r="82" spans="1:39" x14ac:dyDescent="0.25">
      <c r="A82" t="s">
        <v>49</v>
      </c>
      <c r="B82" s="6">
        <v>2</v>
      </c>
      <c r="C82">
        <v>0</v>
      </c>
      <c r="D82">
        <v>2</v>
      </c>
      <c r="F82" t="s">
        <v>49</v>
      </c>
      <c r="G82">
        <v>130</v>
      </c>
      <c r="H82">
        <v>4</v>
      </c>
      <c r="I82">
        <v>2</v>
      </c>
      <c r="K82" t="s">
        <v>49</v>
      </c>
      <c r="L82">
        <v>33</v>
      </c>
      <c r="M82">
        <v>1</v>
      </c>
      <c r="N82">
        <v>1</v>
      </c>
      <c r="U82" t="s">
        <v>49</v>
      </c>
      <c r="V82">
        <v>131</v>
      </c>
      <c r="W82">
        <v>4</v>
      </c>
      <c r="X82">
        <v>3</v>
      </c>
      <c r="AE82" t="s">
        <v>49</v>
      </c>
      <c r="AF82">
        <v>69</v>
      </c>
      <c r="AG82">
        <v>2</v>
      </c>
      <c r="AH82">
        <v>5</v>
      </c>
      <c r="AJ82" t="s">
        <v>49</v>
      </c>
      <c r="AK82">
        <v>101</v>
      </c>
      <c r="AL82">
        <v>3</v>
      </c>
      <c r="AM82">
        <v>5</v>
      </c>
    </row>
    <row r="83" spans="1:39" x14ac:dyDescent="0.25">
      <c r="A83" t="s">
        <v>49</v>
      </c>
      <c r="B83" s="6">
        <v>98</v>
      </c>
      <c r="C83">
        <v>3</v>
      </c>
      <c r="D83">
        <v>2</v>
      </c>
      <c r="F83" t="s">
        <v>49</v>
      </c>
      <c r="G83">
        <v>100</v>
      </c>
      <c r="H83">
        <v>3</v>
      </c>
      <c r="I83">
        <v>4</v>
      </c>
      <c r="K83" t="s">
        <v>49</v>
      </c>
      <c r="L83">
        <v>78</v>
      </c>
      <c r="M83">
        <v>2</v>
      </c>
      <c r="N83">
        <v>14</v>
      </c>
      <c r="U83" t="s">
        <v>49</v>
      </c>
      <c r="V83">
        <v>1</v>
      </c>
      <c r="W83">
        <v>0</v>
      </c>
      <c r="X83">
        <v>1</v>
      </c>
      <c r="AE83" t="s">
        <v>49</v>
      </c>
      <c r="AF83">
        <v>37</v>
      </c>
      <c r="AG83">
        <v>1</v>
      </c>
      <c r="AH83">
        <v>5</v>
      </c>
      <c r="AJ83" t="s">
        <v>49</v>
      </c>
      <c r="AK83">
        <v>33</v>
      </c>
      <c r="AL83">
        <v>1</v>
      </c>
      <c r="AM83">
        <v>1</v>
      </c>
    </row>
    <row r="84" spans="1:39" x14ac:dyDescent="0.25">
      <c r="A84" t="s">
        <v>49</v>
      </c>
      <c r="B84" s="6">
        <v>128</v>
      </c>
      <c r="C84">
        <v>4</v>
      </c>
      <c r="D84">
        <v>0</v>
      </c>
      <c r="F84" t="s">
        <v>49</v>
      </c>
      <c r="G84">
        <v>128</v>
      </c>
      <c r="H84">
        <v>4</v>
      </c>
      <c r="I84">
        <v>0</v>
      </c>
      <c r="K84" t="s">
        <v>49</v>
      </c>
      <c r="L84">
        <v>33</v>
      </c>
      <c r="M84">
        <v>1</v>
      </c>
      <c r="N84">
        <v>1</v>
      </c>
      <c r="U84" t="s">
        <v>49</v>
      </c>
      <c r="V84">
        <v>33</v>
      </c>
      <c r="W84">
        <v>1</v>
      </c>
      <c r="X84">
        <v>1</v>
      </c>
      <c r="AE84" t="s">
        <v>49</v>
      </c>
      <c r="AF84">
        <v>83</v>
      </c>
      <c r="AG84">
        <v>2</v>
      </c>
      <c r="AH84">
        <v>19</v>
      </c>
      <c r="AJ84" t="s">
        <v>49</v>
      </c>
      <c r="AK84">
        <v>162</v>
      </c>
      <c r="AL84">
        <v>5</v>
      </c>
      <c r="AM84">
        <v>2</v>
      </c>
    </row>
    <row r="85" spans="1:39" x14ac:dyDescent="0.25">
      <c r="A85" t="s">
        <v>49</v>
      </c>
      <c r="B85" s="6">
        <v>50</v>
      </c>
      <c r="C85">
        <v>1</v>
      </c>
      <c r="D85">
        <v>18</v>
      </c>
      <c r="F85" t="s">
        <v>49</v>
      </c>
      <c r="G85">
        <v>69</v>
      </c>
      <c r="H85">
        <v>2</v>
      </c>
      <c r="I85">
        <v>5</v>
      </c>
      <c r="K85" t="s">
        <v>49</v>
      </c>
      <c r="L85">
        <v>19</v>
      </c>
      <c r="M85">
        <v>0</v>
      </c>
      <c r="N85">
        <v>19</v>
      </c>
      <c r="U85" t="s">
        <v>49</v>
      </c>
      <c r="V85">
        <v>93</v>
      </c>
      <c r="W85">
        <v>2</v>
      </c>
      <c r="X85">
        <v>29</v>
      </c>
      <c r="AE85" t="s">
        <v>49</v>
      </c>
      <c r="AF85">
        <v>34</v>
      </c>
      <c r="AG85">
        <v>1</v>
      </c>
      <c r="AH85">
        <v>2</v>
      </c>
      <c r="AJ85" t="s">
        <v>49</v>
      </c>
      <c r="AK85">
        <v>34</v>
      </c>
      <c r="AL85">
        <v>1</v>
      </c>
      <c r="AM85">
        <v>2</v>
      </c>
    </row>
    <row r="86" spans="1:39" x14ac:dyDescent="0.25">
      <c r="A86" t="s">
        <v>49</v>
      </c>
      <c r="B86" s="6">
        <v>76</v>
      </c>
      <c r="C86">
        <v>2</v>
      </c>
      <c r="D86">
        <v>12</v>
      </c>
      <c r="F86" t="s">
        <v>49</v>
      </c>
      <c r="G86">
        <v>135</v>
      </c>
      <c r="H86">
        <v>4</v>
      </c>
      <c r="I86">
        <v>7</v>
      </c>
      <c r="K86" t="s">
        <v>49</v>
      </c>
      <c r="L86">
        <v>33</v>
      </c>
      <c r="M86">
        <v>1</v>
      </c>
      <c r="N86">
        <v>1</v>
      </c>
      <c r="U86" t="s">
        <v>49</v>
      </c>
      <c r="V86">
        <v>132</v>
      </c>
      <c r="W86">
        <v>4</v>
      </c>
      <c r="X86">
        <v>4</v>
      </c>
      <c r="AE86" t="s">
        <v>49</v>
      </c>
      <c r="AF86">
        <v>98</v>
      </c>
      <c r="AG86">
        <v>3</v>
      </c>
      <c r="AH86">
        <v>2</v>
      </c>
      <c r="AJ86" t="s">
        <v>49</v>
      </c>
      <c r="AK86">
        <v>64</v>
      </c>
      <c r="AL86">
        <v>2</v>
      </c>
      <c r="AM86">
        <v>0</v>
      </c>
    </row>
    <row r="87" spans="1:39" x14ac:dyDescent="0.25">
      <c r="A87" t="s">
        <v>49</v>
      </c>
      <c r="B87" s="6">
        <v>1</v>
      </c>
      <c r="C87">
        <v>0</v>
      </c>
      <c r="D87">
        <v>1</v>
      </c>
      <c r="F87" t="s">
        <v>49</v>
      </c>
      <c r="G87">
        <v>67</v>
      </c>
      <c r="H87">
        <v>2</v>
      </c>
      <c r="I87">
        <v>3</v>
      </c>
      <c r="K87" t="s">
        <v>49</v>
      </c>
      <c r="L87">
        <v>68</v>
      </c>
      <c r="M87">
        <v>2</v>
      </c>
      <c r="N87">
        <v>4</v>
      </c>
      <c r="U87" t="s">
        <v>49</v>
      </c>
      <c r="V87">
        <v>1</v>
      </c>
      <c r="W87">
        <v>0</v>
      </c>
      <c r="X87">
        <v>1</v>
      </c>
      <c r="AE87" t="s">
        <v>49</v>
      </c>
      <c r="AF87">
        <v>128</v>
      </c>
      <c r="AG87">
        <v>4</v>
      </c>
      <c r="AH87">
        <v>0</v>
      </c>
      <c r="AJ87" t="s">
        <v>49</v>
      </c>
      <c r="AK87">
        <v>129</v>
      </c>
      <c r="AL87">
        <v>4</v>
      </c>
      <c r="AM87">
        <v>1</v>
      </c>
    </row>
    <row r="88" spans="1:39" x14ac:dyDescent="0.25">
      <c r="A88" t="s">
        <v>49</v>
      </c>
      <c r="B88" s="6">
        <v>99</v>
      </c>
      <c r="C88">
        <v>3</v>
      </c>
      <c r="D88">
        <v>3</v>
      </c>
      <c r="F88" t="s">
        <v>49</v>
      </c>
      <c r="G88">
        <v>129</v>
      </c>
      <c r="H88">
        <v>4</v>
      </c>
      <c r="I88">
        <v>1</v>
      </c>
      <c r="K88" t="s">
        <v>49</v>
      </c>
      <c r="L88">
        <v>133</v>
      </c>
      <c r="M88">
        <v>4</v>
      </c>
      <c r="N88">
        <v>5</v>
      </c>
      <c r="U88" t="s">
        <v>49</v>
      </c>
      <c r="V88">
        <v>33</v>
      </c>
      <c r="W88">
        <v>1</v>
      </c>
      <c r="X88">
        <v>1</v>
      </c>
      <c r="AE88" t="s">
        <v>49</v>
      </c>
      <c r="AF88">
        <v>67</v>
      </c>
      <c r="AG88">
        <v>2</v>
      </c>
      <c r="AH88">
        <v>3</v>
      </c>
      <c r="AJ88" t="s">
        <v>49</v>
      </c>
      <c r="AK88">
        <v>75</v>
      </c>
      <c r="AL88">
        <v>2</v>
      </c>
      <c r="AM88">
        <v>11</v>
      </c>
    </row>
    <row r="89" spans="1:39" x14ac:dyDescent="0.25">
      <c r="A89" t="s">
        <v>49</v>
      </c>
      <c r="B89" s="6">
        <v>128</v>
      </c>
      <c r="C89">
        <v>4</v>
      </c>
      <c r="D89">
        <v>0</v>
      </c>
      <c r="F89" t="s">
        <v>49</v>
      </c>
      <c r="G89">
        <v>99</v>
      </c>
      <c r="H89">
        <v>3</v>
      </c>
      <c r="I89">
        <v>3</v>
      </c>
      <c r="K89" t="s">
        <v>49</v>
      </c>
      <c r="L89">
        <v>67</v>
      </c>
      <c r="M89">
        <v>2</v>
      </c>
      <c r="N89">
        <v>3</v>
      </c>
      <c r="U89" t="s">
        <v>49</v>
      </c>
      <c r="V89">
        <v>75</v>
      </c>
      <c r="W89">
        <v>2</v>
      </c>
      <c r="X89">
        <v>11</v>
      </c>
      <c r="AE89" t="s">
        <v>49</v>
      </c>
      <c r="AF89">
        <v>34</v>
      </c>
      <c r="AG89">
        <v>1</v>
      </c>
      <c r="AH89">
        <v>2</v>
      </c>
      <c r="AJ89" t="s">
        <v>49</v>
      </c>
      <c r="AK89">
        <v>9</v>
      </c>
      <c r="AL89">
        <v>0</v>
      </c>
      <c r="AM89">
        <v>9</v>
      </c>
    </row>
    <row r="90" spans="1:39" x14ac:dyDescent="0.25">
      <c r="A90" t="s">
        <v>49</v>
      </c>
      <c r="B90" s="6">
        <v>51</v>
      </c>
      <c r="C90">
        <v>1</v>
      </c>
      <c r="D90">
        <v>19</v>
      </c>
      <c r="F90" t="s">
        <v>49</v>
      </c>
      <c r="G90">
        <v>69</v>
      </c>
      <c r="H90">
        <v>2</v>
      </c>
      <c r="I90">
        <v>5</v>
      </c>
      <c r="K90" t="s">
        <v>49</v>
      </c>
      <c r="L90">
        <v>33</v>
      </c>
      <c r="M90">
        <v>1</v>
      </c>
      <c r="N90">
        <v>1</v>
      </c>
      <c r="U90" t="s">
        <v>49</v>
      </c>
      <c r="V90">
        <v>128</v>
      </c>
      <c r="W90">
        <v>4</v>
      </c>
      <c r="X90">
        <v>0</v>
      </c>
      <c r="AE90" t="s">
        <v>49</v>
      </c>
      <c r="AF90">
        <v>3</v>
      </c>
      <c r="AG90">
        <v>0</v>
      </c>
      <c r="AH90">
        <v>3</v>
      </c>
      <c r="AJ90" t="s">
        <v>49</v>
      </c>
      <c r="AK90">
        <v>101</v>
      </c>
      <c r="AL90">
        <v>3</v>
      </c>
      <c r="AM90">
        <v>5</v>
      </c>
    </row>
    <row r="91" spans="1:39" x14ac:dyDescent="0.25">
      <c r="A91" t="s">
        <v>49</v>
      </c>
      <c r="B91" s="6">
        <v>75</v>
      </c>
      <c r="C91">
        <v>2</v>
      </c>
      <c r="D91">
        <v>11</v>
      </c>
      <c r="F91" t="s">
        <v>49</v>
      </c>
      <c r="G91">
        <v>128</v>
      </c>
      <c r="H91">
        <v>4</v>
      </c>
      <c r="I91">
        <v>0</v>
      </c>
      <c r="K91" t="s">
        <v>49</v>
      </c>
      <c r="L91">
        <v>19</v>
      </c>
      <c r="M91">
        <v>0</v>
      </c>
      <c r="N91">
        <v>19</v>
      </c>
      <c r="U91" t="s">
        <v>49</v>
      </c>
      <c r="V91">
        <v>79</v>
      </c>
      <c r="W91">
        <v>2</v>
      </c>
      <c r="X91">
        <v>15</v>
      </c>
      <c r="AE91" t="s">
        <v>49</v>
      </c>
      <c r="AF91">
        <v>33</v>
      </c>
      <c r="AG91">
        <v>1</v>
      </c>
      <c r="AH91">
        <v>1</v>
      </c>
      <c r="AJ91" t="s">
        <v>49</v>
      </c>
      <c r="AK91">
        <v>33</v>
      </c>
      <c r="AL91">
        <v>1</v>
      </c>
      <c r="AM91">
        <v>1</v>
      </c>
    </row>
    <row r="92" spans="1:39" x14ac:dyDescent="0.25">
      <c r="A92" t="s">
        <v>49</v>
      </c>
      <c r="B92" s="6">
        <v>1</v>
      </c>
      <c r="C92">
        <v>0</v>
      </c>
      <c r="D92">
        <v>1</v>
      </c>
      <c r="F92" t="s">
        <v>49</v>
      </c>
      <c r="G92">
        <v>102</v>
      </c>
      <c r="H92">
        <v>3</v>
      </c>
      <c r="I92">
        <v>6</v>
      </c>
      <c r="K92" t="s">
        <v>49</v>
      </c>
      <c r="L92">
        <v>33</v>
      </c>
      <c r="M92">
        <v>1</v>
      </c>
      <c r="N92">
        <v>1</v>
      </c>
      <c r="U92" t="s">
        <v>49</v>
      </c>
      <c r="V92">
        <v>133</v>
      </c>
      <c r="W92">
        <v>4</v>
      </c>
      <c r="X92">
        <v>5</v>
      </c>
      <c r="AE92" t="s">
        <v>49</v>
      </c>
      <c r="AF92">
        <v>81</v>
      </c>
      <c r="AG92">
        <v>2</v>
      </c>
      <c r="AH92">
        <v>17</v>
      </c>
      <c r="AJ92" t="s">
        <v>49</v>
      </c>
      <c r="AK92">
        <v>162</v>
      </c>
      <c r="AL92">
        <v>5</v>
      </c>
      <c r="AM92">
        <v>2</v>
      </c>
    </row>
    <row r="93" spans="1:39" x14ac:dyDescent="0.25">
      <c r="A93" t="s">
        <v>49</v>
      </c>
      <c r="B93" s="6">
        <v>98</v>
      </c>
      <c r="C93">
        <v>3</v>
      </c>
      <c r="D93">
        <v>2</v>
      </c>
      <c r="F93" t="s">
        <v>49</v>
      </c>
      <c r="G93">
        <v>128</v>
      </c>
      <c r="H93">
        <v>4</v>
      </c>
      <c r="I93">
        <v>0</v>
      </c>
      <c r="K93" t="s">
        <v>49</v>
      </c>
      <c r="L93">
        <v>68</v>
      </c>
      <c r="M93">
        <v>2</v>
      </c>
      <c r="N93">
        <v>4</v>
      </c>
      <c r="U93" t="s">
        <v>49</v>
      </c>
      <c r="V93">
        <v>2</v>
      </c>
      <c r="W93">
        <v>0</v>
      </c>
      <c r="X93">
        <v>2</v>
      </c>
      <c r="AE93" t="s">
        <v>49</v>
      </c>
      <c r="AF93">
        <v>35</v>
      </c>
      <c r="AG93">
        <v>1</v>
      </c>
      <c r="AH93">
        <v>3</v>
      </c>
      <c r="AJ93" t="s">
        <v>49</v>
      </c>
      <c r="AK93">
        <v>34</v>
      </c>
      <c r="AL93">
        <v>1</v>
      </c>
      <c r="AM93">
        <v>2</v>
      </c>
    </row>
    <row r="94" spans="1:39" x14ac:dyDescent="0.25">
      <c r="A94" t="s">
        <v>49</v>
      </c>
      <c r="B94" s="6">
        <v>129</v>
      </c>
      <c r="C94">
        <v>4</v>
      </c>
      <c r="D94">
        <v>1</v>
      </c>
      <c r="F94" t="s">
        <v>49</v>
      </c>
      <c r="G94">
        <v>67</v>
      </c>
      <c r="H94">
        <v>2</v>
      </c>
      <c r="I94">
        <v>3</v>
      </c>
      <c r="K94" t="s">
        <v>49</v>
      </c>
      <c r="L94">
        <v>100</v>
      </c>
      <c r="M94">
        <v>3</v>
      </c>
      <c r="N94">
        <v>4</v>
      </c>
      <c r="U94" t="s">
        <v>49</v>
      </c>
      <c r="V94">
        <v>33</v>
      </c>
      <c r="W94">
        <v>1</v>
      </c>
      <c r="X94">
        <v>1</v>
      </c>
      <c r="AE94" t="s">
        <v>49</v>
      </c>
      <c r="AF94">
        <v>98</v>
      </c>
      <c r="AG94">
        <v>3</v>
      </c>
      <c r="AH94">
        <v>2</v>
      </c>
      <c r="AJ94" t="s">
        <v>49</v>
      </c>
      <c r="AK94">
        <v>131</v>
      </c>
      <c r="AL94">
        <v>4</v>
      </c>
      <c r="AM94">
        <v>3</v>
      </c>
    </row>
    <row r="95" spans="1:39" x14ac:dyDescent="0.25">
      <c r="A95" t="s">
        <v>49</v>
      </c>
      <c r="B95" s="6">
        <v>51</v>
      </c>
      <c r="C95">
        <v>1</v>
      </c>
      <c r="D95">
        <v>19</v>
      </c>
      <c r="F95" t="s">
        <v>49</v>
      </c>
      <c r="G95">
        <v>139</v>
      </c>
      <c r="H95">
        <v>4</v>
      </c>
      <c r="I95">
        <v>11</v>
      </c>
      <c r="K95" t="s">
        <v>49</v>
      </c>
      <c r="L95">
        <v>132</v>
      </c>
      <c r="M95">
        <v>4</v>
      </c>
      <c r="N95">
        <v>4</v>
      </c>
      <c r="U95" t="s">
        <v>49</v>
      </c>
      <c r="V95">
        <v>73</v>
      </c>
      <c r="W95">
        <v>2</v>
      </c>
      <c r="X95">
        <v>9</v>
      </c>
      <c r="AE95" t="s">
        <v>49</v>
      </c>
      <c r="AF95">
        <v>129</v>
      </c>
      <c r="AG95">
        <v>4</v>
      </c>
      <c r="AH95">
        <v>1</v>
      </c>
      <c r="AJ95" t="s">
        <v>49</v>
      </c>
      <c r="AK95">
        <v>74</v>
      </c>
      <c r="AL95">
        <v>2</v>
      </c>
      <c r="AM95">
        <v>10</v>
      </c>
    </row>
    <row r="96" spans="1:39" x14ac:dyDescent="0.25">
      <c r="A96" t="s">
        <v>49</v>
      </c>
      <c r="B96" s="6">
        <v>75</v>
      </c>
      <c r="C96">
        <v>2</v>
      </c>
      <c r="D96">
        <v>11</v>
      </c>
      <c r="F96" t="s">
        <v>49</v>
      </c>
      <c r="G96">
        <v>65</v>
      </c>
      <c r="H96">
        <v>2</v>
      </c>
      <c r="I96">
        <v>1</v>
      </c>
      <c r="K96" t="s">
        <v>49</v>
      </c>
      <c r="L96">
        <v>33</v>
      </c>
      <c r="M96">
        <v>1</v>
      </c>
      <c r="N96">
        <v>1</v>
      </c>
      <c r="U96" t="s">
        <v>49</v>
      </c>
      <c r="V96">
        <v>131</v>
      </c>
      <c r="W96">
        <v>4</v>
      </c>
      <c r="X96">
        <v>3</v>
      </c>
      <c r="AE96" t="s">
        <v>49</v>
      </c>
      <c r="AF96">
        <v>65</v>
      </c>
      <c r="AG96">
        <v>2</v>
      </c>
      <c r="AH96">
        <v>1</v>
      </c>
      <c r="AJ96" t="s">
        <v>49</v>
      </c>
      <c r="AK96">
        <v>9</v>
      </c>
      <c r="AL96">
        <v>0</v>
      </c>
      <c r="AM96">
        <v>9</v>
      </c>
    </row>
    <row r="97" spans="1:39" x14ac:dyDescent="0.25">
      <c r="A97" t="s">
        <v>49</v>
      </c>
      <c r="B97" s="6">
        <v>2</v>
      </c>
      <c r="C97">
        <v>0</v>
      </c>
      <c r="D97">
        <v>2</v>
      </c>
      <c r="F97" t="s">
        <v>49</v>
      </c>
      <c r="G97">
        <v>128</v>
      </c>
      <c r="H97">
        <v>4</v>
      </c>
      <c r="I97">
        <v>0</v>
      </c>
      <c r="K97" t="s">
        <v>49</v>
      </c>
      <c r="L97">
        <v>19</v>
      </c>
      <c r="M97">
        <v>0</v>
      </c>
      <c r="N97">
        <v>19</v>
      </c>
      <c r="U97" t="s">
        <v>49</v>
      </c>
      <c r="V97">
        <v>74</v>
      </c>
      <c r="W97">
        <v>2</v>
      </c>
      <c r="X97">
        <v>10</v>
      </c>
      <c r="AE97" t="s">
        <v>49</v>
      </c>
      <c r="AF97">
        <v>33</v>
      </c>
      <c r="AG97">
        <v>1</v>
      </c>
      <c r="AH97">
        <v>1</v>
      </c>
      <c r="AJ97" t="s">
        <v>49</v>
      </c>
      <c r="AK97">
        <v>101</v>
      </c>
      <c r="AL97">
        <v>3</v>
      </c>
      <c r="AM97">
        <v>5</v>
      </c>
    </row>
    <row r="98" spans="1:39" x14ac:dyDescent="0.25">
      <c r="A98" t="s">
        <v>49</v>
      </c>
      <c r="B98" s="6">
        <v>130</v>
      </c>
      <c r="C98">
        <v>4</v>
      </c>
      <c r="D98">
        <v>2</v>
      </c>
      <c r="F98" t="s">
        <v>49</v>
      </c>
      <c r="G98">
        <v>100</v>
      </c>
      <c r="H98">
        <v>3</v>
      </c>
      <c r="I98">
        <v>4</v>
      </c>
      <c r="K98" t="s">
        <v>49</v>
      </c>
      <c r="L98">
        <v>33</v>
      </c>
      <c r="M98">
        <v>1</v>
      </c>
      <c r="N98">
        <v>1</v>
      </c>
      <c r="U98" t="s">
        <v>49</v>
      </c>
      <c r="V98">
        <v>136</v>
      </c>
      <c r="W98">
        <v>4</v>
      </c>
      <c r="X98">
        <v>8</v>
      </c>
      <c r="AE98" t="s">
        <v>49</v>
      </c>
      <c r="AF98">
        <v>6</v>
      </c>
      <c r="AG98">
        <v>0</v>
      </c>
      <c r="AH98">
        <v>6</v>
      </c>
      <c r="AJ98" t="s">
        <v>49</v>
      </c>
      <c r="AK98">
        <v>33</v>
      </c>
      <c r="AL98">
        <v>1</v>
      </c>
      <c r="AM98">
        <v>1</v>
      </c>
    </row>
    <row r="99" spans="1:39" x14ac:dyDescent="0.25">
      <c r="A99" t="s">
        <v>49</v>
      </c>
      <c r="B99" s="6">
        <v>51</v>
      </c>
      <c r="C99">
        <v>1</v>
      </c>
      <c r="D99">
        <v>19</v>
      </c>
      <c r="G99">
        <v>255</v>
      </c>
      <c r="H99">
        <v>255</v>
      </c>
      <c r="I99">
        <v>97</v>
      </c>
      <c r="K99" t="s">
        <v>49</v>
      </c>
      <c r="L99">
        <v>68</v>
      </c>
      <c r="M99">
        <v>2</v>
      </c>
      <c r="N99">
        <v>4</v>
      </c>
      <c r="U99" t="s">
        <v>49</v>
      </c>
      <c r="V99">
        <v>2</v>
      </c>
      <c r="W99">
        <v>0</v>
      </c>
      <c r="X99">
        <v>2</v>
      </c>
      <c r="AE99" t="s">
        <v>49</v>
      </c>
      <c r="AF99">
        <v>33</v>
      </c>
      <c r="AG99">
        <v>1</v>
      </c>
      <c r="AH99">
        <v>1</v>
      </c>
      <c r="AJ99" t="s">
        <v>49</v>
      </c>
      <c r="AK99">
        <v>162</v>
      </c>
      <c r="AL99">
        <v>5</v>
      </c>
      <c r="AM99">
        <v>2</v>
      </c>
    </row>
    <row r="100" spans="1:39" s="10" customFormat="1" x14ac:dyDescent="0.25">
      <c r="A100" t="s">
        <v>49</v>
      </c>
      <c r="B100" s="11">
        <v>76</v>
      </c>
      <c r="C100" s="10">
        <v>2</v>
      </c>
      <c r="D100" s="10">
        <v>12</v>
      </c>
      <c r="K100" s="10" t="s">
        <v>49</v>
      </c>
      <c r="L100" s="10">
        <v>104</v>
      </c>
      <c r="M100" s="10">
        <v>3</v>
      </c>
      <c r="N100" s="10">
        <v>8</v>
      </c>
      <c r="U100" t="s">
        <v>49</v>
      </c>
      <c r="V100" s="10">
        <v>33</v>
      </c>
      <c r="W100" s="10">
        <v>1</v>
      </c>
      <c r="X100" s="10">
        <v>1</v>
      </c>
      <c r="AE100" t="s">
        <v>49</v>
      </c>
      <c r="AF100" s="10">
        <v>80</v>
      </c>
      <c r="AG100" s="10">
        <v>2</v>
      </c>
      <c r="AH100" s="10">
        <v>16</v>
      </c>
      <c r="AJ100" t="s">
        <v>49</v>
      </c>
      <c r="AK100" s="10">
        <v>34</v>
      </c>
      <c r="AL100" s="10">
        <v>1</v>
      </c>
      <c r="AM100" s="10">
        <v>2</v>
      </c>
    </row>
    <row r="101" spans="1:39" x14ac:dyDescent="0.25">
      <c r="A101" t="s">
        <v>49</v>
      </c>
      <c r="B101" s="6">
        <v>1</v>
      </c>
      <c r="C101">
        <v>0</v>
      </c>
      <c r="D101">
        <v>1</v>
      </c>
      <c r="K101" t="s">
        <v>49</v>
      </c>
      <c r="L101">
        <v>130</v>
      </c>
      <c r="M101">
        <v>4</v>
      </c>
      <c r="N101">
        <v>2</v>
      </c>
      <c r="U101" t="s">
        <v>49</v>
      </c>
      <c r="V101">
        <v>73</v>
      </c>
      <c r="W101">
        <v>2</v>
      </c>
      <c r="X101">
        <v>9</v>
      </c>
      <c r="AE101" t="s">
        <v>49</v>
      </c>
      <c r="AF101">
        <v>35</v>
      </c>
      <c r="AG101">
        <v>1</v>
      </c>
      <c r="AH101">
        <v>3</v>
      </c>
      <c r="AJ101" t="s">
        <v>49</v>
      </c>
      <c r="AK101">
        <v>130</v>
      </c>
      <c r="AL101">
        <v>4</v>
      </c>
      <c r="AM101">
        <v>2</v>
      </c>
    </row>
    <row r="102" spans="1:39" x14ac:dyDescent="0.25">
      <c r="A102" t="s">
        <v>49</v>
      </c>
      <c r="B102" s="6">
        <v>54</v>
      </c>
      <c r="C102">
        <v>1</v>
      </c>
      <c r="D102">
        <v>22</v>
      </c>
      <c r="K102" t="s">
        <v>49</v>
      </c>
      <c r="L102">
        <v>19</v>
      </c>
      <c r="M102">
        <v>0</v>
      </c>
      <c r="N102">
        <v>19</v>
      </c>
      <c r="U102" t="s">
        <v>49</v>
      </c>
      <c r="V102">
        <v>131</v>
      </c>
      <c r="W102">
        <v>4</v>
      </c>
      <c r="X102">
        <v>3</v>
      </c>
      <c r="AE102" t="s">
        <v>49</v>
      </c>
      <c r="AF102">
        <v>99</v>
      </c>
      <c r="AG102">
        <v>3</v>
      </c>
      <c r="AH102">
        <v>3</v>
      </c>
      <c r="AJ102" t="s">
        <v>49</v>
      </c>
      <c r="AK102">
        <v>75</v>
      </c>
      <c r="AL102">
        <v>2</v>
      </c>
      <c r="AM102">
        <v>11</v>
      </c>
    </row>
    <row r="103" spans="1:39" x14ac:dyDescent="0.25">
      <c r="A103" t="s">
        <v>49</v>
      </c>
      <c r="B103" s="6">
        <v>77</v>
      </c>
      <c r="C103">
        <v>2</v>
      </c>
      <c r="D103">
        <v>13</v>
      </c>
      <c r="K103" t="s">
        <v>49</v>
      </c>
      <c r="L103">
        <v>34</v>
      </c>
      <c r="M103">
        <v>1</v>
      </c>
      <c r="N103">
        <v>2</v>
      </c>
      <c r="U103" t="s">
        <v>49</v>
      </c>
      <c r="V103">
        <v>73</v>
      </c>
      <c r="W103">
        <v>2</v>
      </c>
      <c r="X103">
        <v>9</v>
      </c>
      <c r="AE103" t="s">
        <v>49</v>
      </c>
      <c r="AF103">
        <v>128</v>
      </c>
      <c r="AG103">
        <v>4</v>
      </c>
      <c r="AH103">
        <v>0</v>
      </c>
      <c r="AJ103" t="s">
        <v>49</v>
      </c>
      <c r="AK103">
        <v>9</v>
      </c>
      <c r="AL103">
        <v>0</v>
      </c>
      <c r="AM103">
        <v>9</v>
      </c>
    </row>
    <row r="104" spans="1:39" x14ac:dyDescent="0.25">
      <c r="A104" t="s">
        <v>49</v>
      </c>
      <c r="B104" s="6">
        <v>255</v>
      </c>
      <c r="C104">
        <v>255</v>
      </c>
      <c r="D104">
        <v>102</v>
      </c>
      <c r="K104" t="s">
        <v>49</v>
      </c>
      <c r="L104">
        <v>67</v>
      </c>
      <c r="M104">
        <v>2</v>
      </c>
      <c r="N104">
        <v>3</v>
      </c>
      <c r="U104" t="s">
        <v>49</v>
      </c>
      <c r="V104">
        <v>129</v>
      </c>
      <c r="W104">
        <v>4</v>
      </c>
      <c r="X104">
        <v>1</v>
      </c>
      <c r="AE104" t="s">
        <v>49</v>
      </c>
      <c r="AF104">
        <v>65</v>
      </c>
      <c r="AG104">
        <v>2</v>
      </c>
      <c r="AH104">
        <v>1</v>
      </c>
      <c r="AJ104" t="s">
        <v>49</v>
      </c>
      <c r="AK104">
        <v>101</v>
      </c>
      <c r="AL104">
        <v>3</v>
      </c>
      <c r="AM104">
        <v>5</v>
      </c>
    </row>
    <row r="105" spans="1:39" x14ac:dyDescent="0.25">
      <c r="A105" t="s">
        <v>49</v>
      </c>
      <c r="K105" t="s">
        <v>49</v>
      </c>
      <c r="L105">
        <v>106</v>
      </c>
      <c r="M105">
        <v>3</v>
      </c>
      <c r="N105">
        <v>10</v>
      </c>
      <c r="U105" t="s">
        <v>49</v>
      </c>
      <c r="V105">
        <v>103</v>
      </c>
      <c r="W105">
        <v>3</v>
      </c>
      <c r="X105">
        <v>7</v>
      </c>
      <c r="AE105" t="s">
        <v>49</v>
      </c>
      <c r="AF105">
        <v>32</v>
      </c>
      <c r="AG105">
        <v>1</v>
      </c>
      <c r="AH105">
        <v>0</v>
      </c>
      <c r="AJ105" t="s">
        <v>49</v>
      </c>
      <c r="AK105">
        <v>33</v>
      </c>
      <c r="AL105">
        <v>1</v>
      </c>
      <c r="AM105">
        <v>1</v>
      </c>
    </row>
    <row r="106" spans="1:39" x14ac:dyDescent="0.25">
      <c r="A106" t="s">
        <v>49</v>
      </c>
      <c r="K106" t="s">
        <v>49</v>
      </c>
      <c r="L106">
        <v>128</v>
      </c>
      <c r="M106">
        <v>4</v>
      </c>
      <c r="N106">
        <v>0</v>
      </c>
      <c r="U106" t="s">
        <v>49</v>
      </c>
      <c r="V106">
        <v>2</v>
      </c>
      <c r="W106">
        <v>0</v>
      </c>
      <c r="X106">
        <v>2</v>
      </c>
      <c r="AE106" t="s">
        <v>49</v>
      </c>
      <c r="AF106">
        <v>2</v>
      </c>
      <c r="AG106">
        <v>0</v>
      </c>
      <c r="AH106">
        <v>2</v>
      </c>
      <c r="AJ106" t="s">
        <v>49</v>
      </c>
      <c r="AK106">
        <v>162</v>
      </c>
      <c r="AL106">
        <v>5</v>
      </c>
      <c r="AM106">
        <v>2</v>
      </c>
    </row>
    <row r="107" spans="1:39" x14ac:dyDescent="0.25">
      <c r="A107" t="s">
        <v>49</v>
      </c>
      <c r="K107" t="s">
        <v>49</v>
      </c>
      <c r="L107">
        <v>20</v>
      </c>
      <c r="M107">
        <v>0</v>
      </c>
      <c r="N107">
        <v>20</v>
      </c>
      <c r="U107" t="s">
        <v>49</v>
      </c>
      <c r="V107">
        <v>33</v>
      </c>
      <c r="W107">
        <v>1</v>
      </c>
      <c r="X107">
        <v>1</v>
      </c>
      <c r="AE107" t="s">
        <v>49</v>
      </c>
      <c r="AF107">
        <v>97</v>
      </c>
      <c r="AG107">
        <v>3</v>
      </c>
      <c r="AH107">
        <v>1</v>
      </c>
      <c r="AJ107" t="s">
        <v>49</v>
      </c>
      <c r="AK107">
        <v>34</v>
      </c>
      <c r="AL107">
        <v>1</v>
      </c>
      <c r="AM107">
        <v>2</v>
      </c>
    </row>
    <row r="108" spans="1:39" x14ac:dyDescent="0.25">
      <c r="A108" t="s">
        <v>49</v>
      </c>
      <c r="K108" t="s">
        <v>49</v>
      </c>
      <c r="L108">
        <v>33</v>
      </c>
      <c r="M108">
        <v>1</v>
      </c>
      <c r="N108">
        <v>1</v>
      </c>
      <c r="U108" t="s">
        <v>49</v>
      </c>
      <c r="V108">
        <v>72</v>
      </c>
      <c r="W108">
        <v>2</v>
      </c>
      <c r="X108">
        <v>8</v>
      </c>
      <c r="AE108" t="s">
        <v>49</v>
      </c>
      <c r="AF108">
        <v>3</v>
      </c>
      <c r="AG108">
        <v>0</v>
      </c>
      <c r="AH108">
        <v>3</v>
      </c>
      <c r="AJ108" t="s">
        <v>49</v>
      </c>
      <c r="AK108">
        <v>130</v>
      </c>
      <c r="AL108">
        <v>4</v>
      </c>
      <c r="AM108">
        <v>2</v>
      </c>
    </row>
    <row r="109" spans="1:39" x14ac:dyDescent="0.25">
      <c r="A109" t="s">
        <v>49</v>
      </c>
      <c r="K109" t="s">
        <v>49</v>
      </c>
      <c r="L109">
        <v>67</v>
      </c>
      <c r="M109">
        <v>2</v>
      </c>
      <c r="N109">
        <v>3</v>
      </c>
      <c r="U109" t="s">
        <v>49</v>
      </c>
      <c r="V109">
        <v>132</v>
      </c>
      <c r="W109">
        <v>4</v>
      </c>
      <c r="X109">
        <v>4</v>
      </c>
      <c r="AE109" t="s">
        <v>49</v>
      </c>
      <c r="AF109">
        <v>33</v>
      </c>
      <c r="AG109">
        <v>1</v>
      </c>
      <c r="AH109">
        <v>1</v>
      </c>
      <c r="AJ109" t="s">
        <v>49</v>
      </c>
      <c r="AK109">
        <v>75</v>
      </c>
      <c r="AL109">
        <v>2</v>
      </c>
      <c r="AM109">
        <v>11</v>
      </c>
    </row>
    <row r="110" spans="1:39" x14ac:dyDescent="0.25">
      <c r="A110" t="s">
        <v>49</v>
      </c>
      <c r="K110" t="s">
        <v>49</v>
      </c>
      <c r="L110">
        <v>255</v>
      </c>
      <c r="M110">
        <v>255</v>
      </c>
      <c r="N110">
        <v>108</v>
      </c>
      <c r="U110" t="s">
        <v>49</v>
      </c>
      <c r="V110">
        <v>71</v>
      </c>
      <c r="W110">
        <v>2</v>
      </c>
      <c r="X110">
        <v>7</v>
      </c>
      <c r="AE110" t="s">
        <v>49</v>
      </c>
      <c r="AF110">
        <v>79</v>
      </c>
      <c r="AG110">
        <v>2</v>
      </c>
      <c r="AH110">
        <v>15</v>
      </c>
      <c r="AJ110" t="s">
        <v>49</v>
      </c>
      <c r="AK110">
        <v>9</v>
      </c>
      <c r="AL110">
        <v>0</v>
      </c>
      <c r="AM110">
        <v>9</v>
      </c>
    </row>
    <row r="111" spans="1:39" x14ac:dyDescent="0.25">
      <c r="A111" t="s">
        <v>49</v>
      </c>
      <c r="K111" t="s">
        <v>49</v>
      </c>
      <c r="U111" t="s">
        <v>49</v>
      </c>
      <c r="V111">
        <v>130</v>
      </c>
      <c r="W111">
        <v>4</v>
      </c>
      <c r="X111">
        <v>2</v>
      </c>
      <c r="AE111" t="s">
        <v>49</v>
      </c>
      <c r="AF111">
        <v>35</v>
      </c>
      <c r="AG111">
        <v>1</v>
      </c>
      <c r="AH111">
        <v>3</v>
      </c>
      <c r="AJ111" t="s">
        <v>49</v>
      </c>
      <c r="AK111">
        <v>101</v>
      </c>
      <c r="AL111">
        <v>3</v>
      </c>
      <c r="AM111">
        <v>5</v>
      </c>
    </row>
    <row r="112" spans="1:39" x14ac:dyDescent="0.25">
      <c r="A112" t="s">
        <v>49</v>
      </c>
      <c r="U112" t="s">
        <v>49</v>
      </c>
      <c r="V112">
        <v>104</v>
      </c>
      <c r="W112">
        <v>3</v>
      </c>
      <c r="X112">
        <v>8</v>
      </c>
      <c r="AE112" t="s">
        <v>49</v>
      </c>
      <c r="AF112">
        <v>99</v>
      </c>
      <c r="AG112">
        <v>3</v>
      </c>
      <c r="AH112">
        <v>3</v>
      </c>
      <c r="AJ112" t="s">
        <v>49</v>
      </c>
      <c r="AK112">
        <v>33</v>
      </c>
      <c r="AL112">
        <v>1</v>
      </c>
      <c r="AM112">
        <v>1</v>
      </c>
    </row>
    <row r="113" spans="21:39" x14ac:dyDescent="0.25">
      <c r="U113" t="s">
        <v>49</v>
      </c>
      <c r="V113">
        <v>3</v>
      </c>
      <c r="W113">
        <v>0</v>
      </c>
      <c r="X113">
        <v>3</v>
      </c>
      <c r="AE113" t="s">
        <v>49</v>
      </c>
      <c r="AF113">
        <v>128</v>
      </c>
      <c r="AG113">
        <v>4</v>
      </c>
      <c r="AH113">
        <v>0</v>
      </c>
      <c r="AJ113" t="s">
        <v>49</v>
      </c>
      <c r="AK113">
        <v>162</v>
      </c>
      <c r="AL113">
        <v>5</v>
      </c>
      <c r="AM113">
        <v>2</v>
      </c>
    </row>
    <row r="114" spans="21:39" x14ac:dyDescent="0.25">
      <c r="U114" t="s">
        <v>49</v>
      </c>
      <c r="V114">
        <v>32</v>
      </c>
      <c r="W114">
        <v>1</v>
      </c>
      <c r="X114">
        <v>0</v>
      </c>
      <c r="AE114" t="s">
        <v>49</v>
      </c>
      <c r="AF114">
        <v>65</v>
      </c>
      <c r="AG114">
        <v>2</v>
      </c>
      <c r="AH114">
        <v>1</v>
      </c>
      <c r="AJ114" t="s">
        <v>49</v>
      </c>
      <c r="AK114">
        <v>34</v>
      </c>
      <c r="AL114">
        <v>1</v>
      </c>
      <c r="AM114">
        <v>2</v>
      </c>
    </row>
    <row r="115" spans="21:39" x14ac:dyDescent="0.25">
      <c r="U115" t="s">
        <v>49</v>
      </c>
      <c r="V115">
        <v>71</v>
      </c>
      <c r="W115">
        <v>2</v>
      </c>
      <c r="X115">
        <v>7</v>
      </c>
      <c r="AE115" t="s">
        <v>49</v>
      </c>
      <c r="AF115">
        <v>32</v>
      </c>
      <c r="AG115">
        <v>1</v>
      </c>
      <c r="AH115">
        <v>0</v>
      </c>
      <c r="AJ115" t="s">
        <v>49</v>
      </c>
      <c r="AK115">
        <v>131</v>
      </c>
      <c r="AL115">
        <v>4</v>
      </c>
      <c r="AM115">
        <v>3</v>
      </c>
    </row>
    <row r="116" spans="21:39" x14ac:dyDescent="0.25">
      <c r="U116" t="s">
        <v>49</v>
      </c>
      <c r="V116">
        <v>134</v>
      </c>
      <c r="W116">
        <v>4</v>
      </c>
      <c r="X116">
        <v>6</v>
      </c>
      <c r="AE116" t="s">
        <v>49</v>
      </c>
      <c r="AF116">
        <v>1</v>
      </c>
      <c r="AG116">
        <v>0</v>
      </c>
      <c r="AH116">
        <v>1</v>
      </c>
      <c r="AJ116" t="s">
        <v>49</v>
      </c>
      <c r="AK116">
        <v>74</v>
      </c>
      <c r="AL116">
        <v>2</v>
      </c>
      <c r="AM116">
        <v>10</v>
      </c>
    </row>
    <row r="117" spans="21:39" x14ac:dyDescent="0.25">
      <c r="U117" t="s">
        <v>49</v>
      </c>
      <c r="V117">
        <v>70</v>
      </c>
      <c r="W117">
        <v>2</v>
      </c>
      <c r="X117">
        <v>6</v>
      </c>
      <c r="AE117" t="s">
        <v>49</v>
      </c>
      <c r="AF117">
        <v>99</v>
      </c>
      <c r="AG117">
        <v>3</v>
      </c>
      <c r="AH117">
        <v>3</v>
      </c>
      <c r="AJ117" t="s">
        <v>49</v>
      </c>
      <c r="AK117">
        <v>128</v>
      </c>
      <c r="AL117">
        <v>4</v>
      </c>
      <c r="AM117">
        <v>0</v>
      </c>
    </row>
    <row r="118" spans="21:39" x14ac:dyDescent="0.25">
      <c r="U118" t="s">
        <v>49</v>
      </c>
      <c r="V118">
        <v>128</v>
      </c>
      <c r="W118">
        <v>4</v>
      </c>
      <c r="X118">
        <v>0</v>
      </c>
      <c r="AE118" t="s">
        <v>49</v>
      </c>
      <c r="AF118">
        <v>3</v>
      </c>
      <c r="AG118">
        <v>0</v>
      </c>
      <c r="AH118">
        <v>3</v>
      </c>
      <c r="AJ118" t="s">
        <v>49</v>
      </c>
      <c r="AK118">
        <v>6</v>
      </c>
      <c r="AL118">
        <v>0</v>
      </c>
      <c r="AM118">
        <v>6</v>
      </c>
    </row>
    <row r="119" spans="21:39" x14ac:dyDescent="0.25">
      <c r="U119" t="s">
        <v>49</v>
      </c>
      <c r="V119">
        <v>106</v>
      </c>
      <c r="W119">
        <v>3</v>
      </c>
      <c r="X119">
        <v>10</v>
      </c>
      <c r="AE119" t="s">
        <v>49</v>
      </c>
      <c r="AF119">
        <v>32</v>
      </c>
      <c r="AG119">
        <v>1</v>
      </c>
      <c r="AH119">
        <v>0</v>
      </c>
      <c r="AJ119" t="s">
        <v>49</v>
      </c>
      <c r="AK119">
        <v>103</v>
      </c>
      <c r="AL119">
        <v>3</v>
      </c>
      <c r="AM119">
        <v>7</v>
      </c>
    </row>
    <row r="120" spans="21:39" x14ac:dyDescent="0.25">
      <c r="V120">
        <v>255</v>
      </c>
      <c r="W120">
        <v>255</v>
      </c>
      <c r="X120">
        <v>118</v>
      </c>
      <c r="AE120" t="s">
        <v>49</v>
      </c>
      <c r="AF120">
        <v>78</v>
      </c>
      <c r="AG120">
        <v>2</v>
      </c>
      <c r="AH120">
        <v>14</v>
      </c>
      <c r="AJ120" t="s">
        <v>49</v>
      </c>
      <c r="AK120">
        <v>33</v>
      </c>
      <c r="AL120">
        <v>1</v>
      </c>
      <c r="AM120">
        <v>1</v>
      </c>
    </row>
    <row r="121" spans="21:39" x14ac:dyDescent="0.25">
      <c r="AE121" t="s">
        <v>49</v>
      </c>
      <c r="AF121">
        <v>36</v>
      </c>
      <c r="AG121">
        <v>1</v>
      </c>
      <c r="AH121">
        <v>4</v>
      </c>
      <c r="AJ121" t="s">
        <v>49</v>
      </c>
      <c r="AK121">
        <v>162</v>
      </c>
      <c r="AL121">
        <v>5</v>
      </c>
      <c r="AM121">
        <v>2</v>
      </c>
    </row>
    <row r="122" spans="21:39" x14ac:dyDescent="0.25">
      <c r="AE122" t="s">
        <v>49</v>
      </c>
      <c r="AF122">
        <v>99</v>
      </c>
      <c r="AG122">
        <v>3</v>
      </c>
      <c r="AH122">
        <v>3</v>
      </c>
      <c r="AJ122" t="s">
        <v>49</v>
      </c>
      <c r="AK122">
        <v>33</v>
      </c>
      <c r="AL122">
        <v>1</v>
      </c>
      <c r="AM122">
        <v>1</v>
      </c>
    </row>
    <row r="123" spans="21:39" x14ac:dyDescent="0.25">
      <c r="AE123" t="s">
        <v>49</v>
      </c>
      <c r="AF123">
        <v>128</v>
      </c>
      <c r="AG123">
        <v>4</v>
      </c>
      <c r="AH123">
        <v>0</v>
      </c>
      <c r="AJ123" t="s">
        <v>49</v>
      </c>
      <c r="AK123">
        <v>64</v>
      </c>
      <c r="AL123">
        <v>2</v>
      </c>
      <c r="AM123">
        <v>0</v>
      </c>
    </row>
    <row r="124" spans="21:39" x14ac:dyDescent="0.25">
      <c r="AE124" t="s">
        <v>49</v>
      </c>
      <c r="AF124">
        <v>65</v>
      </c>
      <c r="AG124">
        <v>2</v>
      </c>
      <c r="AH124">
        <v>1</v>
      </c>
      <c r="AJ124" t="s">
        <v>49</v>
      </c>
      <c r="AK124">
        <v>130</v>
      </c>
      <c r="AL124">
        <v>4</v>
      </c>
      <c r="AM124">
        <v>2</v>
      </c>
    </row>
    <row r="125" spans="21:39" x14ac:dyDescent="0.25">
      <c r="AE125" t="s">
        <v>49</v>
      </c>
      <c r="AF125">
        <v>32</v>
      </c>
      <c r="AG125">
        <v>1</v>
      </c>
      <c r="AH125">
        <v>0</v>
      </c>
      <c r="AJ125" t="s">
        <v>49</v>
      </c>
      <c r="AK125">
        <v>75</v>
      </c>
      <c r="AL125">
        <v>2</v>
      </c>
      <c r="AM125">
        <v>11</v>
      </c>
    </row>
    <row r="126" spans="21:39" x14ac:dyDescent="0.25">
      <c r="AE126" t="s">
        <v>49</v>
      </c>
      <c r="AF126">
        <v>1</v>
      </c>
      <c r="AG126">
        <v>0</v>
      </c>
      <c r="AH126">
        <v>1</v>
      </c>
      <c r="AJ126" t="s">
        <v>49</v>
      </c>
      <c r="AK126">
        <v>128</v>
      </c>
      <c r="AL126">
        <v>4</v>
      </c>
      <c r="AM126">
        <v>0</v>
      </c>
    </row>
    <row r="127" spans="21:39" x14ac:dyDescent="0.25">
      <c r="AE127" t="s">
        <v>49</v>
      </c>
      <c r="AF127">
        <v>100</v>
      </c>
      <c r="AG127">
        <v>3</v>
      </c>
      <c r="AH127">
        <v>4</v>
      </c>
      <c r="AJ127" t="s">
        <v>49</v>
      </c>
      <c r="AK127">
        <v>6</v>
      </c>
      <c r="AL127">
        <v>0</v>
      </c>
      <c r="AM127">
        <v>6</v>
      </c>
    </row>
    <row r="128" spans="21:39" x14ac:dyDescent="0.25">
      <c r="AE128" t="s">
        <v>49</v>
      </c>
      <c r="AF128">
        <v>2</v>
      </c>
      <c r="AG128">
        <v>0</v>
      </c>
      <c r="AH128">
        <v>2</v>
      </c>
      <c r="AJ128" t="s">
        <v>49</v>
      </c>
      <c r="AK128">
        <v>103</v>
      </c>
      <c r="AL128">
        <v>3</v>
      </c>
      <c r="AM128">
        <v>7</v>
      </c>
    </row>
    <row r="129" spans="31:39" x14ac:dyDescent="0.25">
      <c r="AE129" t="s">
        <v>49</v>
      </c>
      <c r="AF129">
        <v>32</v>
      </c>
      <c r="AG129">
        <v>1</v>
      </c>
      <c r="AH129">
        <v>0</v>
      </c>
      <c r="AJ129" t="s">
        <v>49</v>
      </c>
      <c r="AK129">
        <v>33</v>
      </c>
      <c r="AL129">
        <v>1</v>
      </c>
      <c r="AM129">
        <v>1</v>
      </c>
    </row>
    <row r="130" spans="31:39" x14ac:dyDescent="0.25">
      <c r="AE130" t="s">
        <v>49</v>
      </c>
      <c r="AF130">
        <v>77</v>
      </c>
      <c r="AG130">
        <v>2</v>
      </c>
      <c r="AH130">
        <v>13</v>
      </c>
      <c r="AJ130" t="s">
        <v>49</v>
      </c>
      <c r="AK130">
        <v>162</v>
      </c>
      <c r="AL130">
        <v>5</v>
      </c>
      <c r="AM130">
        <v>2</v>
      </c>
    </row>
    <row r="131" spans="31:39" x14ac:dyDescent="0.25">
      <c r="AE131" t="s">
        <v>49</v>
      </c>
      <c r="AF131">
        <v>37</v>
      </c>
      <c r="AG131">
        <v>1</v>
      </c>
      <c r="AH131">
        <v>5</v>
      </c>
      <c r="AJ131" t="s">
        <v>49</v>
      </c>
      <c r="AK131">
        <v>33</v>
      </c>
      <c r="AL131">
        <v>1</v>
      </c>
      <c r="AM131">
        <v>1</v>
      </c>
    </row>
    <row r="132" spans="31:39" x14ac:dyDescent="0.25">
      <c r="AE132" t="s">
        <v>49</v>
      </c>
      <c r="AF132">
        <v>255</v>
      </c>
      <c r="AG132">
        <v>255</v>
      </c>
      <c r="AH132">
        <v>130</v>
      </c>
      <c r="AJ132" t="s">
        <v>49</v>
      </c>
      <c r="AK132">
        <v>66</v>
      </c>
      <c r="AL132">
        <v>2</v>
      </c>
      <c r="AM132">
        <v>2</v>
      </c>
    </row>
    <row r="133" spans="31:39" x14ac:dyDescent="0.25">
      <c r="AE133" t="s">
        <v>49</v>
      </c>
      <c r="AJ133" t="s">
        <v>49</v>
      </c>
      <c r="AK133">
        <v>128</v>
      </c>
      <c r="AL133">
        <v>4</v>
      </c>
      <c r="AM133">
        <v>0</v>
      </c>
    </row>
    <row r="134" spans="31:39" x14ac:dyDescent="0.25">
      <c r="AE134" t="s">
        <v>49</v>
      </c>
      <c r="AJ134" t="s">
        <v>49</v>
      </c>
      <c r="AK134">
        <v>70</v>
      </c>
      <c r="AL134">
        <v>2</v>
      </c>
      <c r="AM134">
        <v>6</v>
      </c>
    </row>
    <row r="135" spans="31:39" x14ac:dyDescent="0.25">
      <c r="AE135" t="s">
        <v>49</v>
      </c>
      <c r="AJ135" t="s">
        <v>49</v>
      </c>
      <c r="AK135">
        <v>128</v>
      </c>
      <c r="AL135">
        <v>4</v>
      </c>
      <c r="AM135">
        <v>0</v>
      </c>
    </row>
    <row r="136" spans="31:39" x14ac:dyDescent="0.25">
      <c r="AE136" t="s">
        <v>49</v>
      </c>
      <c r="AJ136" t="s">
        <v>49</v>
      </c>
      <c r="AK136">
        <v>66</v>
      </c>
      <c r="AL136">
        <v>2</v>
      </c>
      <c r="AM136">
        <v>2</v>
      </c>
    </row>
    <row r="137" spans="31:39" x14ac:dyDescent="0.25">
      <c r="AE137" t="s">
        <v>49</v>
      </c>
      <c r="AJ137" t="s">
        <v>49</v>
      </c>
      <c r="AK137">
        <v>129</v>
      </c>
      <c r="AL137">
        <v>4</v>
      </c>
      <c r="AM137">
        <v>1</v>
      </c>
    </row>
    <row r="138" spans="31:39" x14ac:dyDescent="0.25">
      <c r="AE138" t="s">
        <v>49</v>
      </c>
      <c r="AJ138" t="s">
        <v>49</v>
      </c>
      <c r="AK138">
        <v>6</v>
      </c>
      <c r="AL138">
        <v>0</v>
      </c>
      <c r="AM138">
        <v>6</v>
      </c>
    </row>
    <row r="139" spans="31:39" x14ac:dyDescent="0.25">
      <c r="AE139" t="s">
        <v>49</v>
      </c>
      <c r="AJ139" t="s">
        <v>49</v>
      </c>
      <c r="AK139">
        <v>103</v>
      </c>
      <c r="AL139">
        <v>3</v>
      </c>
      <c r="AM139">
        <v>7</v>
      </c>
    </row>
    <row r="140" spans="31:39" x14ac:dyDescent="0.25">
      <c r="AE140" t="s">
        <v>49</v>
      </c>
      <c r="AJ140" t="s">
        <v>49</v>
      </c>
      <c r="AK140">
        <v>33</v>
      </c>
      <c r="AL140">
        <v>1</v>
      </c>
      <c r="AM140">
        <v>1</v>
      </c>
    </row>
    <row r="141" spans="31:39" x14ac:dyDescent="0.25">
      <c r="AE141" t="s">
        <v>49</v>
      </c>
      <c r="AJ141" t="s">
        <v>49</v>
      </c>
      <c r="AK141">
        <v>162</v>
      </c>
      <c r="AL141">
        <v>5</v>
      </c>
      <c r="AM141">
        <v>2</v>
      </c>
    </row>
    <row r="142" spans="31:39" x14ac:dyDescent="0.25">
      <c r="AE142" t="s">
        <v>49</v>
      </c>
      <c r="AJ142" t="s">
        <v>49</v>
      </c>
      <c r="AK142">
        <v>33</v>
      </c>
      <c r="AL142">
        <v>1</v>
      </c>
      <c r="AM142">
        <v>1</v>
      </c>
    </row>
    <row r="143" spans="31:39" x14ac:dyDescent="0.25">
      <c r="AE143" t="s">
        <v>49</v>
      </c>
      <c r="AJ143" t="s">
        <v>49</v>
      </c>
      <c r="AK143">
        <v>70</v>
      </c>
      <c r="AL143">
        <v>2</v>
      </c>
      <c r="AM143">
        <v>6</v>
      </c>
    </row>
    <row r="144" spans="31:39" x14ac:dyDescent="0.25">
      <c r="AE144" t="s">
        <v>49</v>
      </c>
      <c r="AJ144" t="s">
        <v>49</v>
      </c>
      <c r="AK144">
        <v>128</v>
      </c>
      <c r="AL144">
        <v>4</v>
      </c>
      <c r="AM144">
        <v>0</v>
      </c>
    </row>
    <row r="145" spans="31:39" x14ac:dyDescent="0.25">
      <c r="AE145" t="s">
        <v>49</v>
      </c>
      <c r="AJ145" t="s">
        <v>49</v>
      </c>
      <c r="AK145">
        <v>70</v>
      </c>
      <c r="AL145">
        <v>2</v>
      </c>
      <c r="AM145">
        <v>6</v>
      </c>
    </row>
    <row r="146" spans="31:39" x14ac:dyDescent="0.25">
      <c r="AJ146" t="s">
        <v>49</v>
      </c>
      <c r="AK146">
        <v>129</v>
      </c>
      <c r="AL146">
        <v>4</v>
      </c>
      <c r="AM146">
        <v>1</v>
      </c>
    </row>
    <row r="147" spans="31:39" x14ac:dyDescent="0.25">
      <c r="AJ147" t="s">
        <v>49</v>
      </c>
      <c r="AK147">
        <v>6</v>
      </c>
      <c r="AL147">
        <v>0</v>
      </c>
      <c r="AM147">
        <v>6</v>
      </c>
    </row>
    <row r="148" spans="31:39" x14ac:dyDescent="0.25">
      <c r="AJ148" t="s">
        <v>49</v>
      </c>
      <c r="AK148">
        <v>102</v>
      </c>
      <c r="AL148">
        <v>3</v>
      </c>
      <c r="AM148">
        <v>6</v>
      </c>
    </row>
    <row r="149" spans="31:39" x14ac:dyDescent="0.25">
      <c r="AJ149" t="s">
        <v>49</v>
      </c>
      <c r="AK149">
        <v>33</v>
      </c>
      <c r="AL149">
        <v>1</v>
      </c>
      <c r="AM149">
        <v>1</v>
      </c>
    </row>
    <row r="150" spans="31:39" x14ac:dyDescent="0.25">
      <c r="AJ150" t="s">
        <v>49</v>
      </c>
      <c r="AK150">
        <v>163</v>
      </c>
      <c r="AL150">
        <v>5</v>
      </c>
      <c r="AM150">
        <v>3</v>
      </c>
    </row>
    <row r="151" spans="31:39" x14ac:dyDescent="0.25">
      <c r="AJ151" t="s">
        <v>49</v>
      </c>
      <c r="AK151">
        <v>33</v>
      </c>
      <c r="AL151">
        <v>1</v>
      </c>
      <c r="AM151">
        <v>1</v>
      </c>
    </row>
    <row r="152" spans="31:39" x14ac:dyDescent="0.25">
      <c r="AJ152" t="s">
        <v>49</v>
      </c>
      <c r="AK152">
        <v>77</v>
      </c>
      <c r="AL152">
        <v>2</v>
      </c>
      <c r="AM152">
        <v>13</v>
      </c>
    </row>
    <row r="153" spans="31:39" x14ac:dyDescent="0.25">
      <c r="AJ153" t="s">
        <v>49</v>
      </c>
      <c r="AK153">
        <v>130</v>
      </c>
      <c r="AL153">
        <v>4</v>
      </c>
      <c r="AM153">
        <v>2</v>
      </c>
    </row>
    <row r="154" spans="31:39" x14ac:dyDescent="0.25">
      <c r="AJ154" t="s">
        <v>49</v>
      </c>
      <c r="AK154">
        <v>96</v>
      </c>
      <c r="AL154">
        <v>3</v>
      </c>
      <c r="AM154">
        <v>0</v>
      </c>
    </row>
    <row r="155" spans="31:39" x14ac:dyDescent="0.25">
      <c r="AJ155" t="s">
        <v>49</v>
      </c>
      <c r="AK155">
        <v>3</v>
      </c>
      <c r="AL155">
        <v>0</v>
      </c>
      <c r="AM155">
        <v>3</v>
      </c>
    </row>
    <row r="156" spans="31:39" x14ac:dyDescent="0.25">
      <c r="AJ156" t="s">
        <v>49</v>
      </c>
      <c r="AK156">
        <v>104</v>
      </c>
      <c r="AL156">
        <v>3</v>
      </c>
      <c r="AM156">
        <v>8</v>
      </c>
    </row>
    <row r="157" spans="31:39" x14ac:dyDescent="0.25">
      <c r="AJ157" t="s">
        <v>49</v>
      </c>
      <c r="AK157">
        <v>33</v>
      </c>
      <c r="AL157">
        <v>1</v>
      </c>
      <c r="AM157">
        <v>1</v>
      </c>
    </row>
    <row r="158" spans="31:39" x14ac:dyDescent="0.25">
      <c r="AJ158" t="s">
        <v>49</v>
      </c>
      <c r="AK158">
        <v>163</v>
      </c>
      <c r="AL158">
        <v>5</v>
      </c>
      <c r="AM158">
        <v>3</v>
      </c>
    </row>
    <row r="159" spans="31:39" x14ac:dyDescent="0.25">
      <c r="AJ159" t="s">
        <v>49</v>
      </c>
      <c r="AK159">
        <v>34</v>
      </c>
      <c r="AL159">
        <v>1</v>
      </c>
      <c r="AM159">
        <v>2</v>
      </c>
    </row>
    <row r="160" spans="31:39" x14ac:dyDescent="0.25">
      <c r="AJ160" t="s">
        <v>49</v>
      </c>
      <c r="AK160">
        <v>64</v>
      </c>
      <c r="AL160">
        <v>2</v>
      </c>
      <c r="AM160">
        <v>0</v>
      </c>
    </row>
    <row r="161" spans="36:39" x14ac:dyDescent="0.25">
      <c r="AJ161" t="s">
        <v>49</v>
      </c>
      <c r="AK161">
        <v>131</v>
      </c>
      <c r="AL161">
        <v>4</v>
      </c>
      <c r="AM161">
        <v>3</v>
      </c>
    </row>
    <row r="162" spans="36:39" x14ac:dyDescent="0.25">
      <c r="AJ162" t="s">
        <v>49</v>
      </c>
      <c r="AK162">
        <v>70</v>
      </c>
      <c r="AL162">
        <v>2</v>
      </c>
      <c r="AM162">
        <v>6</v>
      </c>
    </row>
    <row r="163" spans="36:39" x14ac:dyDescent="0.25">
      <c r="AJ163" t="s">
        <v>49</v>
      </c>
      <c r="AK163">
        <v>130</v>
      </c>
      <c r="AL163">
        <v>4</v>
      </c>
      <c r="AM163">
        <v>2</v>
      </c>
    </row>
    <row r="164" spans="36:39" x14ac:dyDescent="0.25">
      <c r="AJ164" t="s">
        <v>49</v>
      </c>
      <c r="AK164">
        <v>98</v>
      </c>
      <c r="AL164">
        <v>3</v>
      </c>
      <c r="AM164">
        <v>2</v>
      </c>
    </row>
    <row r="165" spans="36:39" x14ac:dyDescent="0.25">
      <c r="AJ165" t="s">
        <v>49</v>
      </c>
      <c r="AK165">
        <v>2</v>
      </c>
      <c r="AL165">
        <v>0</v>
      </c>
      <c r="AM165">
        <v>2</v>
      </c>
    </row>
    <row r="166" spans="36:39" x14ac:dyDescent="0.25">
      <c r="AJ166" t="s">
        <v>49</v>
      </c>
      <c r="AK166">
        <v>103</v>
      </c>
      <c r="AL166">
        <v>3</v>
      </c>
      <c r="AM166">
        <v>7</v>
      </c>
    </row>
    <row r="167" spans="36:39" x14ac:dyDescent="0.25">
      <c r="AJ167" t="s">
        <v>49</v>
      </c>
      <c r="AK167">
        <v>33</v>
      </c>
      <c r="AL167">
        <v>1</v>
      </c>
      <c r="AM167">
        <v>1</v>
      </c>
    </row>
    <row r="168" spans="36:39" x14ac:dyDescent="0.25">
      <c r="AJ168" t="s">
        <v>49</v>
      </c>
      <c r="AK168">
        <v>164</v>
      </c>
      <c r="AL168">
        <v>5</v>
      </c>
      <c r="AM168">
        <v>4</v>
      </c>
    </row>
    <row r="169" spans="36:39" x14ac:dyDescent="0.25">
      <c r="AJ169" t="s">
        <v>49</v>
      </c>
      <c r="AK169">
        <v>34</v>
      </c>
      <c r="AL169">
        <v>1</v>
      </c>
      <c r="AM169">
        <v>2</v>
      </c>
    </row>
    <row r="170" spans="36:39" x14ac:dyDescent="0.25">
      <c r="AJ170" t="s">
        <v>49</v>
      </c>
      <c r="AK170">
        <v>141</v>
      </c>
      <c r="AL170">
        <v>4</v>
      </c>
      <c r="AM170">
        <v>13</v>
      </c>
    </row>
    <row r="171" spans="36:39" x14ac:dyDescent="0.25">
      <c r="AJ171" t="s">
        <v>49</v>
      </c>
      <c r="AK171">
        <v>99</v>
      </c>
      <c r="AL171">
        <v>3</v>
      </c>
      <c r="AM171">
        <v>3</v>
      </c>
    </row>
    <row r="172" spans="36:39" x14ac:dyDescent="0.25">
      <c r="AJ172" t="s">
        <v>49</v>
      </c>
      <c r="AK172">
        <v>2</v>
      </c>
      <c r="AL172">
        <v>0</v>
      </c>
      <c r="AM172">
        <v>2</v>
      </c>
    </row>
    <row r="173" spans="36:39" x14ac:dyDescent="0.25">
      <c r="AJ173" t="s">
        <v>49</v>
      </c>
      <c r="AK173">
        <v>103</v>
      </c>
      <c r="AL173">
        <v>3</v>
      </c>
      <c r="AM173">
        <v>7</v>
      </c>
    </row>
    <row r="174" spans="36:39" x14ac:dyDescent="0.25">
      <c r="AJ174" t="s">
        <v>49</v>
      </c>
      <c r="AK174">
        <v>33</v>
      </c>
      <c r="AL174">
        <v>1</v>
      </c>
      <c r="AM174">
        <v>1</v>
      </c>
    </row>
    <row r="175" spans="36:39" x14ac:dyDescent="0.25">
      <c r="AJ175" t="s">
        <v>49</v>
      </c>
      <c r="AK175">
        <v>164</v>
      </c>
      <c r="AL175">
        <v>5</v>
      </c>
      <c r="AM175">
        <v>4</v>
      </c>
    </row>
    <row r="176" spans="36:39" x14ac:dyDescent="0.25">
      <c r="AJ176" t="s">
        <v>49</v>
      </c>
      <c r="AK176">
        <v>255</v>
      </c>
      <c r="AL176">
        <v>255</v>
      </c>
      <c r="AM176">
        <v>174</v>
      </c>
    </row>
  </sheetData>
  <sortState xmlns:xlrd2="http://schemas.microsoft.com/office/spreadsheetml/2017/richdata2" ref="AK101:AL129">
    <sortCondition ref="AK101:AK129"/>
    <sortCondition ref="AL101:AL1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588D-3598-4104-8A92-9F40E3E9CF76}">
  <dimension ref="A2:AO27"/>
  <sheetViews>
    <sheetView zoomScale="85" zoomScaleNormal="85" workbookViewId="0">
      <selection activeCell="K40" sqref="K40"/>
    </sheetView>
  </sheetViews>
  <sheetFormatPr defaultColWidth="5.28515625" defaultRowHeight="15" x14ac:dyDescent="0.25"/>
  <cols>
    <col min="3" max="3" width="15" customWidth="1"/>
    <col min="4" max="4" width="3.140625" customWidth="1"/>
    <col min="6" max="6" width="13" customWidth="1"/>
    <col min="7" max="7" width="4.5703125" customWidth="1"/>
    <col min="8" max="8" width="3.42578125" customWidth="1"/>
    <col min="10" max="10" width="12.28515625" customWidth="1"/>
    <col min="11" max="13" width="3.140625" customWidth="1"/>
    <col min="15" max="15" width="10.28515625" customWidth="1"/>
    <col min="17" max="17" width="3.42578125" customWidth="1"/>
    <col min="19" max="19" width="11.85546875" customWidth="1"/>
    <col min="21" max="23" width="3" customWidth="1"/>
    <col min="25" max="25" width="18" customWidth="1"/>
    <col min="27" max="29" width="3.140625" customWidth="1"/>
    <col min="31" max="31" width="13.7109375" customWidth="1"/>
    <col min="33" max="35" width="3.140625" customWidth="1"/>
    <col min="37" max="37" width="14.140625" customWidth="1"/>
  </cols>
  <sheetData>
    <row r="2" spans="1:41" x14ac:dyDescent="0.25">
      <c r="B2" t="s">
        <v>51</v>
      </c>
      <c r="E2" t="s">
        <v>52</v>
      </c>
      <c r="I2" t="s">
        <v>53</v>
      </c>
      <c r="N2" t="s">
        <v>54</v>
      </c>
      <c r="R2" t="s">
        <v>55</v>
      </c>
      <c r="X2" t="s">
        <v>56</v>
      </c>
      <c r="AD2" t="s">
        <v>57</v>
      </c>
      <c r="AJ2" t="s">
        <v>58</v>
      </c>
    </row>
    <row r="4" spans="1:4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B5">
        <v>0</v>
      </c>
      <c r="C5" t="s">
        <v>69</v>
      </c>
      <c r="E5">
        <v>0</v>
      </c>
      <c r="F5" t="s">
        <v>69</v>
      </c>
      <c r="I5">
        <v>0</v>
      </c>
      <c r="J5" t="s">
        <v>69</v>
      </c>
      <c r="N5">
        <v>0</v>
      </c>
      <c r="O5" t="s">
        <v>69</v>
      </c>
      <c r="R5">
        <v>0</v>
      </c>
      <c r="S5" t="s">
        <v>69</v>
      </c>
      <c r="X5">
        <v>0</v>
      </c>
      <c r="Y5" t="s">
        <v>69</v>
      </c>
      <c r="AD5">
        <v>0</v>
      </c>
      <c r="AE5" t="s">
        <v>69</v>
      </c>
      <c r="AJ5">
        <v>0</v>
      </c>
      <c r="AK5" t="s">
        <v>69</v>
      </c>
    </row>
    <row r="6" spans="1:41" x14ac:dyDescent="0.25">
      <c r="B6">
        <v>1</v>
      </c>
      <c r="C6" t="s">
        <v>69</v>
      </c>
      <c r="E6">
        <v>1</v>
      </c>
      <c r="F6" t="s">
        <v>69</v>
      </c>
      <c r="I6">
        <v>1</v>
      </c>
      <c r="J6" t="s">
        <v>69</v>
      </c>
      <c r="N6">
        <v>1</v>
      </c>
      <c r="O6" t="s">
        <v>69</v>
      </c>
      <c r="R6">
        <v>1</v>
      </c>
      <c r="S6" t="s">
        <v>69</v>
      </c>
      <c r="X6">
        <v>1</v>
      </c>
      <c r="Y6" t="s">
        <v>69</v>
      </c>
      <c r="AD6">
        <v>1</v>
      </c>
      <c r="AE6" t="s">
        <v>69</v>
      </c>
      <c r="AJ6">
        <v>1</v>
      </c>
      <c r="AK6" t="s">
        <v>69</v>
      </c>
    </row>
    <row r="7" spans="1:41" x14ac:dyDescent="0.25">
      <c r="B7">
        <v>2</v>
      </c>
      <c r="C7" t="s">
        <v>174</v>
      </c>
      <c r="E7">
        <v>2</v>
      </c>
      <c r="F7" t="s">
        <v>77</v>
      </c>
      <c r="I7">
        <v>2</v>
      </c>
      <c r="J7" t="s">
        <v>86</v>
      </c>
      <c r="N7">
        <v>2</v>
      </c>
      <c r="O7" t="s">
        <v>69</v>
      </c>
      <c r="R7">
        <v>2</v>
      </c>
      <c r="S7" t="s">
        <v>173</v>
      </c>
      <c r="X7">
        <v>2</v>
      </c>
      <c r="Y7" t="s">
        <v>96</v>
      </c>
      <c r="AD7">
        <v>2</v>
      </c>
      <c r="AE7" t="s">
        <v>103</v>
      </c>
      <c r="AJ7">
        <v>2</v>
      </c>
      <c r="AK7" t="s">
        <v>106</v>
      </c>
    </row>
    <row r="8" spans="1:41" x14ac:dyDescent="0.25">
      <c r="B8">
        <v>3</v>
      </c>
      <c r="C8" t="s">
        <v>69</v>
      </c>
      <c r="E8">
        <v>3</v>
      </c>
      <c r="F8" t="s">
        <v>77</v>
      </c>
      <c r="I8">
        <v>3</v>
      </c>
      <c r="J8" t="s">
        <v>89</v>
      </c>
      <c r="N8">
        <v>3</v>
      </c>
      <c r="O8" t="s">
        <v>69</v>
      </c>
      <c r="R8">
        <v>3</v>
      </c>
      <c r="S8" t="s">
        <v>91</v>
      </c>
      <c r="X8">
        <v>3</v>
      </c>
      <c r="Y8" t="s">
        <v>97</v>
      </c>
      <c r="AD8">
        <v>3</v>
      </c>
      <c r="AE8" t="s">
        <v>104</v>
      </c>
      <c r="AJ8">
        <v>3</v>
      </c>
      <c r="AK8" t="s">
        <v>107</v>
      </c>
    </row>
    <row r="9" spans="1:41" x14ac:dyDescent="0.25">
      <c r="B9">
        <v>4</v>
      </c>
      <c r="C9" t="s">
        <v>69</v>
      </c>
      <c r="E9">
        <v>4</v>
      </c>
      <c r="F9" t="s">
        <v>69</v>
      </c>
      <c r="I9">
        <v>4</v>
      </c>
      <c r="J9" t="s">
        <v>69</v>
      </c>
      <c r="N9">
        <v>4</v>
      </c>
      <c r="O9" t="s">
        <v>69</v>
      </c>
      <c r="R9">
        <v>4</v>
      </c>
      <c r="S9" t="s">
        <v>92</v>
      </c>
      <c r="X9">
        <v>4</v>
      </c>
      <c r="Y9" t="s">
        <v>98</v>
      </c>
      <c r="AD9">
        <v>4</v>
      </c>
      <c r="AE9" t="s">
        <v>80</v>
      </c>
      <c r="AJ9">
        <v>4</v>
      </c>
      <c r="AK9" t="s">
        <v>108</v>
      </c>
    </row>
    <row r="10" spans="1:41" x14ac:dyDescent="0.25">
      <c r="B10">
        <v>5</v>
      </c>
      <c r="C10" t="s">
        <v>69</v>
      </c>
      <c r="E10">
        <v>5</v>
      </c>
      <c r="F10" t="s">
        <v>69</v>
      </c>
      <c r="I10">
        <v>5</v>
      </c>
      <c r="J10" t="s">
        <v>69</v>
      </c>
      <c r="N10">
        <v>5</v>
      </c>
      <c r="O10" t="s">
        <v>69</v>
      </c>
      <c r="R10">
        <v>5</v>
      </c>
      <c r="S10" t="s">
        <v>69</v>
      </c>
      <c r="X10">
        <v>5</v>
      </c>
      <c r="Y10" t="s">
        <v>69</v>
      </c>
      <c r="AD10">
        <v>5</v>
      </c>
      <c r="AE10" t="s">
        <v>80</v>
      </c>
      <c r="AJ10">
        <v>5</v>
      </c>
      <c r="AK10" t="s">
        <v>109</v>
      </c>
    </row>
    <row r="11" spans="1:41" x14ac:dyDescent="0.25">
      <c r="B11">
        <v>6</v>
      </c>
      <c r="C11" t="s">
        <v>69</v>
      </c>
      <c r="E11">
        <v>6</v>
      </c>
      <c r="F11" t="s">
        <v>69</v>
      </c>
      <c r="I11">
        <v>6</v>
      </c>
      <c r="J11" t="s">
        <v>69</v>
      </c>
      <c r="N11">
        <v>6</v>
      </c>
      <c r="O11" t="s">
        <v>69</v>
      </c>
      <c r="R11">
        <v>6</v>
      </c>
      <c r="S11" t="s">
        <v>69</v>
      </c>
      <c r="X11">
        <v>6</v>
      </c>
      <c r="Y11" t="s">
        <v>69</v>
      </c>
      <c r="AD11">
        <v>6</v>
      </c>
      <c r="AE11" t="s">
        <v>80</v>
      </c>
      <c r="AJ11">
        <v>6</v>
      </c>
      <c r="AK11" t="s">
        <v>110</v>
      </c>
    </row>
    <row r="12" spans="1:41" x14ac:dyDescent="0.25">
      <c r="B12">
        <v>7</v>
      </c>
      <c r="C12" t="s">
        <v>69</v>
      </c>
      <c r="E12">
        <v>7</v>
      </c>
      <c r="F12" t="s">
        <v>69</v>
      </c>
      <c r="I12">
        <v>7</v>
      </c>
      <c r="J12" t="s">
        <v>69</v>
      </c>
      <c r="N12">
        <v>7</v>
      </c>
      <c r="O12" t="s">
        <v>69</v>
      </c>
      <c r="R12">
        <v>7</v>
      </c>
      <c r="S12" t="s">
        <v>69</v>
      </c>
      <c r="X12">
        <v>7</v>
      </c>
      <c r="Y12" t="s">
        <v>69</v>
      </c>
      <c r="AD12">
        <v>7</v>
      </c>
      <c r="AE12" t="s">
        <v>80</v>
      </c>
      <c r="AJ12">
        <v>7</v>
      </c>
      <c r="AK12" t="s">
        <v>110</v>
      </c>
    </row>
    <row r="13" spans="1:41" x14ac:dyDescent="0.25">
      <c r="B13">
        <v>8</v>
      </c>
      <c r="C13" t="s">
        <v>69</v>
      </c>
      <c r="E13">
        <v>8</v>
      </c>
      <c r="F13" t="s">
        <v>69</v>
      </c>
      <c r="I13">
        <v>8</v>
      </c>
      <c r="J13" t="s">
        <v>69</v>
      </c>
      <c r="N13">
        <v>8</v>
      </c>
      <c r="O13" t="s">
        <v>69</v>
      </c>
      <c r="R13">
        <v>8</v>
      </c>
      <c r="S13" t="s">
        <v>69</v>
      </c>
      <c r="X13">
        <v>8</v>
      </c>
      <c r="Y13" t="s">
        <v>69</v>
      </c>
      <c r="AD13">
        <v>8</v>
      </c>
      <c r="AE13" t="s">
        <v>81</v>
      </c>
      <c r="AJ13">
        <v>8</v>
      </c>
      <c r="AK13" t="s">
        <v>79</v>
      </c>
    </row>
    <row r="14" spans="1:41" x14ac:dyDescent="0.25">
      <c r="B14">
        <v>9</v>
      </c>
      <c r="C14" t="s">
        <v>73</v>
      </c>
      <c r="E14">
        <v>9</v>
      </c>
      <c r="F14" t="s">
        <v>69</v>
      </c>
      <c r="I14">
        <v>9</v>
      </c>
      <c r="J14" t="s">
        <v>69</v>
      </c>
      <c r="N14">
        <v>9</v>
      </c>
      <c r="O14" t="s">
        <v>69</v>
      </c>
      <c r="R14">
        <v>9</v>
      </c>
      <c r="S14" t="s">
        <v>69</v>
      </c>
      <c r="X14">
        <v>9</v>
      </c>
      <c r="Y14" t="s">
        <v>69</v>
      </c>
      <c r="AD14">
        <v>9</v>
      </c>
      <c r="AE14" t="s">
        <v>82</v>
      </c>
      <c r="AJ14">
        <v>9</v>
      </c>
      <c r="AK14" t="s">
        <v>111</v>
      </c>
    </row>
    <row r="15" spans="1:41" x14ac:dyDescent="0.25">
      <c r="B15">
        <v>10</v>
      </c>
      <c r="C15" t="s">
        <v>78</v>
      </c>
      <c r="E15">
        <v>10</v>
      </c>
      <c r="F15" t="s">
        <v>69</v>
      </c>
      <c r="I15">
        <v>10</v>
      </c>
      <c r="J15" t="s">
        <v>69</v>
      </c>
      <c r="N15">
        <v>10</v>
      </c>
      <c r="O15" t="s">
        <v>69</v>
      </c>
      <c r="R15">
        <v>10</v>
      </c>
      <c r="S15" t="s">
        <v>69</v>
      </c>
      <c r="X15">
        <v>10</v>
      </c>
      <c r="Y15" t="s">
        <v>69</v>
      </c>
      <c r="AD15">
        <v>10</v>
      </c>
      <c r="AE15" t="s">
        <v>69</v>
      </c>
      <c r="AJ15">
        <v>10</v>
      </c>
      <c r="AK15" t="s">
        <v>111</v>
      </c>
    </row>
    <row r="16" spans="1:41" x14ac:dyDescent="0.25">
      <c r="B16">
        <v>11</v>
      </c>
      <c r="C16" t="s">
        <v>83</v>
      </c>
      <c r="E16">
        <v>11</v>
      </c>
      <c r="F16" t="s">
        <v>69</v>
      </c>
      <c r="I16">
        <v>11</v>
      </c>
      <c r="J16" t="s">
        <v>69</v>
      </c>
      <c r="N16">
        <v>11</v>
      </c>
      <c r="O16" t="s">
        <v>69</v>
      </c>
      <c r="R16">
        <v>11</v>
      </c>
      <c r="S16" t="s">
        <v>69</v>
      </c>
      <c r="X16">
        <v>11</v>
      </c>
      <c r="Y16" t="s">
        <v>69</v>
      </c>
      <c r="AD16">
        <v>11</v>
      </c>
      <c r="AE16" t="s">
        <v>69</v>
      </c>
      <c r="AJ16">
        <v>11</v>
      </c>
      <c r="AK16" t="s">
        <v>111</v>
      </c>
    </row>
    <row r="17" spans="2:37" x14ac:dyDescent="0.25">
      <c r="B17">
        <v>12</v>
      </c>
      <c r="C17" t="s">
        <v>84</v>
      </c>
      <c r="E17">
        <v>12</v>
      </c>
      <c r="F17" t="s">
        <v>69</v>
      </c>
      <c r="I17">
        <v>12</v>
      </c>
      <c r="J17" t="s">
        <v>69</v>
      </c>
      <c r="N17">
        <v>12</v>
      </c>
      <c r="O17" t="s">
        <v>69</v>
      </c>
      <c r="R17">
        <v>12</v>
      </c>
      <c r="S17" t="s">
        <v>69</v>
      </c>
      <c r="X17">
        <v>12</v>
      </c>
      <c r="Y17" t="s">
        <v>69</v>
      </c>
      <c r="AD17">
        <v>12</v>
      </c>
      <c r="AE17" t="s">
        <v>69</v>
      </c>
      <c r="AJ17">
        <v>12</v>
      </c>
      <c r="AK17" t="s">
        <v>111</v>
      </c>
    </row>
    <row r="18" spans="2:37" x14ac:dyDescent="0.25">
      <c r="B18">
        <v>13</v>
      </c>
      <c r="C18" t="s">
        <v>85</v>
      </c>
      <c r="E18">
        <v>13</v>
      </c>
      <c r="F18" t="s">
        <v>69</v>
      </c>
      <c r="I18">
        <v>13</v>
      </c>
      <c r="J18" t="s">
        <v>69</v>
      </c>
      <c r="N18">
        <v>13</v>
      </c>
      <c r="O18" t="s">
        <v>69</v>
      </c>
      <c r="R18">
        <v>13</v>
      </c>
      <c r="S18" t="s">
        <v>69</v>
      </c>
      <c r="X18">
        <v>13</v>
      </c>
      <c r="Y18" t="s">
        <v>69</v>
      </c>
      <c r="AD18">
        <v>13</v>
      </c>
      <c r="AE18" t="s">
        <v>69</v>
      </c>
      <c r="AJ18">
        <v>13</v>
      </c>
      <c r="AK18" t="s">
        <v>111</v>
      </c>
    </row>
    <row r="19" spans="2:37" x14ac:dyDescent="0.25">
      <c r="B19">
        <v>14</v>
      </c>
      <c r="C19" t="s">
        <v>79</v>
      </c>
      <c r="E19">
        <v>14</v>
      </c>
      <c r="F19" t="s">
        <v>69</v>
      </c>
      <c r="I19">
        <v>14</v>
      </c>
      <c r="J19" t="s">
        <v>69</v>
      </c>
      <c r="N19">
        <v>14</v>
      </c>
      <c r="O19" t="s">
        <v>69</v>
      </c>
      <c r="R19">
        <v>14</v>
      </c>
      <c r="S19" t="s">
        <v>69</v>
      </c>
      <c r="X19">
        <v>14</v>
      </c>
      <c r="Y19" t="s">
        <v>69</v>
      </c>
      <c r="AD19">
        <v>14</v>
      </c>
      <c r="AE19" t="s">
        <v>69</v>
      </c>
      <c r="AJ19">
        <v>14</v>
      </c>
      <c r="AK19" t="s">
        <v>111</v>
      </c>
    </row>
    <row r="20" spans="2:37" x14ac:dyDescent="0.25">
      <c r="B20">
        <v>15</v>
      </c>
      <c r="C20" t="s">
        <v>74</v>
      </c>
      <c r="E20">
        <v>15</v>
      </c>
      <c r="F20" t="s">
        <v>69</v>
      </c>
      <c r="I20">
        <v>15</v>
      </c>
      <c r="J20" t="s">
        <v>69</v>
      </c>
      <c r="N20">
        <v>15</v>
      </c>
      <c r="O20" t="s">
        <v>69</v>
      </c>
      <c r="R20">
        <v>15</v>
      </c>
      <c r="S20" t="s">
        <v>69</v>
      </c>
      <c r="X20">
        <v>15</v>
      </c>
      <c r="Y20" t="s">
        <v>69</v>
      </c>
      <c r="AD20">
        <v>15</v>
      </c>
      <c r="AE20" t="s">
        <v>69</v>
      </c>
      <c r="AJ20">
        <v>15</v>
      </c>
      <c r="AK20" t="s">
        <v>111</v>
      </c>
    </row>
    <row r="21" spans="2:37" x14ac:dyDescent="0.25">
      <c r="B21">
        <v>16</v>
      </c>
      <c r="C21" t="s">
        <v>69</v>
      </c>
      <c r="E21">
        <v>16</v>
      </c>
      <c r="F21" t="s">
        <v>69</v>
      </c>
      <c r="I21">
        <v>16</v>
      </c>
      <c r="J21" t="s">
        <v>69</v>
      </c>
      <c r="N21">
        <v>16</v>
      </c>
      <c r="O21" t="s">
        <v>69</v>
      </c>
      <c r="R21">
        <v>16</v>
      </c>
      <c r="S21" t="s">
        <v>69</v>
      </c>
      <c r="X21">
        <v>16</v>
      </c>
      <c r="Y21" t="s">
        <v>69</v>
      </c>
      <c r="AD21">
        <v>16</v>
      </c>
      <c r="AE21" t="s">
        <v>69</v>
      </c>
      <c r="AJ21">
        <v>16</v>
      </c>
      <c r="AK21" t="s">
        <v>79</v>
      </c>
    </row>
    <row r="22" spans="2:37" x14ac:dyDescent="0.25">
      <c r="B22">
        <v>17</v>
      </c>
      <c r="C22" t="s">
        <v>69</v>
      </c>
      <c r="E22">
        <v>17</v>
      </c>
      <c r="F22" t="s">
        <v>69</v>
      </c>
      <c r="I22">
        <v>17</v>
      </c>
      <c r="J22" t="s">
        <v>69</v>
      </c>
      <c r="N22">
        <v>17</v>
      </c>
      <c r="O22" t="s">
        <v>69</v>
      </c>
      <c r="R22">
        <v>17</v>
      </c>
      <c r="S22" t="s">
        <v>69</v>
      </c>
      <c r="X22">
        <v>17</v>
      </c>
      <c r="Y22" t="s">
        <v>69</v>
      </c>
      <c r="AD22">
        <v>17</v>
      </c>
      <c r="AE22" t="s">
        <v>69</v>
      </c>
      <c r="AJ22">
        <v>17</v>
      </c>
      <c r="AK22" t="s">
        <v>110</v>
      </c>
    </row>
    <row r="23" spans="2:37" x14ac:dyDescent="0.25">
      <c r="B23">
        <v>18</v>
      </c>
      <c r="C23" t="s">
        <v>72</v>
      </c>
      <c r="E23">
        <v>18</v>
      </c>
      <c r="F23" t="s">
        <v>69</v>
      </c>
      <c r="I23">
        <v>18</v>
      </c>
      <c r="J23" t="s">
        <v>69</v>
      </c>
      <c r="N23">
        <v>18</v>
      </c>
      <c r="O23" t="s">
        <v>69</v>
      </c>
      <c r="R23">
        <v>18</v>
      </c>
      <c r="S23" t="s">
        <v>69</v>
      </c>
      <c r="X23">
        <v>18</v>
      </c>
      <c r="Y23" t="s">
        <v>69</v>
      </c>
      <c r="AD23">
        <v>18</v>
      </c>
      <c r="AE23" t="s">
        <v>105</v>
      </c>
      <c r="AJ23">
        <v>18</v>
      </c>
      <c r="AK23" t="s">
        <v>110</v>
      </c>
    </row>
    <row r="24" spans="2:37" x14ac:dyDescent="0.25">
      <c r="B24">
        <v>19</v>
      </c>
      <c r="C24" t="s">
        <v>71</v>
      </c>
      <c r="E24">
        <v>19</v>
      </c>
      <c r="F24" t="s">
        <v>69</v>
      </c>
      <c r="I24">
        <v>19</v>
      </c>
      <c r="J24" t="s">
        <v>69</v>
      </c>
      <c r="N24">
        <v>19</v>
      </c>
      <c r="O24" t="s">
        <v>69</v>
      </c>
      <c r="R24">
        <v>19</v>
      </c>
      <c r="S24" t="s">
        <v>69</v>
      </c>
      <c r="X24">
        <v>19</v>
      </c>
      <c r="Y24" t="s">
        <v>99</v>
      </c>
      <c r="AD24">
        <v>19</v>
      </c>
      <c r="AE24" t="s">
        <v>80</v>
      </c>
      <c r="AJ24">
        <v>19</v>
      </c>
      <c r="AK24" t="s">
        <v>110</v>
      </c>
    </row>
    <row r="25" spans="2:37" x14ac:dyDescent="0.25">
      <c r="B25">
        <v>20</v>
      </c>
      <c r="C25" t="s">
        <v>70</v>
      </c>
      <c r="E25">
        <v>20</v>
      </c>
      <c r="F25" t="s">
        <v>86</v>
      </c>
      <c r="I25">
        <v>20</v>
      </c>
      <c r="J25" t="s">
        <v>90</v>
      </c>
      <c r="N25">
        <v>20</v>
      </c>
      <c r="O25" t="s">
        <v>69</v>
      </c>
      <c r="R25">
        <v>20</v>
      </c>
      <c r="S25" t="s">
        <v>93</v>
      </c>
      <c r="X25">
        <v>20</v>
      </c>
      <c r="Y25" t="s">
        <v>100</v>
      </c>
      <c r="AD25">
        <v>20</v>
      </c>
      <c r="AE25" t="s">
        <v>170</v>
      </c>
      <c r="AJ25">
        <v>20</v>
      </c>
      <c r="AK25" t="s">
        <v>112</v>
      </c>
    </row>
    <row r="26" spans="2:37" x14ac:dyDescent="0.25">
      <c r="B26">
        <v>21</v>
      </c>
      <c r="C26" t="s">
        <v>69</v>
      </c>
      <c r="E26">
        <v>21</v>
      </c>
      <c r="F26" t="s">
        <v>87</v>
      </c>
      <c r="I26">
        <v>21</v>
      </c>
      <c r="J26" t="s">
        <v>284</v>
      </c>
      <c r="N26">
        <v>21</v>
      </c>
      <c r="O26" t="s">
        <v>69</v>
      </c>
      <c r="R26">
        <v>21</v>
      </c>
      <c r="S26" t="s">
        <v>94</v>
      </c>
      <c r="X26">
        <v>21</v>
      </c>
      <c r="Y26" t="s">
        <v>101</v>
      </c>
      <c r="AD26">
        <v>21</v>
      </c>
      <c r="AE26" t="s">
        <v>171</v>
      </c>
      <c r="AJ26">
        <v>21</v>
      </c>
      <c r="AK26" t="s">
        <v>113</v>
      </c>
    </row>
    <row r="27" spans="2:37" x14ac:dyDescent="0.25">
      <c r="B27">
        <v>22</v>
      </c>
      <c r="C27" t="s">
        <v>69</v>
      </c>
      <c r="E27">
        <v>22</v>
      </c>
      <c r="F27" t="s">
        <v>88</v>
      </c>
      <c r="I27">
        <v>22</v>
      </c>
      <c r="J27" t="s">
        <v>283</v>
      </c>
      <c r="N27">
        <v>22</v>
      </c>
      <c r="O27" t="s">
        <v>69</v>
      </c>
      <c r="R27">
        <v>22</v>
      </c>
      <c r="S27" t="s">
        <v>95</v>
      </c>
      <c r="X27">
        <v>22</v>
      </c>
      <c r="Y27" t="s">
        <v>102</v>
      </c>
      <c r="AD27">
        <v>22</v>
      </c>
      <c r="AE27" t="s">
        <v>172</v>
      </c>
      <c r="AJ27">
        <v>22</v>
      </c>
      <c r="AK27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9F0B-4FD8-4E0A-9B4E-074966646768}">
  <dimension ref="C4:AR28"/>
  <sheetViews>
    <sheetView workbookViewId="0"/>
  </sheetViews>
  <sheetFormatPr defaultColWidth="4.42578125" defaultRowHeight="15" x14ac:dyDescent="0.25"/>
  <sheetData>
    <row r="4" spans="3:44" x14ac:dyDescent="0.25">
      <c r="C4">
        <v>1</v>
      </c>
      <c r="E4">
        <v>0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33</v>
      </c>
      <c r="AM4">
        <v>34</v>
      </c>
      <c r="AN4">
        <v>35</v>
      </c>
      <c r="AO4">
        <v>36</v>
      </c>
      <c r="AP4">
        <v>37</v>
      </c>
      <c r="AQ4">
        <v>38</v>
      </c>
      <c r="AR4">
        <v>39</v>
      </c>
    </row>
    <row r="5" spans="3:44" x14ac:dyDescent="0.25">
      <c r="C5">
        <v>2</v>
      </c>
      <c r="E5">
        <v>40</v>
      </c>
      <c r="F5">
        <v>41</v>
      </c>
      <c r="G5">
        <v>42</v>
      </c>
      <c r="H5">
        <v>43</v>
      </c>
      <c r="I5">
        <v>44</v>
      </c>
      <c r="J5">
        <v>45</v>
      </c>
      <c r="K5">
        <v>46</v>
      </c>
      <c r="L5">
        <v>47</v>
      </c>
      <c r="M5">
        <v>48</v>
      </c>
      <c r="N5">
        <v>49</v>
      </c>
      <c r="O5">
        <v>50</v>
      </c>
      <c r="P5">
        <v>51</v>
      </c>
      <c r="Q5">
        <v>52</v>
      </c>
      <c r="R5">
        <v>53</v>
      </c>
      <c r="S5">
        <v>54</v>
      </c>
      <c r="T5">
        <v>55</v>
      </c>
      <c r="U5">
        <v>56</v>
      </c>
      <c r="V5">
        <v>57</v>
      </c>
      <c r="W5">
        <v>58</v>
      </c>
      <c r="X5">
        <v>59</v>
      </c>
      <c r="Y5">
        <v>60</v>
      </c>
      <c r="Z5">
        <v>61</v>
      </c>
      <c r="AA5">
        <v>62</v>
      </c>
      <c r="AB5">
        <v>63</v>
      </c>
      <c r="AC5">
        <v>64</v>
      </c>
      <c r="AD5">
        <v>65</v>
      </c>
      <c r="AE5">
        <v>66</v>
      </c>
      <c r="AF5">
        <v>67</v>
      </c>
      <c r="AG5">
        <v>68</v>
      </c>
      <c r="AH5">
        <v>69</v>
      </c>
      <c r="AI5">
        <v>70</v>
      </c>
      <c r="AJ5">
        <v>71</v>
      </c>
      <c r="AK5">
        <v>72</v>
      </c>
      <c r="AL5">
        <v>73</v>
      </c>
      <c r="AM5">
        <v>74</v>
      </c>
      <c r="AN5">
        <v>75</v>
      </c>
      <c r="AO5">
        <v>76</v>
      </c>
      <c r="AP5">
        <v>77</v>
      </c>
      <c r="AQ5">
        <v>78</v>
      </c>
      <c r="AR5">
        <v>79</v>
      </c>
    </row>
    <row r="6" spans="3:44" x14ac:dyDescent="0.25">
      <c r="C6">
        <v>3</v>
      </c>
      <c r="E6">
        <v>80</v>
      </c>
      <c r="F6">
        <v>81</v>
      </c>
      <c r="G6">
        <v>82</v>
      </c>
      <c r="H6">
        <v>83</v>
      </c>
      <c r="I6">
        <v>84</v>
      </c>
      <c r="J6">
        <v>85</v>
      </c>
      <c r="K6">
        <v>86</v>
      </c>
      <c r="L6">
        <v>87</v>
      </c>
      <c r="M6">
        <v>88</v>
      </c>
      <c r="N6">
        <v>89</v>
      </c>
      <c r="O6">
        <v>90</v>
      </c>
      <c r="P6">
        <v>91</v>
      </c>
      <c r="Q6">
        <v>92</v>
      </c>
      <c r="R6">
        <v>93</v>
      </c>
      <c r="S6">
        <v>94</v>
      </c>
      <c r="T6">
        <v>95</v>
      </c>
      <c r="U6">
        <v>96</v>
      </c>
      <c r="V6">
        <v>97</v>
      </c>
      <c r="W6">
        <v>98</v>
      </c>
      <c r="X6">
        <v>99</v>
      </c>
      <c r="Y6">
        <v>100</v>
      </c>
      <c r="Z6">
        <v>101</v>
      </c>
      <c r="AA6">
        <v>102</v>
      </c>
      <c r="AB6">
        <v>103</v>
      </c>
      <c r="AC6">
        <v>104</v>
      </c>
      <c r="AD6">
        <v>105</v>
      </c>
      <c r="AE6">
        <v>106</v>
      </c>
      <c r="AF6">
        <v>107</v>
      </c>
      <c r="AG6">
        <v>108</v>
      </c>
      <c r="AH6">
        <v>109</v>
      </c>
      <c r="AI6">
        <v>110</v>
      </c>
      <c r="AJ6">
        <v>111</v>
      </c>
      <c r="AK6">
        <v>112</v>
      </c>
      <c r="AL6">
        <v>113</v>
      </c>
      <c r="AM6">
        <v>114</v>
      </c>
      <c r="AN6">
        <v>115</v>
      </c>
      <c r="AO6">
        <v>116</v>
      </c>
      <c r="AP6">
        <v>117</v>
      </c>
      <c r="AQ6">
        <v>118</v>
      </c>
      <c r="AR6">
        <v>119</v>
      </c>
    </row>
    <row r="7" spans="3:44" x14ac:dyDescent="0.25">
      <c r="C7">
        <v>4</v>
      </c>
      <c r="E7">
        <v>120</v>
      </c>
      <c r="F7">
        <f t="shared" ref="F7:AR7" si="0">E7+$F$4</f>
        <v>121</v>
      </c>
      <c r="G7">
        <f t="shared" si="0"/>
        <v>122</v>
      </c>
      <c r="H7">
        <f t="shared" si="0"/>
        <v>123</v>
      </c>
      <c r="I7">
        <f t="shared" si="0"/>
        <v>124</v>
      </c>
      <c r="J7">
        <f t="shared" si="0"/>
        <v>125</v>
      </c>
      <c r="K7">
        <f t="shared" si="0"/>
        <v>126</v>
      </c>
      <c r="L7">
        <f t="shared" si="0"/>
        <v>127</v>
      </c>
      <c r="M7">
        <f t="shared" si="0"/>
        <v>128</v>
      </c>
      <c r="N7">
        <f t="shared" si="0"/>
        <v>129</v>
      </c>
      <c r="O7">
        <f t="shared" si="0"/>
        <v>130</v>
      </c>
      <c r="P7">
        <f t="shared" si="0"/>
        <v>131</v>
      </c>
      <c r="Q7">
        <f t="shared" si="0"/>
        <v>132</v>
      </c>
      <c r="R7">
        <f t="shared" si="0"/>
        <v>133</v>
      </c>
      <c r="S7">
        <f t="shared" si="0"/>
        <v>134</v>
      </c>
      <c r="T7">
        <f t="shared" si="0"/>
        <v>135</v>
      </c>
      <c r="U7">
        <f t="shared" si="0"/>
        <v>136</v>
      </c>
      <c r="V7">
        <f t="shared" si="0"/>
        <v>137</v>
      </c>
      <c r="W7">
        <f t="shared" si="0"/>
        <v>138</v>
      </c>
      <c r="X7">
        <f t="shared" si="0"/>
        <v>139</v>
      </c>
      <c r="Y7">
        <f t="shared" si="0"/>
        <v>140</v>
      </c>
      <c r="Z7">
        <f t="shared" si="0"/>
        <v>141</v>
      </c>
      <c r="AA7">
        <f t="shared" si="0"/>
        <v>142</v>
      </c>
      <c r="AB7">
        <f t="shared" si="0"/>
        <v>143</v>
      </c>
      <c r="AC7">
        <f t="shared" si="0"/>
        <v>144</v>
      </c>
      <c r="AD7">
        <f t="shared" si="0"/>
        <v>145</v>
      </c>
      <c r="AE7">
        <f t="shared" si="0"/>
        <v>146</v>
      </c>
      <c r="AF7">
        <f t="shared" si="0"/>
        <v>147</v>
      </c>
      <c r="AG7">
        <f t="shared" si="0"/>
        <v>148</v>
      </c>
      <c r="AH7">
        <f t="shared" si="0"/>
        <v>149</v>
      </c>
      <c r="AI7">
        <f t="shared" si="0"/>
        <v>150</v>
      </c>
      <c r="AJ7">
        <f t="shared" si="0"/>
        <v>151</v>
      </c>
      <c r="AK7">
        <f t="shared" si="0"/>
        <v>152</v>
      </c>
      <c r="AL7">
        <f t="shared" si="0"/>
        <v>153</v>
      </c>
      <c r="AM7">
        <f t="shared" si="0"/>
        <v>154</v>
      </c>
      <c r="AN7">
        <f t="shared" si="0"/>
        <v>155</v>
      </c>
      <c r="AO7">
        <f t="shared" si="0"/>
        <v>156</v>
      </c>
      <c r="AP7">
        <f t="shared" si="0"/>
        <v>157</v>
      </c>
      <c r="AQ7">
        <f t="shared" si="0"/>
        <v>158</v>
      </c>
      <c r="AR7">
        <f t="shared" si="0"/>
        <v>159</v>
      </c>
    </row>
    <row r="8" spans="3:44" x14ac:dyDescent="0.25">
      <c r="C8">
        <v>5</v>
      </c>
      <c r="E8">
        <v>160</v>
      </c>
      <c r="F8">
        <f t="shared" ref="F8:AR8" si="1">E8+$F$4</f>
        <v>161</v>
      </c>
      <c r="G8">
        <f t="shared" si="1"/>
        <v>162</v>
      </c>
      <c r="H8">
        <f t="shared" si="1"/>
        <v>163</v>
      </c>
      <c r="I8">
        <f t="shared" si="1"/>
        <v>164</v>
      </c>
      <c r="J8">
        <f t="shared" si="1"/>
        <v>165</v>
      </c>
      <c r="K8">
        <f t="shared" si="1"/>
        <v>166</v>
      </c>
      <c r="L8">
        <f t="shared" si="1"/>
        <v>167</v>
      </c>
      <c r="M8">
        <f t="shared" si="1"/>
        <v>168</v>
      </c>
      <c r="N8">
        <f t="shared" si="1"/>
        <v>169</v>
      </c>
      <c r="O8">
        <f t="shared" si="1"/>
        <v>170</v>
      </c>
      <c r="P8">
        <f t="shared" si="1"/>
        <v>171</v>
      </c>
      <c r="Q8">
        <f t="shared" si="1"/>
        <v>172</v>
      </c>
      <c r="R8">
        <f t="shared" si="1"/>
        <v>173</v>
      </c>
      <c r="S8">
        <f t="shared" si="1"/>
        <v>174</v>
      </c>
      <c r="T8">
        <f t="shared" si="1"/>
        <v>175</v>
      </c>
      <c r="U8">
        <f t="shared" si="1"/>
        <v>176</v>
      </c>
      <c r="V8">
        <f t="shared" si="1"/>
        <v>177</v>
      </c>
      <c r="W8">
        <f t="shared" si="1"/>
        <v>178</v>
      </c>
      <c r="X8">
        <f t="shared" si="1"/>
        <v>179</v>
      </c>
      <c r="Y8">
        <f t="shared" si="1"/>
        <v>180</v>
      </c>
      <c r="Z8">
        <f t="shared" si="1"/>
        <v>181</v>
      </c>
      <c r="AA8">
        <f t="shared" si="1"/>
        <v>182</v>
      </c>
      <c r="AB8">
        <f t="shared" si="1"/>
        <v>183</v>
      </c>
      <c r="AC8">
        <f t="shared" si="1"/>
        <v>184</v>
      </c>
      <c r="AD8">
        <f t="shared" si="1"/>
        <v>185</v>
      </c>
      <c r="AE8">
        <f t="shared" si="1"/>
        <v>186</v>
      </c>
      <c r="AF8">
        <f t="shared" si="1"/>
        <v>187</v>
      </c>
      <c r="AG8">
        <f t="shared" si="1"/>
        <v>188</v>
      </c>
      <c r="AH8">
        <f t="shared" si="1"/>
        <v>189</v>
      </c>
      <c r="AI8">
        <f t="shared" si="1"/>
        <v>190</v>
      </c>
      <c r="AJ8">
        <f t="shared" si="1"/>
        <v>191</v>
      </c>
      <c r="AK8">
        <f t="shared" si="1"/>
        <v>192</v>
      </c>
      <c r="AL8">
        <f t="shared" si="1"/>
        <v>193</v>
      </c>
      <c r="AM8">
        <f t="shared" si="1"/>
        <v>194</v>
      </c>
      <c r="AN8">
        <f t="shared" si="1"/>
        <v>195</v>
      </c>
      <c r="AO8">
        <f t="shared" si="1"/>
        <v>196</v>
      </c>
      <c r="AP8">
        <f t="shared" si="1"/>
        <v>197</v>
      </c>
      <c r="AQ8">
        <f t="shared" si="1"/>
        <v>198</v>
      </c>
      <c r="AR8">
        <f t="shared" si="1"/>
        <v>199</v>
      </c>
    </row>
    <row r="9" spans="3:44" x14ac:dyDescent="0.25">
      <c r="C9">
        <v>6</v>
      </c>
      <c r="E9">
        <v>200</v>
      </c>
      <c r="F9">
        <f t="shared" ref="F9:AR9" si="2">E9+$F$4</f>
        <v>201</v>
      </c>
      <c r="G9">
        <f t="shared" si="2"/>
        <v>202</v>
      </c>
      <c r="H9">
        <f t="shared" si="2"/>
        <v>203</v>
      </c>
      <c r="I9">
        <f t="shared" si="2"/>
        <v>204</v>
      </c>
      <c r="J9">
        <f t="shared" si="2"/>
        <v>205</v>
      </c>
      <c r="K9">
        <f t="shared" si="2"/>
        <v>206</v>
      </c>
      <c r="L9">
        <f t="shared" si="2"/>
        <v>207</v>
      </c>
      <c r="M9">
        <f t="shared" si="2"/>
        <v>208</v>
      </c>
      <c r="N9">
        <f t="shared" si="2"/>
        <v>209</v>
      </c>
      <c r="O9">
        <f t="shared" si="2"/>
        <v>210</v>
      </c>
      <c r="P9">
        <f t="shared" si="2"/>
        <v>211</v>
      </c>
      <c r="Q9">
        <f t="shared" si="2"/>
        <v>212</v>
      </c>
      <c r="R9">
        <f t="shared" si="2"/>
        <v>213</v>
      </c>
      <c r="S9">
        <f t="shared" si="2"/>
        <v>214</v>
      </c>
      <c r="T9">
        <f t="shared" si="2"/>
        <v>215</v>
      </c>
      <c r="U9">
        <f t="shared" si="2"/>
        <v>216</v>
      </c>
      <c r="V9">
        <f t="shared" si="2"/>
        <v>217</v>
      </c>
      <c r="W9">
        <f t="shared" si="2"/>
        <v>218</v>
      </c>
      <c r="X9">
        <f t="shared" si="2"/>
        <v>219</v>
      </c>
      <c r="Y9">
        <f t="shared" si="2"/>
        <v>220</v>
      </c>
      <c r="Z9">
        <f t="shared" si="2"/>
        <v>221</v>
      </c>
      <c r="AA9">
        <f t="shared" si="2"/>
        <v>222</v>
      </c>
      <c r="AB9">
        <f t="shared" si="2"/>
        <v>223</v>
      </c>
      <c r="AC9">
        <f t="shared" si="2"/>
        <v>224</v>
      </c>
      <c r="AD9">
        <f t="shared" si="2"/>
        <v>225</v>
      </c>
      <c r="AE9">
        <f t="shared" si="2"/>
        <v>226</v>
      </c>
      <c r="AF9">
        <f t="shared" si="2"/>
        <v>227</v>
      </c>
      <c r="AG9">
        <f t="shared" si="2"/>
        <v>228</v>
      </c>
      <c r="AH9">
        <f t="shared" si="2"/>
        <v>229</v>
      </c>
      <c r="AI9">
        <f t="shared" si="2"/>
        <v>230</v>
      </c>
      <c r="AJ9">
        <f t="shared" si="2"/>
        <v>231</v>
      </c>
      <c r="AK9">
        <f t="shared" si="2"/>
        <v>232</v>
      </c>
      <c r="AL9">
        <f t="shared" si="2"/>
        <v>233</v>
      </c>
      <c r="AM9">
        <f t="shared" si="2"/>
        <v>234</v>
      </c>
      <c r="AN9">
        <f t="shared" si="2"/>
        <v>235</v>
      </c>
      <c r="AO9">
        <f t="shared" si="2"/>
        <v>236</v>
      </c>
      <c r="AP9">
        <f t="shared" si="2"/>
        <v>237</v>
      </c>
      <c r="AQ9">
        <f t="shared" si="2"/>
        <v>238</v>
      </c>
      <c r="AR9">
        <f t="shared" si="2"/>
        <v>239</v>
      </c>
    </row>
    <row r="10" spans="3:44" x14ac:dyDescent="0.25">
      <c r="C10">
        <v>7</v>
      </c>
      <c r="E10">
        <v>240</v>
      </c>
      <c r="F10">
        <f t="shared" ref="F10:AR10" si="3">E10+$F$4</f>
        <v>241</v>
      </c>
      <c r="G10">
        <f t="shared" si="3"/>
        <v>242</v>
      </c>
      <c r="H10">
        <f t="shared" si="3"/>
        <v>243</v>
      </c>
      <c r="I10">
        <f t="shared" si="3"/>
        <v>244</v>
      </c>
      <c r="J10">
        <f t="shared" si="3"/>
        <v>245</v>
      </c>
      <c r="K10">
        <f t="shared" si="3"/>
        <v>246</v>
      </c>
      <c r="L10">
        <f t="shared" si="3"/>
        <v>247</v>
      </c>
      <c r="M10">
        <f t="shared" si="3"/>
        <v>248</v>
      </c>
      <c r="N10">
        <f t="shared" si="3"/>
        <v>249</v>
      </c>
      <c r="O10">
        <f t="shared" si="3"/>
        <v>250</v>
      </c>
      <c r="P10">
        <f t="shared" si="3"/>
        <v>251</v>
      </c>
      <c r="Q10">
        <f t="shared" si="3"/>
        <v>252</v>
      </c>
      <c r="R10">
        <f t="shared" si="3"/>
        <v>253</v>
      </c>
      <c r="S10">
        <f t="shared" si="3"/>
        <v>254</v>
      </c>
      <c r="T10">
        <f t="shared" si="3"/>
        <v>255</v>
      </c>
      <c r="U10">
        <f t="shared" si="3"/>
        <v>256</v>
      </c>
      <c r="V10">
        <f t="shared" si="3"/>
        <v>257</v>
      </c>
      <c r="W10">
        <f t="shared" si="3"/>
        <v>258</v>
      </c>
      <c r="X10">
        <f t="shared" si="3"/>
        <v>259</v>
      </c>
      <c r="Y10">
        <f t="shared" si="3"/>
        <v>260</v>
      </c>
      <c r="Z10">
        <f t="shared" si="3"/>
        <v>261</v>
      </c>
      <c r="AA10">
        <f t="shared" si="3"/>
        <v>262</v>
      </c>
      <c r="AB10">
        <f t="shared" si="3"/>
        <v>263</v>
      </c>
      <c r="AC10">
        <f t="shared" si="3"/>
        <v>264</v>
      </c>
      <c r="AD10">
        <f t="shared" si="3"/>
        <v>265</v>
      </c>
      <c r="AE10">
        <f t="shared" si="3"/>
        <v>266</v>
      </c>
      <c r="AF10">
        <f t="shared" si="3"/>
        <v>267</v>
      </c>
      <c r="AG10">
        <f t="shared" si="3"/>
        <v>268</v>
      </c>
      <c r="AH10">
        <f t="shared" si="3"/>
        <v>269</v>
      </c>
      <c r="AI10">
        <f t="shared" si="3"/>
        <v>270</v>
      </c>
      <c r="AJ10">
        <f t="shared" si="3"/>
        <v>271</v>
      </c>
      <c r="AK10">
        <f t="shared" si="3"/>
        <v>272</v>
      </c>
      <c r="AL10">
        <f t="shared" si="3"/>
        <v>273</v>
      </c>
      <c r="AM10">
        <f t="shared" si="3"/>
        <v>274</v>
      </c>
      <c r="AN10">
        <f t="shared" si="3"/>
        <v>275</v>
      </c>
      <c r="AO10">
        <f t="shared" si="3"/>
        <v>276</v>
      </c>
      <c r="AP10">
        <f t="shared" si="3"/>
        <v>277</v>
      </c>
      <c r="AQ10">
        <f t="shared" si="3"/>
        <v>278</v>
      </c>
      <c r="AR10">
        <f t="shared" si="3"/>
        <v>279</v>
      </c>
    </row>
    <row r="11" spans="3:44" x14ac:dyDescent="0.25">
      <c r="C11">
        <v>8</v>
      </c>
      <c r="E11">
        <v>280</v>
      </c>
      <c r="F11">
        <f t="shared" ref="F11:AR11" si="4">E11+$F$4</f>
        <v>281</v>
      </c>
      <c r="G11">
        <f t="shared" si="4"/>
        <v>282</v>
      </c>
      <c r="H11">
        <f t="shared" si="4"/>
        <v>283</v>
      </c>
      <c r="I11">
        <f t="shared" si="4"/>
        <v>284</v>
      </c>
      <c r="J11">
        <f t="shared" si="4"/>
        <v>285</v>
      </c>
      <c r="K11">
        <f t="shared" si="4"/>
        <v>286</v>
      </c>
      <c r="L11">
        <f t="shared" si="4"/>
        <v>287</v>
      </c>
      <c r="M11">
        <f t="shared" si="4"/>
        <v>288</v>
      </c>
      <c r="N11">
        <f t="shared" si="4"/>
        <v>289</v>
      </c>
      <c r="O11">
        <f t="shared" si="4"/>
        <v>290</v>
      </c>
      <c r="P11">
        <f t="shared" si="4"/>
        <v>291</v>
      </c>
      <c r="Q11">
        <f t="shared" si="4"/>
        <v>292</v>
      </c>
      <c r="R11">
        <f t="shared" si="4"/>
        <v>293</v>
      </c>
      <c r="S11">
        <f t="shared" si="4"/>
        <v>294</v>
      </c>
      <c r="T11">
        <f t="shared" si="4"/>
        <v>295</v>
      </c>
      <c r="U11">
        <f t="shared" si="4"/>
        <v>296</v>
      </c>
      <c r="V11">
        <f t="shared" si="4"/>
        <v>297</v>
      </c>
      <c r="W11">
        <f t="shared" si="4"/>
        <v>298</v>
      </c>
      <c r="X11">
        <f t="shared" si="4"/>
        <v>299</v>
      </c>
      <c r="Y11">
        <f t="shared" si="4"/>
        <v>300</v>
      </c>
      <c r="Z11">
        <f t="shared" si="4"/>
        <v>301</v>
      </c>
      <c r="AA11">
        <f t="shared" si="4"/>
        <v>302</v>
      </c>
      <c r="AB11">
        <f t="shared" si="4"/>
        <v>303</v>
      </c>
      <c r="AC11">
        <f t="shared" si="4"/>
        <v>304</v>
      </c>
      <c r="AD11">
        <f t="shared" si="4"/>
        <v>305</v>
      </c>
      <c r="AE11">
        <f t="shared" si="4"/>
        <v>306</v>
      </c>
      <c r="AF11">
        <f t="shared" si="4"/>
        <v>307</v>
      </c>
      <c r="AG11">
        <f t="shared" si="4"/>
        <v>308</v>
      </c>
      <c r="AH11">
        <f t="shared" si="4"/>
        <v>309</v>
      </c>
      <c r="AI11">
        <f t="shared" si="4"/>
        <v>310</v>
      </c>
      <c r="AJ11">
        <f t="shared" si="4"/>
        <v>311</v>
      </c>
      <c r="AK11">
        <f t="shared" si="4"/>
        <v>312</v>
      </c>
      <c r="AL11">
        <f t="shared" si="4"/>
        <v>313</v>
      </c>
      <c r="AM11">
        <f t="shared" si="4"/>
        <v>314</v>
      </c>
      <c r="AN11">
        <f t="shared" si="4"/>
        <v>315</v>
      </c>
      <c r="AO11">
        <f t="shared" si="4"/>
        <v>316</v>
      </c>
      <c r="AP11">
        <f t="shared" si="4"/>
        <v>317</v>
      </c>
      <c r="AQ11">
        <f t="shared" si="4"/>
        <v>318</v>
      </c>
      <c r="AR11">
        <f t="shared" si="4"/>
        <v>319</v>
      </c>
    </row>
    <row r="12" spans="3:44" x14ac:dyDescent="0.25">
      <c r="C12">
        <v>9</v>
      </c>
      <c r="E12">
        <v>320</v>
      </c>
      <c r="F12">
        <f t="shared" ref="F12:AR12" si="5">E12+$F$4</f>
        <v>321</v>
      </c>
      <c r="G12">
        <f t="shared" si="5"/>
        <v>322</v>
      </c>
      <c r="H12">
        <f t="shared" si="5"/>
        <v>323</v>
      </c>
      <c r="I12">
        <f t="shared" si="5"/>
        <v>324</v>
      </c>
      <c r="J12">
        <f t="shared" si="5"/>
        <v>325</v>
      </c>
      <c r="K12">
        <f t="shared" si="5"/>
        <v>326</v>
      </c>
      <c r="L12">
        <f t="shared" si="5"/>
        <v>327</v>
      </c>
      <c r="M12">
        <f t="shared" si="5"/>
        <v>328</v>
      </c>
      <c r="N12">
        <f t="shared" si="5"/>
        <v>329</v>
      </c>
      <c r="O12">
        <f t="shared" si="5"/>
        <v>330</v>
      </c>
      <c r="P12">
        <f t="shared" si="5"/>
        <v>331</v>
      </c>
      <c r="Q12">
        <f t="shared" si="5"/>
        <v>332</v>
      </c>
      <c r="R12">
        <f t="shared" si="5"/>
        <v>333</v>
      </c>
      <c r="S12">
        <f t="shared" si="5"/>
        <v>334</v>
      </c>
      <c r="T12">
        <f t="shared" si="5"/>
        <v>335</v>
      </c>
      <c r="U12">
        <f t="shared" si="5"/>
        <v>336</v>
      </c>
      <c r="V12">
        <f t="shared" si="5"/>
        <v>337</v>
      </c>
      <c r="W12">
        <f t="shared" si="5"/>
        <v>338</v>
      </c>
      <c r="X12">
        <f t="shared" si="5"/>
        <v>339</v>
      </c>
      <c r="Y12">
        <f t="shared" si="5"/>
        <v>340</v>
      </c>
      <c r="Z12">
        <f t="shared" si="5"/>
        <v>341</v>
      </c>
      <c r="AA12">
        <f t="shared" si="5"/>
        <v>342</v>
      </c>
      <c r="AB12">
        <f t="shared" si="5"/>
        <v>343</v>
      </c>
      <c r="AC12">
        <f t="shared" si="5"/>
        <v>344</v>
      </c>
      <c r="AD12">
        <f t="shared" si="5"/>
        <v>345</v>
      </c>
      <c r="AE12">
        <f t="shared" si="5"/>
        <v>346</v>
      </c>
      <c r="AF12">
        <f t="shared" si="5"/>
        <v>347</v>
      </c>
      <c r="AG12">
        <f t="shared" si="5"/>
        <v>348</v>
      </c>
      <c r="AH12">
        <f t="shared" si="5"/>
        <v>349</v>
      </c>
      <c r="AI12">
        <f t="shared" si="5"/>
        <v>350</v>
      </c>
      <c r="AJ12">
        <f t="shared" si="5"/>
        <v>351</v>
      </c>
      <c r="AK12">
        <f t="shared" si="5"/>
        <v>352</v>
      </c>
      <c r="AL12">
        <f t="shared" si="5"/>
        <v>353</v>
      </c>
      <c r="AM12">
        <f t="shared" si="5"/>
        <v>354</v>
      </c>
      <c r="AN12">
        <f t="shared" si="5"/>
        <v>355</v>
      </c>
      <c r="AO12">
        <f t="shared" si="5"/>
        <v>356</v>
      </c>
      <c r="AP12">
        <f t="shared" si="5"/>
        <v>357</v>
      </c>
      <c r="AQ12">
        <f t="shared" si="5"/>
        <v>358</v>
      </c>
      <c r="AR12">
        <f t="shared" si="5"/>
        <v>359</v>
      </c>
    </row>
    <row r="13" spans="3:44" x14ac:dyDescent="0.25">
      <c r="C13">
        <v>10</v>
      </c>
      <c r="E13">
        <v>360</v>
      </c>
      <c r="F13">
        <f t="shared" ref="F13:AR13" si="6">E13+$F$4</f>
        <v>361</v>
      </c>
      <c r="G13">
        <f t="shared" si="6"/>
        <v>362</v>
      </c>
      <c r="H13">
        <f t="shared" si="6"/>
        <v>363</v>
      </c>
      <c r="I13">
        <f t="shared" si="6"/>
        <v>364</v>
      </c>
      <c r="J13">
        <f t="shared" si="6"/>
        <v>365</v>
      </c>
      <c r="K13">
        <f t="shared" si="6"/>
        <v>366</v>
      </c>
      <c r="L13">
        <f t="shared" si="6"/>
        <v>367</v>
      </c>
      <c r="M13">
        <f t="shared" si="6"/>
        <v>368</v>
      </c>
      <c r="N13">
        <f t="shared" si="6"/>
        <v>369</v>
      </c>
      <c r="O13">
        <f t="shared" si="6"/>
        <v>370</v>
      </c>
      <c r="P13">
        <f t="shared" si="6"/>
        <v>371</v>
      </c>
      <c r="Q13">
        <f t="shared" si="6"/>
        <v>372</v>
      </c>
      <c r="R13">
        <f t="shared" si="6"/>
        <v>373</v>
      </c>
      <c r="S13">
        <f t="shared" si="6"/>
        <v>374</v>
      </c>
      <c r="T13">
        <f t="shared" si="6"/>
        <v>375</v>
      </c>
      <c r="U13">
        <f t="shared" si="6"/>
        <v>376</v>
      </c>
      <c r="V13">
        <f t="shared" si="6"/>
        <v>377</v>
      </c>
      <c r="W13">
        <f t="shared" si="6"/>
        <v>378</v>
      </c>
      <c r="X13">
        <f t="shared" si="6"/>
        <v>379</v>
      </c>
      <c r="Y13">
        <f t="shared" si="6"/>
        <v>380</v>
      </c>
      <c r="Z13">
        <f t="shared" si="6"/>
        <v>381</v>
      </c>
      <c r="AA13">
        <f t="shared" si="6"/>
        <v>382</v>
      </c>
      <c r="AB13">
        <f t="shared" si="6"/>
        <v>383</v>
      </c>
      <c r="AC13">
        <f t="shared" si="6"/>
        <v>384</v>
      </c>
      <c r="AD13">
        <f t="shared" si="6"/>
        <v>385</v>
      </c>
      <c r="AE13">
        <f t="shared" si="6"/>
        <v>386</v>
      </c>
      <c r="AF13">
        <f t="shared" si="6"/>
        <v>387</v>
      </c>
      <c r="AG13">
        <f t="shared" si="6"/>
        <v>388</v>
      </c>
      <c r="AH13">
        <f t="shared" si="6"/>
        <v>389</v>
      </c>
      <c r="AI13">
        <f t="shared" si="6"/>
        <v>390</v>
      </c>
      <c r="AJ13">
        <f t="shared" si="6"/>
        <v>391</v>
      </c>
      <c r="AK13">
        <f t="shared" si="6"/>
        <v>392</v>
      </c>
      <c r="AL13">
        <f t="shared" si="6"/>
        <v>393</v>
      </c>
      <c r="AM13">
        <f t="shared" si="6"/>
        <v>394</v>
      </c>
      <c r="AN13">
        <f t="shared" si="6"/>
        <v>395</v>
      </c>
      <c r="AO13">
        <f t="shared" si="6"/>
        <v>396</v>
      </c>
      <c r="AP13">
        <f t="shared" si="6"/>
        <v>397</v>
      </c>
      <c r="AQ13">
        <f t="shared" si="6"/>
        <v>398</v>
      </c>
      <c r="AR13">
        <f t="shared" si="6"/>
        <v>399</v>
      </c>
    </row>
    <row r="14" spans="3:44" x14ac:dyDescent="0.25">
      <c r="C14">
        <v>11</v>
      </c>
      <c r="E14">
        <v>400</v>
      </c>
      <c r="F14">
        <f t="shared" ref="F14:AR14" si="7">E14+$F$4</f>
        <v>401</v>
      </c>
      <c r="G14">
        <f t="shared" si="7"/>
        <v>402</v>
      </c>
      <c r="H14">
        <f t="shared" si="7"/>
        <v>403</v>
      </c>
      <c r="I14">
        <f t="shared" si="7"/>
        <v>404</v>
      </c>
      <c r="J14">
        <f t="shared" si="7"/>
        <v>405</v>
      </c>
      <c r="K14">
        <f t="shared" si="7"/>
        <v>406</v>
      </c>
      <c r="L14">
        <f t="shared" si="7"/>
        <v>407</v>
      </c>
      <c r="M14">
        <f t="shared" si="7"/>
        <v>408</v>
      </c>
      <c r="N14">
        <f t="shared" si="7"/>
        <v>409</v>
      </c>
      <c r="O14">
        <f t="shared" si="7"/>
        <v>410</v>
      </c>
      <c r="P14">
        <f t="shared" si="7"/>
        <v>411</v>
      </c>
      <c r="Q14">
        <f t="shared" si="7"/>
        <v>412</v>
      </c>
      <c r="R14">
        <f t="shared" si="7"/>
        <v>413</v>
      </c>
      <c r="S14">
        <f t="shared" si="7"/>
        <v>414</v>
      </c>
      <c r="T14">
        <f t="shared" si="7"/>
        <v>415</v>
      </c>
      <c r="U14">
        <f t="shared" si="7"/>
        <v>416</v>
      </c>
      <c r="V14">
        <f t="shared" si="7"/>
        <v>417</v>
      </c>
      <c r="W14">
        <f t="shared" si="7"/>
        <v>418</v>
      </c>
      <c r="X14">
        <f t="shared" si="7"/>
        <v>419</v>
      </c>
      <c r="Y14">
        <f t="shared" si="7"/>
        <v>420</v>
      </c>
      <c r="Z14">
        <f t="shared" si="7"/>
        <v>421</v>
      </c>
      <c r="AA14">
        <f t="shared" si="7"/>
        <v>422</v>
      </c>
      <c r="AB14">
        <f t="shared" si="7"/>
        <v>423</v>
      </c>
      <c r="AC14">
        <f t="shared" si="7"/>
        <v>424</v>
      </c>
      <c r="AD14">
        <f t="shared" si="7"/>
        <v>425</v>
      </c>
      <c r="AE14">
        <f t="shared" si="7"/>
        <v>426</v>
      </c>
      <c r="AF14">
        <f t="shared" si="7"/>
        <v>427</v>
      </c>
      <c r="AG14">
        <f t="shared" si="7"/>
        <v>428</v>
      </c>
      <c r="AH14">
        <f t="shared" si="7"/>
        <v>429</v>
      </c>
      <c r="AI14">
        <f t="shared" si="7"/>
        <v>430</v>
      </c>
      <c r="AJ14">
        <f t="shared" si="7"/>
        <v>431</v>
      </c>
      <c r="AK14">
        <f t="shared" si="7"/>
        <v>432</v>
      </c>
      <c r="AL14">
        <f t="shared" si="7"/>
        <v>433</v>
      </c>
      <c r="AM14">
        <f t="shared" si="7"/>
        <v>434</v>
      </c>
      <c r="AN14">
        <f t="shared" si="7"/>
        <v>435</v>
      </c>
      <c r="AO14">
        <f t="shared" si="7"/>
        <v>436</v>
      </c>
      <c r="AP14">
        <f t="shared" si="7"/>
        <v>437</v>
      </c>
      <c r="AQ14">
        <f t="shared" si="7"/>
        <v>438</v>
      </c>
      <c r="AR14">
        <f t="shared" si="7"/>
        <v>439</v>
      </c>
    </row>
    <row r="15" spans="3:44" x14ac:dyDescent="0.25">
      <c r="C15">
        <v>12</v>
      </c>
      <c r="E15">
        <v>440</v>
      </c>
      <c r="F15">
        <f t="shared" ref="F15:AR15" si="8">E15+$F$4</f>
        <v>441</v>
      </c>
      <c r="G15">
        <f t="shared" si="8"/>
        <v>442</v>
      </c>
      <c r="H15">
        <f t="shared" si="8"/>
        <v>443</v>
      </c>
      <c r="I15">
        <f t="shared" si="8"/>
        <v>444</v>
      </c>
      <c r="J15">
        <f t="shared" si="8"/>
        <v>445</v>
      </c>
      <c r="K15">
        <f t="shared" si="8"/>
        <v>446</v>
      </c>
      <c r="L15">
        <f t="shared" si="8"/>
        <v>447</v>
      </c>
      <c r="M15">
        <f t="shared" si="8"/>
        <v>448</v>
      </c>
      <c r="N15">
        <f t="shared" si="8"/>
        <v>449</v>
      </c>
      <c r="O15">
        <f t="shared" si="8"/>
        <v>450</v>
      </c>
      <c r="P15">
        <f t="shared" si="8"/>
        <v>451</v>
      </c>
      <c r="Q15">
        <f t="shared" si="8"/>
        <v>452</v>
      </c>
      <c r="R15">
        <f t="shared" si="8"/>
        <v>453</v>
      </c>
      <c r="S15">
        <f t="shared" si="8"/>
        <v>454</v>
      </c>
      <c r="T15">
        <f t="shared" si="8"/>
        <v>455</v>
      </c>
      <c r="U15">
        <f t="shared" si="8"/>
        <v>456</v>
      </c>
      <c r="V15">
        <f t="shared" si="8"/>
        <v>457</v>
      </c>
      <c r="W15">
        <f t="shared" si="8"/>
        <v>458</v>
      </c>
      <c r="X15">
        <f t="shared" si="8"/>
        <v>459</v>
      </c>
      <c r="Y15">
        <f t="shared" si="8"/>
        <v>460</v>
      </c>
      <c r="Z15">
        <f t="shared" si="8"/>
        <v>461</v>
      </c>
      <c r="AA15">
        <f t="shared" si="8"/>
        <v>462</v>
      </c>
      <c r="AB15">
        <f t="shared" si="8"/>
        <v>463</v>
      </c>
      <c r="AC15">
        <f t="shared" si="8"/>
        <v>464</v>
      </c>
      <c r="AD15">
        <f t="shared" si="8"/>
        <v>465</v>
      </c>
      <c r="AE15">
        <f t="shared" si="8"/>
        <v>466</v>
      </c>
      <c r="AF15">
        <f t="shared" si="8"/>
        <v>467</v>
      </c>
      <c r="AG15">
        <f t="shared" si="8"/>
        <v>468</v>
      </c>
      <c r="AH15">
        <f t="shared" si="8"/>
        <v>469</v>
      </c>
      <c r="AI15">
        <f t="shared" si="8"/>
        <v>470</v>
      </c>
      <c r="AJ15">
        <f t="shared" si="8"/>
        <v>471</v>
      </c>
      <c r="AK15">
        <f t="shared" si="8"/>
        <v>472</v>
      </c>
      <c r="AL15">
        <f t="shared" si="8"/>
        <v>473</v>
      </c>
      <c r="AM15">
        <f t="shared" si="8"/>
        <v>474</v>
      </c>
      <c r="AN15">
        <f t="shared" si="8"/>
        <v>475</v>
      </c>
      <c r="AO15">
        <f t="shared" si="8"/>
        <v>476</v>
      </c>
      <c r="AP15">
        <f t="shared" si="8"/>
        <v>477</v>
      </c>
      <c r="AQ15">
        <f t="shared" si="8"/>
        <v>478</v>
      </c>
      <c r="AR15">
        <f t="shared" si="8"/>
        <v>479</v>
      </c>
    </row>
    <row r="16" spans="3:44" x14ac:dyDescent="0.25">
      <c r="C16">
        <v>13</v>
      </c>
      <c r="E16">
        <v>480</v>
      </c>
      <c r="F16">
        <f t="shared" ref="F16:AR16" si="9">E16+$F$4</f>
        <v>481</v>
      </c>
      <c r="G16">
        <f t="shared" si="9"/>
        <v>482</v>
      </c>
      <c r="H16">
        <f t="shared" si="9"/>
        <v>483</v>
      </c>
      <c r="I16">
        <f t="shared" si="9"/>
        <v>484</v>
      </c>
      <c r="J16">
        <f t="shared" si="9"/>
        <v>485</v>
      </c>
      <c r="K16">
        <f t="shared" si="9"/>
        <v>486</v>
      </c>
      <c r="L16">
        <f t="shared" si="9"/>
        <v>487</v>
      </c>
      <c r="M16">
        <f t="shared" si="9"/>
        <v>488</v>
      </c>
      <c r="N16">
        <f t="shared" si="9"/>
        <v>489</v>
      </c>
      <c r="O16">
        <f t="shared" si="9"/>
        <v>490</v>
      </c>
      <c r="P16">
        <f t="shared" si="9"/>
        <v>491</v>
      </c>
      <c r="Q16">
        <f t="shared" si="9"/>
        <v>492</v>
      </c>
      <c r="R16">
        <f t="shared" si="9"/>
        <v>493</v>
      </c>
      <c r="S16">
        <f t="shared" si="9"/>
        <v>494</v>
      </c>
      <c r="T16">
        <f t="shared" si="9"/>
        <v>495</v>
      </c>
      <c r="U16">
        <f t="shared" si="9"/>
        <v>496</v>
      </c>
      <c r="V16">
        <f t="shared" si="9"/>
        <v>497</v>
      </c>
      <c r="W16">
        <f t="shared" si="9"/>
        <v>498</v>
      </c>
      <c r="X16">
        <f t="shared" si="9"/>
        <v>499</v>
      </c>
      <c r="Y16">
        <f t="shared" si="9"/>
        <v>500</v>
      </c>
      <c r="Z16">
        <f t="shared" si="9"/>
        <v>501</v>
      </c>
      <c r="AA16">
        <f t="shared" si="9"/>
        <v>502</v>
      </c>
      <c r="AB16">
        <f t="shared" si="9"/>
        <v>503</v>
      </c>
      <c r="AC16">
        <f t="shared" si="9"/>
        <v>504</v>
      </c>
      <c r="AD16">
        <f t="shared" si="9"/>
        <v>505</v>
      </c>
      <c r="AE16">
        <f t="shared" si="9"/>
        <v>506</v>
      </c>
      <c r="AF16">
        <f t="shared" si="9"/>
        <v>507</v>
      </c>
      <c r="AG16">
        <f t="shared" si="9"/>
        <v>508</v>
      </c>
      <c r="AH16">
        <f t="shared" si="9"/>
        <v>509</v>
      </c>
      <c r="AI16">
        <f t="shared" si="9"/>
        <v>510</v>
      </c>
      <c r="AJ16">
        <f t="shared" si="9"/>
        <v>511</v>
      </c>
      <c r="AK16">
        <f t="shared" si="9"/>
        <v>512</v>
      </c>
      <c r="AL16">
        <f t="shared" si="9"/>
        <v>513</v>
      </c>
      <c r="AM16">
        <f t="shared" si="9"/>
        <v>514</v>
      </c>
      <c r="AN16">
        <f t="shared" si="9"/>
        <v>515</v>
      </c>
      <c r="AO16">
        <f t="shared" si="9"/>
        <v>516</v>
      </c>
      <c r="AP16">
        <f t="shared" si="9"/>
        <v>517</v>
      </c>
      <c r="AQ16">
        <f t="shared" si="9"/>
        <v>518</v>
      </c>
      <c r="AR16">
        <f t="shared" si="9"/>
        <v>519</v>
      </c>
    </row>
    <row r="17" spans="3:44" x14ac:dyDescent="0.25">
      <c r="C17">
        <v>14</v>
      </c>
      <c r="E17">
        <v>520</v>
      </c>
      <c r="F17">
        <f t="shared" ref="F17:AR17" si="10">E17+$F$4</f>
        <v>521</v>
      </c>
      <c r="G17">
        <f t="shared" si="10"/>
        <v>522</v>
      </c>
      <c r="H17">
        <f t="shared" si="10"/>
        <v>523</v>
      </c>
      <c r="I17">
        <f t="shared" si="10"/>
        <v>524</v>
      </c>
      <c r="J17">
        <f t="shared" si="10"/>
        <v>525</v>
      </c>
      <c r="K17">
        <f t="shared" si="10"/>
        <v>526</v>
      </c>
      <c r="L17">
        <f t="shared" si="10"/>
        <v>527</v>
      </c>
      <c r="M17">
        <f t="shared" si="10"/>
        <v>528</v>
      </c>
      <c r="N17">
        <f t="shared" si="10"/>
        <v>529</v>
      </c>
      <c r="O17">
        <f t="shared" si="10"/>
        <v>530</v>
      </c>
      <c r="P17">
        <f t="shared" si="10"/>
        <v>531</v>
      </c>
      <c r="Q17">
        <f t="shared" si="10"/>
        <v>532</v>
      </c>
      <c r="R17">
        <f t="shared" si="10"/>
        <v>533</v>
      </c>
      <c r="S17">
        <f t="shared" si="10"/>
        <v>534</v>
      </c>
      <c r="T17">
        <f t="shared" si="10"/>
        <v>535</v>
      </c>
      <c r="U17">
        <f t="shared" si="10"/>
        <v>536</v>
      </c>
      <c r="V17">
        <f t="shared" si="10"/>
        <v>537</v>
      </c>
      <c r="W17">
        <f t="shared" si="10"/>
        <v>538</v>
      </c>
      <c r="X17">
        <f t="shared" si="10"/>
        <v>539</v>
      </c>
      <c r="Y17">
        <f t="shared" si="10"/>
        <v>540</v>
      </c>
      <c r="Z17">
        <f t="shared" si="10"/>
        <v>541</v>
      </c>
      <c r="AA17">
        <f t="shared" si="10"/>
        <v>542</v>
      </c>
      <c r="AB17">
        <f t="shared" si="10"/>
        <v>543</v>
      </c>
      <c r="AC17">
        <f t="shared" si="10"/>
        <v>544</v>
      </c>
      <c r="AD17">
        <f t="shared" si="10"/>
        <v>545</v>
      </c>
      <c r="AE17">
        <f t="shared" si="10"/>
        <v>546</v>
      </c>
      <c r="AF17">
        <f t="shared" si="10"/>
        <v>547</v>
      </c>
      <c r="AG17">
        <f t="shared" si="10"/>
        <v>548</v>
      </c>
      <c r="AH17">
        <f t="shared" si="10"/>
        <v>549</v>
      </c>
      <c r="AI17">
        <f t="shared" si="10"/>
        <v>550</v>
      </c>
      <c r="AJ17">
        <f t="shared" si="10"/>
        <v>551</v>
      </c>
      <c r="AK17">
        <f t="shared" si="10"/>
        <v>552</v>
      </c>
      <c r="AL17">
        <f t="shared" si="10"/>
        <v>553</v>
      </c>
      <c r="AM17">
        <f t="shared" si="10"/>
        <v>554</v>
      </c>
      <c r="AN17">
        <f t="shared" si="10"/>
        <v>555</v>
      </c>
      <c r="AO17">
        <f t="shared" si="10"/>
        <v>556</v>
      </c>
      <c r="AP17">
        <f t="shared" si="10"/>
        <v>557</v>
      </c>
      <c r="AQ17">
        <f t="shared" si="10"/>
        <v>558</v>
      </c>
      <c r="AR17">
        <f t="shared" si="10"/>
        <v>559</v>
      </c>
    </row>
    <row r="18" spans="3:44" x14ac:dyDescent="0.25">
      <c r="C18">
        <v>15</v>
      </c>
      <c r="E18">
        <v>560</v>
      </c>
      <c r="F18">
        <f t="shared" ref="F18:AR18" si="11">E18+$F$4</f>
        <v>561</v>
      </c>
      <c r="G18">
        <f t="shared" si="11"/>
        <v>562</v>
      </c>
      <c r="H18">
        <f t="shared" si="11"/>
        <v>563</v>
      </c>
      <c r="I18">
        <f t="shared" si="11"/>
        <v>564</v>
      </c>
      <c r="J18">
        <f t="shared" si="11"/>
        <v>565</v>
      </c>
      <c r="K18">
        <f t="shared" si="11"/>
        <v>566</v>
      </c>
      <c r="L18">
        <f t="shared" si="11"/>
        <v>567</v>
      </c>
      <c r="M18">
        <f t="shared" si="11"/>
        <v>568</v>
      </c>
      <c r="N18">
        <f t="shared" si="11"/>
        <v>569</v>
      </c>
      <c r="O18">
        <f t="shared" si="11"/>
        <v>570</v>
      </c>
      <c r="P18">
        <f t="shared" si="11"/>
        <v>571</v>
      </c>
      <c r="Q18">
        <f t="shared" si="11"/>
        <v>572</v>
      </c>
      <c r="R18">
        <f t="shared" si="11"/>
        <v>573</v>
      </c>
      <c r="S18">
        <f t="shared" si="11"/>
        <v>574</v>
      </c>
      <c r="T18">
        <f t="shared" si="11"/>
        <v>575</v>
      </c>
      <c r="U18">
        <f t="shared" si="11"/>
        <v>576</v>
      </c>
      <c r="V18">
        <f t="shared" si="11"/>
        <v>577</v>
      </c>
      <c r="W18">
        <f t="shared" si="11"/>
        <v>578</v>
      </c>
      <c r="X18">
        <f t="shared" si="11"/>
        <v>579</v>
      </c>
      <c r="Y18">
        <f t="shared" si="11"/>
        <v>580</v>
      </c>
      <c r="Z18">
        <f t="shared" si="11"/>
        <v>581</v>
      </c>
      <c r="AA18">
        <f t="shared" si="11"/>
        <v>582</v>
      </c>
      <c r="AB18">
        <f t="shared" si="11"/>
        <v>583</v>
      </c>
      <c r="AC18">
        <f t="shared" si="11"/>
        <v>584</v>
      </c>
      <c r="AD18">
        <f t="shared" si="11"/>
        <v>585</v>
      </c>
      <c r="AE18">
        <f t="shared" si="11"/>
        <v>586</v>
      </c>
      <c r="AF18">
        <f t="shared" si="11"/>
        <v>587</v>
      </c>
      <c r="AG18">
        <f t="shared" si="11"/>
        <v>588</v>
      </c>
      <c r="AH18">
        <f t="shared" si="11"/>
        <v>589</v>
      </c>
      <c r="AI18">
        <f t="shared" si="11"/>
        <v>590</v>
      </c>
      <c r="AJ18">
        <f t="shared" si="11"/>
        <v>591</v>
      </c>
      <c r="AK18">
        <f t="shared" si="11"/>
        <v>592</v>
      </c>
      <c r="AL18">
        <f t="shared" si="11"/>
        <v>593</v>
      </c>
      <c r="AM18">
        <f t="shared" si="11"/>
        <v>594</v>
      </c>
      <c r="AN18">
        <f t="shared" si="11"/>
        <v>595</v>
      </c>
      <c r="AO18">
        <f t="shared" si="11"/>
        <v>596</v>
      </c>
      <c r="AP18">
        <f t="shared" si="11"/>
        <v>597</v>
      </c>
      <c r="AQ18">
        <f t="shared" si="11"/>
        <v>598</v>
      </c>
      <c r="AR18">
        <f t="shared" si="11"/>
        <v>599</v>
      </c>
    </row>
    <row r="19" spans="3:44" x14ac:dyDescent="0.25">
      <c r="C19">
        <v>16</v>
      </c>
      <c r="E19">
        <v>600</v>
      </c>
      <c r="F19">
        <f t="shared" ref="F19:AR19" si="12">E19+$F$4</f>
        <v>601</v>
      </c>
      <c r="G19">
        <f t="shared" si="12"/>
        <v>602</v>
      </c>
      <c r="H19">
        <f t="shared" si="12"/>
        <v>603</v>
      </c>
      <c r="I19">
        <f t="shared" si="12"/>
        <v>604</v>
      </c>
      <c r="J19">
        <f t="shared" si="12"/>
        <v>605</v>
      </c>
      <c r="K19">
        <f t="shared" si="12"/>
        <v>606</v>
      </c>
      <c r="L19">
        <f t="shared" si="12"/>
        <v>607</v>
      </c>
      <c r="M19">
        <f t="shared" si="12"/>
        <v>608</v>
      </c>
      <c r="N19">
        <f t="shared" si="12"/>
        <v>609</v>
      </c>
      <c r="O19">
        <f t="shared" si="12"/>
        <v>610</v>
      </c>
      <c r="P19">
        <f t="shared" si="12"/>
        <v>611</v>
      </c>
      <c r="Q19">
        <f t="shared" si="12"/>
        <v>612</v>
      </c>
      <c r="R19">
        <f t="shared" si="12"/>
        <v>613</v>
      </c>
      <c r="S19">
        <f t="shared" si="12"/>
        <v>614</v>
      </c>
      <c r="T19">
        <f t="shared" si="12"/>
        <v>615</v>
      </c>
      <c r="U19">
        <f t="shared" si="12"/>
        <v>616</v>
      </c>
      <c r="V19">
        <f t="shared" si="12"/>
        <v>617</v>
      </c>
      <c r="W19">
        <f t="shared" si="12"/>
        <v>618</v>
      </c>
      <c r="X19">
        <f t="shared" si="12"/>
        <v>619</v>
      </c>
      <c r="Y19">
        <f t="shared" si="12"/>
        <v>620</v>
      </c>
      <c r="Z19">
        <f t="shared" si="12"/>
        <v>621</v>
      </c>
      <c r="AA19">
        <f t="shared" si="12"/>
        <v>622</v>
      </c>
      <c r="AB19">
        <f t="shared" si="12"/>
        <v>623</v>
      </c>
      <c r="AC19">
        <f t="shared" si="12"/>
        <v>624</v>
      </c>
      <c r="AD19">
        <f t="shared" si="12"/>
        <v>625</v>
      </c>
      <c r="AE19">
        <f t="shared" si="12"/>
        <v>626</v>
      </c>
      <c r="AF19">
        <f t="shared" si="12"/>
        <v>627</v>
      </c>
      <c r="AG19">
        <f t="shared" si="12"/>
        <v>628</v>
      </c>
      <c r="AH19">
        <f t="shared" si="12"/>
        <v>629</v>
      </c>
      <c r="AI19">
        <f t="shared" si="12"/>
        <v>630</v>
      </c>
      <c r="AJ19">
        <f t="shared" si="12"/>
        <v>631</v>
      </c>
      <c r="AK19">
        <f t="shared" si="12"/>
        <v>632</v>
      </c>
      <c r="AL19">
        <f t="shared" si="12"/>
        <v>633</v>
      </c>
      <c r="AM19">
        <f t="shared" si="12"/>
        <v>634</v>
      </c>
      <c r="AN19">
        <f t="shared" si="12"/>
        <v>635</v>
      </c>
      <c r="AO19">
        <f t="shared" si="12"/>
        <v>636</v>
      </c>
      <c r="AP19">
        <f t="shared" si="12"/>
        <v>637</v>
      </c>
      <c r="AQ19">
        <f t="shared" si="12"/>
        <v>638</v>
      </c>
      <c r="AR19">
        <f t="shared" si="12"/>
        <v>639</v>
      </c>
    </row>
    <row r="20" spans="3:44" x14ac:dyDescent="0.25">
      <c r="C20">
        <v>17</v>
      </c>
      <c r="E20">
        <v>640</v>
      </c>
      <c r="F20">
        <f t="shared" ref="F20:AR20" si="13">E20+$F$4</f>
        <v>641</v>
      </c>
      <c r="G20">
        <f t="shared" si="13"/>
        <v>642</v>
      </c>
      <c r="H20">
        <f t="shared" si="13"/>
        <v>643</v>
      </c>
      <c r="I20">
        <f t="shared" si="13"/>
        <v>644</v>
      </c>
      <c r="J20">
        <f t="shared" si="13"/>
        <v>645</v>
      </c>
      <c r="K20">
        <f t="shared" si="13"/>
        <v>646</v>
      </c>
      <c r="L20">
        <f t="shared" si="13"/>
        <v>647</v>
      </c>
      <c r="M20">
        <f t="shared" si="13"/>
        <v>648</v>
      </c>
      <c r="N20">
        <f t="shared" si="13"/>
        <v>649</v>
      </c>
      <c r="O20">
        <f t="shared" si="13"/>
        <v>650</v>
      </c>
      <c r="P20">
        <f t="shared" si="13"/>
        <v>651</v>
      </c>
      <c r="Q20">
        <f t="shared" si="13"/>
        <v>652</v>
      </c>
      <c r="R20">
        <f t="shared" si="13"/>
        <v>653</v>
      </c>
      <c r="S20">
        <f t="shared" si="13"/>
        <v>654</v>
      </c>
      <c r="T20">
        <f t="shared" si="13"/>
        <v>655</v>
      </c>
      <c r="U20">
        <f t="shared" si="13"/>
        <v>656</v>
      </c>
      <c r="V20">
        <f t="shared" si="13"/>
        <v>657</v>
      </c>
      <c r="W20">
        <f t="shared" si="13"/>
        <v>658</v>
      </c>
      <c r="X20">
        <f t="shared" si="13"/>
        <v>659</v>
      </c>
      <c r="Y20">
        <f t="shared" si="13"/>
        <v>660</v>
      </c>
      <c r="Z20">
        <f t="shared" si="13"/>
        <v>661</v>
      </c>
      <c r="AA20">
        <f t="shared" si="13"/>
        <v>662</v>
      </c>
      <c r="AB20">
        <f t="shared" si="13"/>
        <v>663</v>
      </c>
      <c r="AC20">
        <f t="shared" si="13"/>
        <v>664</v>
      </c>
      <c r="AD20">
        <f t="shared" si="13"/>
        <v>665</v>
      </c>
      <c r="AE20">
        <f t="shared" si="13"/>
        <v>666</v>
      </c>
      <c r="AF20">
        <f t="shared" si="13"/>
        <v>667</v>
      </c>
      <c r="AG20">
        <f t="shared" si="13"/>
        <v>668</v>
      </c>
      <c r="AH20">
        <f t="shared" si="13"/>
        <v>669</v>
      </c>
      <c r="AI20">
        <f t="shared" si="13"/>
        <v>670</v>
      </c>
      <c r="AJ20">
        <f t="shared" si="13"/>
        <v>671</v>
      </c>
      <c r="AK20">
        <f t="shared" si="13"/>
        <v>672</v>
      </c>
      <c r="AL20">
        <f t="shared" si="13"/>
        <v>673</v>
      </c>
      <c r="AM20">
        <f t="shared" si="13"/>
        <v>674</v>
      </c>
      <c r="AN20">
        <f t="shared" si="13"/>
        <v>675</v>
      </c>
      <c r="AO20">
        <f t="shared" si="13"/>
        <v>676</v>
      </c>
      <c r="AP20">
        <f t="shared" si="13"/>
        <v>677</v>
      </c>
      <c r="AQ20">
        <f t="shared" si="13"/>
        <v>678</v>
      </c>
      <c r="AR20">
        <f t="shared" si="13"/>
        <v>679</v>
      </c>
    </row>
    <row r="21" spans="3:44" x14ac:dyDescent="0.25">
      <c r="C21">
        <v>18</v>
      </c>
      <c r="E21">
        <v>680</v>
      </c>
      <c r="F21">
        <f t="shared" ref="F21:AR21" si="14">E21+$F$4</f>
        <v>681</v>
      </c>
      <c r="G21">
        <f t="shared" si="14"/>
        <v>682</v>
      </c>
      <c r="H21">
        <f t="shared" si="14"/>
        <v>683</v>
      </c>
      <c r="I21">
        <f t="shared" si="14"/>
        <v>684</v>
      </c>
      <c r="J21">
        <f t="shared" si="14"/>
        <v>685</v>
      </c>
      <c r="K21">
        <f t="shared" si="14"/>
        <v>686</v>
      </c>
      <c r="L21">
        <f t="shared" si="14"/>
        <v>687</v>
      </c>
      <c r="M21">
        <f t="shared" si="14"/>
        <v>688</v>
      </c>
      <c r="N21">
        <f t="shared" si="14"/>
        <v>689</v>
      </c>
      <c r="O21">
        <f t="shared" si="14"/>
        <v>690</v>
      </c>
      <c r="P21">
        <f t="shared" si="14"/>
        <v>691</v>
      </c>
      <c r="Q21">
        <f t="shared" si="14"/>
        <v>692</v>
      </c>
      <c r="R21">
        <f t="shared" si="14"/>
        <v>693</v>
      </c>
      <c r="S21">
        <f t="shared" si="14"/>
        <v>694</v>
      </c>
      <c r="T21">
        <f t="shared" si="14"/>
        <v>695</v>
      </c>
      <c r="U21">
        <f t="shared" si="14"/>
        <v>696</v>
      </c>
      <c r="V21">
        <f t="shared" si="14"/>
        <v>697</v>
      </c>
      <c r="W21">
        <f t="shared" si="14"/>
        <v>698</v>
      </c>
      <c r="X21">
        <f t="shared" si="14"/>
        <v>699</v>
      </c>
      <c r="Y21">
        <f t="shared" si="14"/>
        <v>700</v>
      </c>
      <c r="Z21">
        <f t="shared" si="14"/>
        <v>701</v>
      </c>
      <c r="AA21">
        <f t="shared" si="14"/>
        <v>702</v>
      </c>
      <c r="AB21">
        <f t="shared" si="14"/>
        <v>703</v>
      </c>
      <c r="AC21">
        <f t="shared" si="14"/>
        <v>704</v>
      </c>
      <c r="AD21">
        <f t="shared" si="14"/>
        <v>705</v>
      </c>
      <c r="AE21">
        <f t="shared" si="14"/>
        <v>706</v>
      </c>
      <c r="AF21">
        <f t="shared" si="14"/>
        <v>707</v>
      </c>
      <c r="AG21">
        <f t="shared" si="14"/>
        <v>708</v>
      </c>
      <c r="AH21">
        <f t="shared" si="14"/>
        <v>709</v>
      </c>
      <c r="AI21">
        <f t="shared" si="14"/>
        <v>710</v>
      </c>
      <c r="AJ21">
        <f t="shared" si="14"/>
        <v>711</v>
      </c>
      <c r="AK21">
        <f t="shared" si="14"/>
        <v>712</v>
      </c>
      <c r="AL21">
        <f t="shared" si="14"/>
        <v>713</v>
      </c>
      <c r="AM21">
        <f t="shared" si="14"/>
        <v>714</v>
      </c>
      <c r="AN21">
        <f t="shared" si="14"/>
        <v>715</v>
      </c>
      <c r="AO21">
        <f t="shared" si="14"/>
        <v>716</v>
      </c>
      <c r="AP21">
        <f t="shared" si="14"/>
        <v>717</v>
      </c>
      <c r="AQ21">
        <f t="shared" si="14"/>
        <v>718</v>
      </c>
      <c r="AR21">
        <f t="shared" si="14"/>
        <v>719</v>
      </c>
    </row>
    <row r="22" spans="3:44" x14ac:dyDescent="0.25">
      <c r="C22">
        <v>19</v>
      </c>
      <c r="E22">
        <v>720</v>
      </c>
      <c r="F22">
        <f t="shared" ref="F22:AR22" si="15">E22+$F$4</f>
        <v>721</v>
      </c>
      <c r="G22">
        <f t="shared" si="15"/>
        <v>722</v>
      </c>
      <c r="H22">
        <f t="shared" si="15"/>
        <v>723</v>
      </c>
      <c r="I22">
        <f t="shared" si="15"/>
        <v>724</v>
      </c>
      <c r="J22">
        <f t="shared" si="15"/>
        <v>725</v>
      </c>
      <c r="K22">
        <f t="shared" si="15"/>
        <v>726</v>
      </c>
      <c r="L22">
        <f t="shared" si="15"/>
        <v>727</v>
      </c>
      <c r="M22">
        <f t="shared" si="15"/>
        <v>728</v>
      </c>
      <c r="N22">
        <f t="shared" si="15"/>
        <v>729</v>
      </c>
      <c r="O22">
        <f t="shared" si="15"/>
        <v>730</v>
      </c>
      <c r="P22">
        <f t="shared" si="15"/>
        <v>731</v>
      </c>
      <c r="Q22">
        <f t="shared" si="15"/>
        <v>732</v>
      </c>
      <c r="R22">
        <f t="shared" si="15"/>
        <v>733</v>
      </c>
      <c r="S22">
        <f t="shared" si="15"/>
        <v>734</v>
      </c>
      <c r="T22">
        <f t="shared" si="15"/>
        <v>735</v>
      </c>
      <c r="U22">
        <f t="shared" si="15"/>
        <v>736</v>
      </c>
      <c r="V22">
        <f t="shared" si="15"/>
        <v>737</v>
      </c>
      <c r="W22">
        <f t="shared" si="15"/>
        <v>738</v>
      </c>
      <c r="X22">
        <f t="shared" si="15"/>
        <v>739</v>
      </c>
      <c r="Y22">
        <f t="shared" si="15"/>
        <v>740</v>
      </c>
      <c r="Z22">
        <f t="shared" si="15"/>
        <v>741</v>
      </c>
      <c r="AA22">
        <f t="shared" si="15"/>
        <v>742</v>
      </c>
      <c r="AB22">
        <f t="shared" si="15"/>
        <v>743</v>
      </c>
      <c r="AC22">
        <f t="shared" si="15"/>
        <v>744</v>
      </c>
      <c r="AD22">
        <f t="shared" si="15"/>
        <v>745</v>
      </c>
      <c r="AE22">
        <f t="shared" si="15"/>
        <v>746</v>
      </c>
      <c r="AF22">
        <f t="shared" si="15"/>
        <v>747</v>
      </c>
      <c r="AG22">
        <f t="shared" si="15"/>
        <v>748</v>
      </c>
      <c r="AH22">
        <f t="shared" si="15"/>
        <v>749</v>
      </c>
      <c r="AI22">
        <f t="shared" si="15"/>
        <v>750</v>
      </c>
      <c r="AJ22">
        <f t="shared" si="15"/>
        <v>751</v>
      </c>
      <c r="AK22">
        <f t="shared" si="15"/>
        <v>752</v>
      </c>
      <c r="AL22">
        <f t="shared" si="15"/>
        <v>753</v>
      </c>
      <c r="AM22">
        <f t="shared" si="15"/>
        <v>754</v>
      </c>
      <c r="AN22">
        <f t="shared" si="15"/>
        <v>755</v>
      </c>
      <c r="AO22">
        <f t="shared" si="15"/>
        <v>756</v>
      </c>
      <c r="AP22">
        <f t="shared" si="15"/>
        <v>757</v>
      </c>
      <c r="AQ22">
        <f t="shared" si="15"/>
        <v>758</v>
      </c>
      <c r="AR22">
        <f t="shared" si="15"/>
        <v>759</v>
      </c>
    </row>
    <row r="23" spans="3:44" x14ac:dyDescent="0.25">
      <c r="C23">
        <v>20</v>
      </c>
      <c r="E23">
        <v>760</v>
      </c>
      <c r="F23">
        <f t="shared" ref="F23:AR23" si="16">E23+$F$4</f>
        <v>761</v>
      </c>
      <c r="G23">
        <f t="shared" si="16"/>
        <v>762</v>
      </c>
      <c r="H23">
        <f t="shared" si="16"/>
        <v>763</v>
      </c>
      <c r="I23">
        <f t="shared" si="16"/>
        <v>764</v>
      </c>
      <c r="J23">
        <f t="shared" si="16"/>
        <v>765</v>
      </c>
      <c r="K23">
        <f t="shared" si="16"/>
        <v>766</v>
      </c>
      <c r="L23">
        <f t="shared" si="16"/>
        <v>767</v>
      </c>
      <c r="M23">
        <f t="shared" si="16"/>
        <v>768</v>
      </c>
      <c r="N23">
        <f t="shared" si="16"/>
        <v>769</v>
      </c>
      <c r="O23">
        <f t="shared" si="16"/>
        <v>770</v>
      </c>
      <c r="P23">
        <f t="shared" si="16"/>
        <v>771</v>
      </c>
      <c r="Q23">
        <f t="shared" si="16"/>
        <v>772</v>
      </c>
      <c r="R23">
        <f t="shared" si="16"/>
        <v>773</v>
      </c>
      <c r="S23">
        <f t="shared" si="16"/>
        <v>774</v>
      </c>
      <c r="T23">
        <f t="shared" si="16"/>
        <v>775</v>
      </c>
      <c r="U23">
        <f t="shared" si="16"/>
        <v>776</v>
      </c>
      <c r="V23">
        <f t="shared" si="16"/>
        <v>777</v>
      </c>
      <c r="W23">
        <f t="shared" si="16"/>
        <v>778</v>
      </c>
      <c r="X23">
        <f t="shared" si="16"/>
        <v>779</v>
      </c>
      <c r="Y23">
        <f t="shared" si="16"/>
        <v>780</v>
      </c>
      <c r="Z23">
        <f t="shared" si="16"/>
        <v>781</v>
      </c>
      <c r="AA23">
        <f t="shared" si="16"/>
        <v>782</v>
      </c>
      <c r="AB23">
        <f t="shared" si="16"/>
        <v>783</v>
      </c>
      <c r="AC23">
        <f t="shared" si="16"/>
        <v>784</v>
      </c>
      <c r="AD23">
        <f t="shared" si="16"/>
        <v>785</v>
      </c>
      <c r="AE23">
        <f t="shared" si="16"/>
        <v>786</v>
      </c>
      <c r="AF23">
        <f t="shared" si="16"/>
        <v>787</v>
      </c>
      <c r="AG23">
        <f t="shared" si="16"/>
        <v>788</v>
      </c>
      <c r="AH23">
        <f t="shared" si="16"/>
        <v>789</v>
      </c>
      <c r="AI23">
        <f t="shared" si="16"/>
        <v>790</v>
      </c>
      <c r="AJ23">
        <f t="shared" si="16"/>
        <v>791</v>
      </c>
      <c r="AK23">
        <f t="shared" si="16"/>
        <v>792</v>
      </c>
      <c r="AL23">
        <f t="shared" si="16"/>
        <v>793</v>
      </c>
      <c r="AM23">
        <f t="shared" si="16"/>
        <v>794</v>
      </c>
      <c r="AN23">
        <f t="shared" si="16"/>
        <v>795</v>
      </c>
      <c r="AO23">
        <f t="shared" si="16"/>
        <v>796</v>
      </c>
      <c r="AP23">
        <f t="shared" si="16"/>
        <v>797</v>
      </c>
      <c r="AQ23">
        <f t="shared" si="16"/>
        <v>798</v>
      </c>
      <c r="AR23">
        <f t="shared" si="16"/>
        <v>799</v>
      </c>
    </row>
    <row r="24" spans="3:44" x14ac:dyDescent="0.25">
      <c r="C24">
        <v>21</v>
      </c>
      <c r="E24">
        <v>800</v>
      </c>
      <c r="F24">
        <f t="shared" ref="F24:AR24" si="17">E24+$F$4</f>
        <v>801</v>
      </c>
      <c r="G24">
        <f t="shared" si="17"/>
        <v>802</v>
      </c>
      <c r="H24">
        <f t="shared" si="17"/>
        <v>803</v>
      </c>
      <c r="I24">
        <f t="shared" si="17"/>
        <v>804</v>
      </c>
      <c r="J24">
        <f t="shared" si="17"/>
        <v>805</v>
      </c>
      <c r="K24">
        <f t="shared" si="17"/>
        <v>806</v>
      </c>
      <c r="L24">
        <f t="shared" si="17"/>
        <v>807</v>
      </c>
      <c r="M24">
        <f t="shared" si="17"/>
        <v>808</v>
      </c>
      <c r="N24">
        <f t="shared" si="17"/>
        <v>809</v>
      </c>
      <c r="O24">
        <f t="shared" si="17"/>
        <v>810</v>
      </c>
      <c r="P24">
        <f t="shared" si="17"/>
        <v>811</v>
      </c>
      <c r="Q24">
        <f t="shared" si="17"/>
        <v>812</v>
      </c>
      <c r="R24">
        <f t="shared" si="17"/>
        <v>813</v>
      </c>
      <c r="S24">
        <f t="shared" si="17"/>
        <v>814</v>
      </c>
      <c r="T24">
        <f t="shared" si="17"/>
        <v>815</v>
      </c>
      <c r="U24">
        <f t="shared" si="17"/>
        <v>816</v>
      </c>
      <c r="V24">
        <f t="shared" si="17"/>
        <v>817</v>
      </c>
      <c r="W24">
        <f t="shared" si="17"/>
        <v>818</v>
      </c>
      <c r="X24">
        <f t="shared" si="17"/>
        <v>819</v>
      </c>
      <c r="Y24">
        <f t="shared" si="17"/>
        <v>820</v>
      </c>
      <c r="Z24">
        <f t="shared" si="17"/>
        <v>821</v>
      </c>
      <c r="AA24">
        <f t="shared" si="17"/>
        <v>822</v>
      </c>
      <c r="AB24">
        <f t="shared" si="17"/>
        <v>823</v>
      </c>
      <c r="AC24">
        <f t="shared" si="17"/>
        <v>824</v>
      </c>
      <c r="AD24">
        <f t="shared" si="17"/>
        <v>825</v>
      </c>
      <c r="AE24">
        <f t="shared" si="17"/>
        <v>826</v>
      </c>
      <c r="AF24">
        <f t="shared" si="17"/>
        <v>827</v>
      </c>
      <c r="AG24">
        <f t="shared" si="17"/>
        <v>828</v>
      </c>
      <c r="AH24">
        <f t="shared" si="17"/>
        <v>829</v>
      </c>
      <c r="AI24">
        <f t="shared" si="17"/>
        <v>830</v>
      </c>
      <c r="AJ24">
        <f t="shared" si="17"/>
        <v>831</v>
      </c>
      <c r="AK24">
        <f t="shared" si="17"/>
        <v>832</v>
      </c>
      <c r="AL24">
        <f t="shared" si="17"/>
        <v>833</v>
      </c>
      <c r="AM24">
        <f t="shared" si="17"/>
        <v>834</v>
      </c>
      <c r="AN24">
        <f t="shared" si="17"/>
        <v>835</v>
      </c>
      <c r="AO24">
        <f t="shared" si="17"/>
        <v>836</v>
      </c>
      <c r="AP24">
        <f t="shared" si="17"/>
        <v>837</v>
      </c>
      <c r="AQ24">
        <f t="shared" si="17"/>
        <v>838</v>
      </c>
      <c r="AR24">
        <f t="shared" si="17"/>
        <v>839</v>
      </c>
    </row>
    <row r="25" spans="3:44" x14ac:dyDescent="0.25">
      <c r="C25">
        <v>22</v>
      </c>
      <c r="E25">
        <v>840</v>
      </c>
      <c r="F25">
        <f t="shared" ref="F25:AR25" si="18">E25+$F$4</f>
        <v>841</v>
      </c>
      <c r="G25">
        <f t="shared" si="18"/>
        <v>842</v>
      </c>
      <c r="H25">
        <f t="shared" si="18"/>
        <v>843</v>
      </c>
      <c r="I25">
        <f t="shared" si="18"/>
        <v>844</v>
      </c>
      <c r="J25">
        <f t="shared" si="18"/>
        <v>845</v>
      </c>
      <c r="K25">
        <f t="shared" si="18"/>
        <v>846</v>
      </c>
      <c r="L25">
        <f t="shared" si="18"/>
        <v>847</v>
      </c>
      <c r="M25">
        <f t="shared" si="18"/>
        <v>848</v>
      </c>
      <c r="N25">
        <f t="shared" si="18"/>
        <v>849</v>
      </c>
      <c r="O25">
        <f t="shared" si="18"/>
        <v>850</v>
      </c>
      <c r="P25">
        <f t="shared" si="18"/>
        <v>851</v>
      </c>
      <c r="Q25">
        <f t="shared" si="18"/>
        <v>852</v>
      </c>
      <c r="R25">
        <f t="shared" si="18"/>
        <v>853</v>
      </c>
      <c r="S25">
        <f t="shared" si="18"/>
        <v>854</v>
      </c>
      <c r="T25">
        <f t="shared" si="18"/>
        <v>855</v>
      </c>
      <c r="U25">
        <f t="shared" si="18"/>
        <v>856</v>
      </c>
      <c r="V25">
        <f t="shared" si="18"/>
        <v>857</v>
      </c>
      <c r="W25">
        <f t="shared" si="18"/>
        <v>858</v>
      </c>
      <c r="X25">
        <f t="shared" si="18"/>
        <v>859</v>
      </c>
      <c r="Y25">
        <f t="shared" si="18"/>
        <v>860</v>
      </c>
      <c r="Z25">
        <f t="shared" si="18"/>
        <v>861</v>
      </c>
      <c r="AA25">
        <f t="shared" si="18"/>
        <v>862</v>
      </c>
      <c r="AB25">
        <f t="shared" si="18"/>
        <v>863</v>
      </c>
      <c r="AC25">
        <f t="shared" si="18"/>
        <v>864</v>
      </c>
      <c r="AD25">
        <f t="shared" si="18"/>
        <v>865</v>
      </c>
      <c r="AE25">
        <f t="shared" si="18"/>
        <v>866</v>
      </c>
      <c r="AF25">
        <f t="shared" si="18"/>
        <v>867</v>
      </c>
      <c r="AG25">
        <f t="shared" si="18"/>
        <v>868</v>
      </c>
      <c r="AH25">
        <f t="shared" si="18"/>
        <v>869</v>
      </c>
      <c r="AI25">
        <f t="shared" si="18"/>
        <v>870</v>
      </c>
      <c r="AJ25">
        <f t="shared" si="18"/>
        <v>871</v>
      </c>
      <c r="AK25">
        <f t="shared" si="18"/>
        <v>872</v>
      </c>
      <c r="AL25">
        <f t="shared" si="18"/>
        <v>873</v>
      </c>
      <c r="AM25">
        <f t="shared" si="18"/>
        <v>874</v>
      </c>
      <c r="AN25">
        <f t="shared" si="18"/>
        <v>875</v>
      </c>
      <c r="AO25">
        <f t="shared" si="18"/>
        <v>876</v>
      </c>
      <c r="AP25">
        <f t="shared" si="18"/>
        <v>877</v>
      </c>
      <c r="AQ25">
        <f t="shared" si="18"/>
        <v>878</v>
      </c>
      <c r="AR25">
        <f t="shared" si="18"/>
        <v>879</v>
      </c>
    </row>
    <row r="26" spans="3:44" x14ac:dyDescent="0.25">
      <c r="C26">
        <v>23</v>
      </c>
      <c r="E26">
        <v>880</v>
      </c>
      <c r="F26">
        <f t="shared" ref="F26:AR26" si="19">E26+$F$4</f>
        <v>881</v>
      </c>
      <c r="G26">
        <f t="shared" si="19"/>
        <v>882</v>
      </c>
      <c r="H26">
        <f t="shared" si="19"/>
        <v>883</v>
      </c>
      <c r="I26">
        <f t="shared" si="19"/>
        <v>884</v>
      </c>
      <c r="J26">
        <f t="shared" si="19"/>
        <v>885</v>
      </c>
      <c r="K26">
        <f t="shared" si="19"/>
        <v>886</v>
      </c>
      <c r="L26">
        <f t="shared" si="19"/>
        <v>887</v>
      </c>
      <c r="M26">
        <f t="shared" si="19"/>
        <v>888</v>
      </c>
      <c r="N26">
        <f t="shared" si="19"/>
        <v>889</v>
      </c>
      <c r="O26">
        <f t="shared" si="19"/>
        <v>890</v>
      </c>
      <c r="P26">
        <f t="shared" si="19"/>
        <v>891</v>
      </c>
      <c r="Q26">
        <f t="shared" si="19"/>
        <v>892</v>
      </c>
      <c r="R26">
        <f t="shared" si="19"/>
        <v>893</v>
      </c>
      <c r="S26">
        <f t="shared" si="19"/>
        <v>894</v>
      </c>
      <c r="T26">
        <f t="shared" si="19"/>
        <v>895</v>
      </c>
      <c r="U26">
        <f t="shared" si="19"/>
        <v>896</v>
      </c>
      <c r="V26">
        <f t="shared" si="19"/>
        <v>897</v>
      </c>
      <c r="W26">
        <f t="shared" si="19"/>
        <v>898</v>
      </c>
      <c r="X26">
        <f t="shared" si="19"/>
        <v>899</v>
      </c>
      <c r="Y26">
        <f t="shared" si="19"/>
        <v>900</v>
      </c>
      <c r="Z26">
        <f t="shared" si="19"/>
        <v>901</v>
      </c>
      <c r="AA26">
        <f t="shared" si="19"/>
        <v>902</v>
      </c>
      <c r="AB26">
        <f t="shared" si="19"/>
        <v>903</v>
      </c>
      <c r="AC26">
        <f t="shared" si="19"/>
        <v>904</v>
      </c>
      <c r="AD26">
        <f t="shared" si="19"/>
        <v>905</v>
      </c>
      <c r="AE26">
        <f t="shared" si="19"/>
        <v>906</v>
      </c>
      <c r="AF26">
        <f t="shared" si="19"/>
        <v>907</v>
      </c>
      <c r="AG26">
        <f t="shared" si="19"/>
        <v>908</v>
      </c>
      <c r="AH26">
        <f t="shared" si="19"/>
        <v>909</v>
      </c>
      <c r="AI26">
        <f t="shared" si="19"/>
        <v>910</v>
      </c>
      <c r="AJ26">
        <f t="shared" si="19"/>
        <v>911</v>
      </c>
      <c r="AK26">
        <f t="shared" si="19"/>
        <v>912</v>
      </c>
      <c r="AL26">
        <f t="shared" si="19"/>
        <v>913</v>
      </c>
      <c r="AM26">
        <f t="shared" si="19"/>
        <v>914</v>
      </c>
      <c r="AN26">
        <f t="shared" si="19"/>
        <v>915</v>
      </c>
      <c r="AO26">
        <f t="shared" si="19"/>
        <v>916</v>
      </c>
      <c r="AP26">
        <f t="shared" si="19"/>
        <v>917</v>
      </c>
      <c r="AQ26">
        <f t="shared" si="19"/>
        <v>918</v>
      </c>
      <c r="AR26">
        <f t="shared" si="19"/>
        <v>919</v>
      </c>
    </row>
    <row r="27" spans="3:44" x14ac:dyDescent="0.25">
      <c r="C27">
        <v>24</v>
      </c>
      <c r="E27">
        <v>920</v>
      </c>
      <c r="F27">
        <f t="shared" ref="F27:AR27" si="20">E27+$F$4</f>
        <v>921</v>
      </c>
      <c r="G27">
        <f t="shared" si="20"/>
        <v>922</v>
      </c>
      <c r="H27">
        <f t="shared" si="20"/>
        <v>923</v>
      </c>
      <c r="I27">
        <f t="shared" si="20"/>
        <v>924</v>
      </c>
      <c r="J27">
        <f t="shared" si="20"/>
        <v>925</v>
      </c>
      <c r="K27">
        <f t="shared" si="20"/>
        <v>926</v>
      </c>
      <c r="L27">
        <f t="shared" si="20"/>
        <v>927</v>
      </c>
      <c r="M27">
        <f t="shared" si="20"/>
        <v>928</v>
      </c>
      <c r="N27">
        <f t="shared" si="20"/>
        <v>929</v>
      </c>
      <c r="O27">
        <f t="shared" si="20"/>
        <v>930</v>
      </c>
      <c r="P27">
        <f t="shared" si="20"/>
        <v>931</v>
      </c>
      <c r="Q27">
        <f t="shared" si="20"/>
        <v>932</v>
      </c>
      <c r="R27">
        <f t="shared" si="20"/>
        <v>933</v>
      </c>
      <c r="S27">
        <f t="shared" si="20"/>
        <v>934</v>
      </c>
      <c r="T27">
        <f t="shared" si="20"/>
        <v>935</v>
      </c>
      <c r="U27">
        <f t="shared" si="20"/>
        <v>936</v>
      </c>
      <c r="V27">
        <f t="shared" si="20"/>
        <v>937</v>
      </c>
      <c r="W27">
        <f t="shared" si="20"/>
        <v>938</v>
      </c>
      <c r="X27">
        <f t="shared" si="20"/>
        <v>939</v>
      </c>
      <c r="Y27">
        <f t="shared" si="20"/>
        <v>940</v>
      </c>
      <c r="Z27">
        <f t="shared" si="20"/>
        <v>941</v>
      </c>
      <c r="AA27">
        <f t="shared" si="20"/>
        <v>942</v>
      </c>
      <c r="AB27">
        <f t="shared" si="20"/>
        <v>943</v>
      </c>
      <c r="AC27">
        <f t="shared" si="20"/>
        <v>944</v>
      </c>
      <c r="AD27">
        <f t="shared" si="20"/>
        <v>945</v>
      </c>
      <c r="AE27">
        <f t="shared" si="20"/>
        <v>946</v>
      </c>
      <c r="AF27">
        <f t="shared" si="20"/>
        <v>947</v>
      </c>
      <c r="AG27">
        <f t="shared" si="20"/>
        <v>948</v>
      </c>
      <c r="AH27">
        <f t="shared" si="20"/>
        <v>949</v>
      </c>
      <c r="AI27">
        <f t="shared" si="20"/>
        <v>950</v>
      </c>
      <c r="AJ27">
        <f t="shared" si="20"/>
        <v>951</v>
      </c>
      <c r="AK27">
        <f t="shared" si="20"/>
        <v>952</v>
      </c>
      <c r="AL27">
        <f t="shared" si="20"/>
        <v>953</v>
      </c>
      <c r="AM27">
        <f t="shared" si="20"/>
        <v>954</v>
      </c>
      <c r="AN27">
        <f t="shared" si="20"/>
        <v>955</v>
      </c>
      <c r="AO27">
        <f t="shared" si="20"/>
        <v>956</v>
      </c>
      <c r="AP27">
        <f t="shared" si="20"/>
        <v>957</v>
      </c>
      <c r="AQ27">
        <f t="shared" si="20"/>
        <v>958</v>
      </c>
      <c r="AR27">
        <f t="shared" si="20"/>
        <v>959</v>
      </c>
    </row>
    <row r="28" spans="3:44" x14ac:dyDescent="0.25">
      <c r="C28">
        <v>25</v>
      </c>
      <c r="E28">
        <v>960</v>
      </c>
      <c r="F28">
        <f t="shared" ref="F28:AR28" si="21">E28+$F$4</f>
        <v>961</v>
      </c>
      <c r="G28">
        <f t="shared" si="21"/>
        <v>962</v>
      </c>
      <c r="H28">
        <f t="shared" si="21"/>
        <v>963</v>
      </c>
      <c r="I28">
        <f t="shared" si="21"/>
        <v>964</v>
      </c>
      <c r="J28">
        <f t="shared" si="21"/>
        <v>965</v>
      </c>
      <c r="K28">
        <f t="shared" si="21"/>
        <v>966</v>
      </c>
      <c r="L28">
        <f t="shared" si="21"/>
        <v>967</v>
      </c>
      <c r="M28">
        <f t="shared" si="21"/>
        <v>968</v>
      </c>
      <c r="N28">
        <f t="shared" si="21"/>
        <v>969</v>
      </c>
      <c r="O28">
        <f t="shared" si="21"/>
        <v>970</v>
      </c>
      <c r="P28">
        <f t="shared" si="21"/>
        <v>971</v>
      </c>
      <c r="Q28">
        <f t="shared" si="21"/>
        <v>972</v>
      </c>
      <c r="R28">
        <f t="shared" si="21"/>
        <v>973</v>
      </c>
      <c r="S28">
        <f t="shared" si="21"/>
        <v>974</v>
      </c>
      <c r="T28">
        <f t="shared" si="21"/>
        <v>975</v>
      </c>
      <c r="U28">
        <f t="shared" si="21"/>
        <v>976</v>
      </c>
      <c r="V28">
        <f t="shared" si="21"/>
        <v>977</v>
      </c>
      <c r="W28">
        <f t="shared" si="21"/>
        <v>978</v>
      </c>
      <c r="X28">
        <f t="shared" si="21"/>
        <v>979</v>
      </c>
      <c r="Y28">
        <f t="shared" si="21"/>
        <v>980</v>
      </c>
      <c r="Z28">
        <f t="shared" si="21"/>
        <v>981</v>
      </c>
      <c r="AA28">
        <f t="shared" si="21"/>
        <v>982</v>
      </c>
      <c r="AB28">
        <f t="shared" si="21"/>
        <v>983</v>
      </c>
      <c r="AC28">
        <f t="shared" si="21"/>
        <v>984</v>
      </c>
      <c r="AD28">
        <f t="shared" si="21"/>
        <v>985</v>
      </c>
      <c r="AE28">
        <f t="shared" si="21"/>
        <v>986</v>
      </c>
      <c r="AF28">
        <f t="shared" si="21"/>
        <v>987</v>
      </c>
      <c r="AG28">
        <f t="shared" si="21"/>
        <v>988</v>
      </c>
      <c r="AH28">
        <f t="shared" si="21"/>
        <v>989</v>
      </c>
      <c r="AI28">
        <f t="shared" si="21"/>
        <v>990</v>
      </c>
      <c r="AJ28">
        <f t="shared" si="21"/>
        <v>991</v>
      </c>
      <c r="AK28">
        <f t="shared" si="21"/>
        <v>992</v>
      </c>
      <c r="AL28">
        <f t="shared" si="21"/>
        <v>993</v>
      </c>
      <c r="AM28">
        <f t="shared" si="21"/>
        <v>994</v>
      </c>
      <c r="AN28">
        <f t="shared" si="21"/>
        <v>995</v>
      </c>
      <c r="AO28">
        <f t="shared" si="21"/>
        <v>996</v>
      </c>
      <c r="AP28">
        <f t="shared" si="21"/>
        <v>997</v>
      </c>
      <c r="AQ28">
        <f t="shared" si="21"/>
        <v>998</v>
      </c>
      <c r="AR28">
        <f t="shared" si="21"/>
        <v>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6E46-C1B7-41A8-AD75-1A35CE371267}">
  <dimension ref="B2:S37"/>
  <sheetViews>
    <sheetView workbookViewId="0">
      <selection activeCell="H20" sqref="H20"/>
    </sheetView>
  </sheetViews>
  <sheetFormatPr defaultRowHeight="15" x14ac:dyDescent="0.25"/>
  <cols>
    <col min="8" max="8" width="28.28515625" customWidth="1"/>
  </cols>
  <sheetData>
    <row r="2" spans="2:17" x14ac:dyDescent="0.25">
      <c r="B2" t="s">
        <v>179</v>
      </c>
      <c r="C2" t="s">
        <v>180</v>
      </c>
      <c r="D2" t="s">
        <v>181</v>
      </c>
    </row>
    <row r="3" spans="2:17" x14ac:dyDescent="0.25">
      <c r="B3" t="s">
        <v>182</v>
      </c>
      <c r="C3" t="s">
        <v>180</v>
      </c>
      <c r="D3" t="s">
        <v>183</v>
      </c>
    </row>
    <row r="4" spans="2:17" x14ac:dyDescent="0.25">
      <c r="B4" t="s">
        <v>184</v>
      </c>
      <c r="C4" t="s">
        <v>185</v>
      </c>
      <c r="D4" t="s">
        <v>186</v>
      </c>
      <c r="E4" t="s">
        <v>187</v>
      </c>
    </row>
    <row r="5" spans="2:17" x14ac:dyDescent="0.25">
      <c r="B5">
        <v>274</v>
      </c>
      <c r="C5" t="s">
        <v>180</v>
      </c>
      <c r="D5" s="19">
        <v>300000</v>
      </c>
      <c r="E5" t="s">
        <v>188</v>
      </c>
      <c r="F5" t="s">
        <v>189</v>
      </c>
      <c r="G5" t="s">
        <v>190</v>
      </c>
    </row>
    <row r="10" spans="2:17" x14ac:dyDescent="0.25">
      <c r="B10" t="s">
        <v>193</v>
      </c>
      <c r="C10" t="s">
        <v>194</v>
      </c>
      <c r="F10" t="s">
        <v>198</v>
      </c>
      <c r="G10" t="s">
        <v>199</v>
      </c>
      <c r="H10" t="s">
        <v>197</v>
      </c>
      <c r="I10" t="s">
        <v>200</v>
      </c>
    </row>
    <row r="11" spans="2:17" x14ac:dyDescent="0.25">
      <c r="B11" t="s">
        <v>195</v>
      </c>
      <c r="C11" t="s">
        <v>196</v>
      </c>
      <c r="F11">
        <f>HEX2DEC(B11)</f>
        <v>168</v>
      </c>
      <c r="G11">
        <f>HEX2DEC(C11)</f>
        <v>469</v>
      </c>
      <c r="H11">
        <f>G11-F11</f>
        <v>301</v>
      </c>
      <c r="I11" t="str">
        <f>DEC2HEX(H11)</f>
        <v>12D</v>
      </c>
      <c r="N11" t="s">
        <v>270</v>
      </c>
      <c r="O11">
        <v>1</v>
      </c>
      <c r="P11">
        <v>102</v>
      </c>
      <c r="Q11">
        <f t="shared" ref="Q11:Q18" si="0">21*5</f>
        <v>105</v>
      </c>
    </row>
    <row r="12" spans="2:17" x14ac:dyDescent="0.25">
      <c r="N12" t="s">
        <v>270</v>
      </c>
      <c r="O12">
        <v>2</v>
      </c>
      <c r="P12">
        <v>97</v>
      </c>
      <c r="Q12">
        <f t="shared" si="0"/>
        <v>105</v>
      </c>
    </row>
    <row r="13" spans="2:17" x14ac:dyDescent="0.25">
      <c r="B13" t="s">
        <v>182</v>
      </c>
      <c r="C13" t="s">
        <v>183</v>
      </c>
      <c r="F13">
        <f>HEX2DEC(B13)</f>
        <v>499</v>
      </c>
      <c r="G13">
        <f>HEX2DEC(C13)</f>
        <v>621</v>
      </c>
      <c r="H13">
        <f>G13-F13</f>
        <v>122</v>
      </c>
      <c r="I13" t="str">
        <f>DEC2HEX(H13)</f>
        <v>7A</v>
      </c>
      <c r="N13" t="s">
        <v>270</v>
      </c>
      <c r="O13">
        <v>3</v>
      </c>
      <c r="P13">
        <v>108</v>
      </c>
      <c r="Q13">
        <f t="shared" si="0"/>
        <v>105</v>
      </c>
    </row>
    <row r="14" spans="2:17" x14ac:dyDescent="0.25">
      <c r="N14" t="s">
        <v>270</v>
      </c>
      <c r="O14">
        <v>4</v>
      </c>
      <c r="P14">
        <v>53</v>
      </c>
      <c r="Q14">
        <f t="shared" si="0"/>
        <v>105</v>
      </c>
    </row>
    <row r="15" spans="2:17" x14ac:dyDescent="0.25">
      <c r="B15" t="s">
        <v>184</v>
      </c>
      <c r="C15" t="s">
        <v>191</v>
      </c>
      <c r="N15" t="s">
        <v>270</v>
      </c>
      <c r="O15">
        <v>5</v>
      </c>
      <c r="P15">
        <v>118</v>
      </c>
      <c r="Q15">
        <f t="shared" si="0"/>
        <v>105</v>
      </c>
    </row>
    <row r="16" spans="2:17" x14ac:dyDescent="0.25">
      <c r="N16" t="s">
        <v>270</v>
      </c>
      <c r="O16">
        <v>6</v>
      </c>
      <c r="P16">
        <v>60</v>
      </c>
      <c r="Q16">
        <f t="shared" si="0"/>
        <v>105</v>
      </c>
    </row>
    <row r="17" spans="2:19" x14ac:dyDescent="0.25">
      <c r="B17">
        <v>274</v>
      </c>
      <c r="C17" s="20" t="s">
        <v>192</v>
      </c>
      <c r="F17">
        <f>HEX2DEC(B17)</f>
        <v>628</v>
      </c>
      <c r="G17">
        <f>HEX2DEC(C17)</f>
        <v>997</v>
      </c>
      <c r="H17">
        <f>G17-F17</f>
        <v>369</v>
      </c>
      <c r="I17" t="str">
        <f>DEC2HEX(H17)</f>
        <v>171</v>
      </c>
      <c r="N17" t="s">
        <v>270</v>
      </c>
      <c r="O17">
        <v>7</v>
      </c>
      <c r="P17">
        <v>130</v>
      </c>
      <c r="Q17">
        <f t="shared" si="0"/>
        <v>105</v>
      </c>
    </row>
    <row r="18" spans="2:19" x14ac:dyDescent="0.25">
      <c r="N18" t="s">
        <v>270</v>
      </c>
      <c r="O18">
        <v>8</v>
      </c>
      <c r="P18">
        <v>174</v>
      </c>
      <c r="Q18">
        <f t="shared" si="0"/>
        <v>105</v>
      </c>
    </row>
    <row r="19" spans="2:19" x14ac:dyDescent="0.25">
      <c r="P19" s="1">
        <f>SUM(P11:P18)</f>
        <v>842</v>
      </c>
      <c r="Q19" s="1">
        <f>SUM(Q11:Q18)</f>
        <v>840</v>
      </c>
      <c r="S19">
        <f>SUM(P19:Q19)</f>
        <v>1682</v>
      </c>
    </row>
    <row r="21" spans="2:19" x14ac:dyDescent="0.25">
      <c r="P21" t="s">
        <v>274</v>
      </c>
    </row>
    <row r="22" spans="2:19" x14ac:dyDescent="0.25">
      <c r="N22" t="s">
        <v>273</v>
      </c>
      <c r="P22">
        <v>100</v>
      </c>
    </row>
    <row r="23" spans="2:19" x14ac:dyDescent="0.25">
      <c r="N23" t="s">
        <v>275</v>
      </c>
      <c r="P23">
        <f>HEX2DEC("3FF")</f>
        <v>1023</v>
      </c>
    </row>
    <row r="24" spans="2:19" x14ac:dyDescent="0.25">
      <c r="N24" t="s">
        <v>271</v>
      </c>
      <c r="P24">
        <v>28749</v>
      </c>
      <c r="R24">
        <v>27919</v>
      </c>
      <c r="S24">
        <f>P24-R24</f>
        <v>830</v>
      </c>
    </row>
    <row r="25" spans="2:19" x14ac:dyDescent="0.25">
      <c r="N25" t="s">
        <v>272</v>
      </c>
      <c r="P25">
        <v>21448</v>
      </c>
    </row>
    <row r="27" spans="2:19" x14ac:dyDescent="0.25">
      <c r="N27" t="s">
        <v>276</v>
      </c>
      <c r="P27">
        <v>244</v>
      </c>
    </row>
    <row r="33" spans="15:18" x14ac:dyDescent="0.25">
      <c r="O33" t="s">
        <v>277</v>
      </c>
      <c r="P33" t="s">
        <v>278</v>
      </c>
      <c r="R33" t="s">
        <v>279</v>
      </c>
    </row>
    <row r="34" spans="15:18" x14ac:dyDescent="0.25">
      <c r="O34">
        <v>15</v>
      </c>
      <c r="P34">
        <v>50</v>
      </c>
      <c r="R34">
        <f>O34-P34</f>
        <v>-35</v>
      </c>
    </row>
    <row r="35" spans="15:18" x14ac:dyDescent="0.25">
      <c r="O35">
        <v>10</v>
      </c>
      <c r="P35">
        <v>10</v>
      </c>
      <c r="R35">
        <f>O35-P35</f>
        <v>0</v>
      </c>
    </row>
    <row r="36" spans="15:18" x14ac:dyDescent="0.25">
      <c r="O36">
        <v>100</v>
      </c>
      <c r="P36">
        <v>120</v>
      </c>
      <c r="R36">
        <f>O36-P36</f>
        <v>-20</v>
      </c>
    </row>
    <row r="37" spans="15:18" x14ac:dyDescent="0.25">
      <c r="O37">
        <v>0</v>
      </c>
      <c r="P37">
        <v>80</v>
      </c>
      <c r="R37">
        <f>O37-P37</f>
        <v>-80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0BF-0AF9-4EE5-A99F-91F47D4B2414}">
  <dimension ref="A1:B19"/>
  <sheetViews>
    <sheetView tabSelected="1" zoomScale="130" zoomScaleNormal="130" workbookViewId="0">
      <selection activeCell="A19" sqref="A19"/>
    </sheetView>
  </sheetViews>
  <sheetFormatPr defaultRowHeight="15" x14ac:dyDescent="0.25"/>
  <cols>
    <col min="1" max="1" width="57.7109375" style="10" customWidth="1"/>
    <col min="2" max="3" width="9.140625" style="10"/>
    <col min="4" max="4" width="5.7109375" style="10" customWidth="1"/>
    <col min="5" max="5" width="9.140625" style="10"/>
    <col min="6" max="6" width="5.42578125" style="10" customWidth="1"/>
    <col min="7" max="16384" width="9.140625" style="10"/>
  </cols>
  <sheetData>
    <row r="1" spans="1:2" x14ac:dyDescent="0.25">
      <c r="A1" s="10" t="s">
        <v>127</v>
      </c>
      <c r="B1" s="10" t="s">
        <v>126</v>
      </c>
    </row>
    <row r="2" spans="1:2" x14ac:dyDescent="0.25">
      <c r="A2" s="10" t="s">
        <v>129</v>
      </c>
      <c r="B2" s="15" t="s">
        <v>128</v>
      </c>
    </row>
    <row r="3" spans="1:2" x14ac:dyDescent="0.25">
      <c r="A3" s="10" t="s">
        <v>131</v>
      </c>
      <c r="B3" s="15" t="s">
        <v>130</v>
      </c>
    </row>
    <row r="4" spans="1:2" x14ac:dyDescent="0.25">
      <c r="A4" s="10" t="s">
        <v>135</v>
      </c>
      <c r="B4" s="15" t="s">
        <v>132</v>
      </c>
    </row>
    <row r="5" spans="1:2" x14ac:dyDescent="0.25">
      <c r="A5" s="10" t="s">
        <v>134</v>
      </c>
      <c r="B5" s="15" t="s">
        <v>133</v>
      </c>
    </row>
    <row r="6" spans="1:2" x14ac:dyDescent="0.25">
      <c r="A6" s="10" t="s">
        <v>137</v>
      </c>
      <c r="B6" s="10" t="s">
        <v>136</v>
      </c>
    </row>
    <row r="7" spans="1:2" x14ac:dyDescent="0.25">
      <c r="A7" s="10" t="s">
        <v>139</v>
      </c>
      <c r="B7" s="10" t="s">
        <v>138</v>
      </c>
    </row>
    <row r="9" spans="1:2" x14ac:dyDescent="0.25">
      <c r="A9" s="10" t="s">
        <v>167</v>
      </c>
      <c r="B9" s="15" t="s">
        <v>166</v>
      </c>
    </row>
    <row r="10" spans="1:2" x14ac:dyDescent="0.25">
      <c r="A10" s="10" t="s">
        <v>169</v>
      </c>
      <c r="B10" s="18" t="s">
        <v>168</v>
      </c>
    </row>
    <row r="11" spans="1:2" x14ac:dyDescent="0.25">
      <c r="A11" s="10" t="s">
        <v>176</v>
      </c>
      <c r="B11" s="18" t="s">
        <v>175</v>
      </c>
    </row>
    <row r="12" spans="1:2" x14ac:dyDescent="0.25">
      <c r="A12" s="10" t="s">
        <v>177</v>
      </c>
    </row>
    <row r="13" spans="1:2" x14ac:dyDescent="0.25">
      <c r="A13" s="10" t="s">
        <v>178</v>
      </c>
    </row>
    <row r="14" spans="1:2" x14ac:dyDescent="0.25">
      <c r="A14" s="10" t="s">
        <v>202</v>
      </c>
      <c r="B14" s="15" t="s">
        <v>201</v>
      </c>
    </row>
    <row r="15" spans="1:2" x14ac:dyDescent="0.25">
      <c r="A15" s="10" t="s">
        <v>241</v>
      </c>
      <c r="B15" s="15" t="s">
        <v>240</v>
      </c>
    </row>
    <row r="16" spans="1:2" x14ac:dyDescent="0.25">
      <c r="A16" s="10" t="s">
        <v>243</v>
      </c>
      <c r="B16" s="15" t="s">
        <v>242</v>
      </c>
    </row>
    <row r="17" spans="1:2" x14ac:dyDescent="0.25">
      <c r="A17" s="10" t="s">
        <v>281</v>
      </c>
      <c r="B17" s="15" t="s">
        <v>280</v>
      </c>
    </row>
    <row r="19" spans="1:2" x14ac:dyDescent="0.25">
      <c r="B19" s="15" t="s">
        <v>285</v>
      </c>
    </row>
  </sheetData>
  <hyperlinks>
    <hyperlink ref="B2" r:id="rId1" xr:uid="{5C23C3C3-65E1-423A-927B-C416AF69CA45}"/>
    <hyperlink ref="B3" r:id="rId2" xr:uid="{F8694940-0548-4407-BAA1-26B9F1597097}"/>
    <hyperlink ref="B4" r:id="rId3" xr:uid="{E58649A2-A475-4B97-9980-0A3F0EAB08E1}"/>
    <hyperlink ref="B5" r:id="rId4" location="how_do_i_make_sound_on_my_pet" xr:uid="{5DE2C915-30E2-4D11-B76B-8295DA5143E8}"/>
    <hyperlink ref="B9" r:id="rId5" xr:uid="{1C7B884E-9673-4282-A5E0-219EF2C9106D}"/>
    <hyperlink ref="B10" r:id="rId6" xr:uid="{3E9D5601-1F2C-4FCC-9F80-48272A82C792}"/>
    <hyperlink ref="B11" r:id="rId7" xr:uid="{B3DDE9C3-06E9-4250-83EB-DA9B7585D5B7}"/>
    <hyperlink ref="B14" r:id="rId8" xr:uid="{DD67F9E9-5704-4904-A64E-3FE5844A2A7E}"/>
    <hyperlink ref="B15" r:id="rId9" location=":~:text=The%20color%20RAM%20or%20color,used%20in%20the%20lower%20nibbles." xr:uid="{8AFBDBED-D725-4E70-AE8E-47862FC8E9E7}"/>
    <hyperlink ref="B16" r:id="rId10" location=":~:text=Joysticks%20as%20seen%20from%20the%20C64%5Bedit%20%7C%20edit%20source%5D&amp;text=A%20joystick%20on%20port%20%231,via%20address%2056320%2F%24DC00." xr:uid="{705F858E-C3BF-4CD4-B8D5-148A5B2A51DE}"/>
    <hyperlink ref="B17" r:id="rId11" xr:uid="{BBA401A6-7DB3-4C09-83C3-4E103E3B329C}"/>
    <hyperlink ref="B19" r:id="rId12" xr:uid="{02F24466-0188-4102-B147-972CE356B3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MUSIC</vt:lpstr>
      <vt:lpstr>Sheet9</vt:lpstr>
      <vt:lpstr>DIRECT_POKE</vt:lpstr>
      <vt:lpstr>yingyang</vt:lpstr>
      <vt:lpstr>RLE</vt:lpstr>
      <vt:lpstr>BLOCKERS</vt:lpstr>
      <vt:lpstr>SCREEN40</vt:lpstr>
      <vt:lpstr>PET_MEMORY</vt:lpstr>
      <vt:lpstr>LINKS</vt:lpstr>
      <vt:lpstr>RPG</vt:lpstr>
      <vt:lpstr>memoryAudit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Lewis</dc:creator>
  <cp:lastModifiedBy>Steve Lewis</cp:lastModifiedBy>
  <dcterms:created xsi:type="dcterms:W3CDTF">2021-04-11T18:12:41Z</dcterms:created>
  <dcterms:modified xsi:type="dcterms:W3CDTF">2021-05-13T06:40:11Z</dcterms:modified>
</cp:coreProperties>
</file>