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8075" windowHeight="9840"/>
  </bookViews>
  <sheets>
    <sheet name="Data" sheetId="1" r:id="rId1"/>
  </sheets>
  <calcPr calcId="145621" concurrentCalc="0"/>
</workbook>
</file>

<file path=xl/calcChain.xml><?xml version="1.0" encoding="utf-8"?>
<calcChain xmlns="http://schemas.openxmlformats.org/spreadsheetml/2006/main">
  <c r="L2" i="1" l="1"/>
  <c r="J3" i="1"/>
  <c r="K3" i="1"/>
  <c r="J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J16" i="1"/>
  <c r="K16" i="1"/>
  <c r="J17" i="1"/>
  <c r="K17" i="1"/>
  <c r="J18" i="1"/>
  <c r="K18" i="1"/>
  <c r="J19" i="1"/>
  <c r="K19" i="1"/>
  <c r="J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J36" i="1"/>
  <c r="K36" i="1"/>
  <c r="J37" i="1"/>
  <c r="J38" i="1"/>
  <c r="K38" i="1"/>
  <c r="J39" i="1"/>
  <c r="K39" i="1"/>
  <c r="J40" i="1"/>
  <c r="K40" i="1"/>
  <c r="J41" i="1"/>
  <c r="J42" i="1"/>
  <c r="K42" i="1"/>
  <c r="J43" i="1"/>
  <c r="J44" i="1"/>
  <c r="K44" i="1"/>
  <c r="J45" i="1"/>
  <c r="K45" i="1"/>
  <c r="J46" i="1"/>
  <c r="K46" i="1"/>
  <c r="J47" i="1"/>
  <c r="K47" i="1"/>
  <c r="J48" i="1"/>
  <c r="K48" i="1"/>
  <c r="J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J97" i="1"/>
  <c r="K97" i="1"/>
  <c r="J98" i="1"/>
  <c r="J99" i="1"/>
  <c r="K99" i="1"/>
  <c r="J100" i="1"/>
  <c r="K100" i="1"/>
  <c r="J101" i="1"/>
  <c r="K101" i="1"/>
  <c r="J102" i="1"/>
  <c r="K102" i="1"/>
  <c r="J103" i="1"/>
  <c r="K103" i="1"/>
  <c r="J104" i="1"/>
  <c r="J105" i="1"/>
  <c r="K105" i="1"/>
  <c r="J106" i="1"/>
  <c r="K106" i="1"/>
  <c r="J107" i="1"/>
  <c r="K107" i="1"/>
  <c r="J108" i="1"/>
  <c r="K108" i="1"/>
  <c r="J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J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J137" i="1"/>
  <c r="K137" i="1"/>
  <c r="J138" i="1"/>
  <c r="K138" i="1"/>
  <c r="J139" i="1"/>
  <c r="J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J175" i="1"/>
  <c r="J176" i="1"/>
  <c r="K176" i="1"/>
  <c r="J177" i="1"/>
  <c r="J178" i="1"/>
  <c r="K178" i="1"/>
  <c r="J179" i="1"/>
  <c r="K179" i="1"/>
  <c r="J180" i="1"/>
  <c r="K180" i="1"/>
  <c r="J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J204" i="1"/>
  <c r="K204" i="1"/>
  <c r="J205" i="1"/>
  <c r="K205" i="1"/>
  <c r="J206" i="1"/>
  <c r="K206" i="1"/>
  <c r="J207" i="1"/>
  <c r="K207" i="1"/>
  <c r="J208" i="1"/>
  <c r="J209" i="1"/>
  <c r="K209" i="1"/>
  <c r="J210" i="1"/>
  <c r="K210" i="1"/>
  <c r="J211" i="1"/>
  <c r="K211" i="1"/>
  <c r="J212" i="1"/>
  <c r="K212" i="1"/>
  <c r="J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" i="1"/>
  <c r="K2" i="1"/>
  <c r="G2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" i="1"/>
</calcChain>
</file>

<file path=xl/sharedStrings.xml><?xml version="1.0" encoding="utf-8"?>
<sst xmlns="http://schemas.openxmlformats.org/spreadsheetml/2006/main" count="1654" uniqueCount="498">
  <si>
    <t>NIU</t>
  </si>
  <si>
    <t>Naura</t>
  </si>
  <si>
    <t>St. Lucia</t>
  </si>
  <si>
    <t>KAZ</t>
  </si>
  <si>
    <t>ECU</t>
  </si>
  <si>
    <t>HND</t>
  </si>
  <si>
    <t>HRV</t>
  </si>
  <si>
    <t>Germany</t>
  </si>
  <si>
    <t>Russian Federation</t>
  </si>
  <si>
    <t>MRT</t>
  </si>
  <si>
    <t>Niue</t>
  </si>
  <si>
    <t>NFK</t>
  </si>
  <si>
    <t>Netherlands</t>
  </si>
  <si>
    <t>Macao SAR, China</t>
  </si>
  <si>
    <t>Kosovo</t>
  </si>
  <si>
    <t>Lao PDR</t>
  </si>
  <si>
    <t>SVN</t>
  </si>
  <si>
    <t>Chad</t>
  </si>
  <si>
    <t>RUS</t>
  </si>
  <si>
    <t>Slovenia</t>
  </si>
  <si>
    <t>GNQ</t>
  </si>
  <si>
    <t>Saint Pierre and Miquelon</t>
  </si>
  <si>
    <t>MLI</t>
  </si>
  <si>
    <t>Kiribati</t>
  </si>
  <si>
    <t>JPN</t>
  </si>
  <si>
    <t>HTI</t>
  </si>
  <si>
    <t>Timor-Leste</t>
  </si>
  <si>
    <t>LIE</t>
  </si>
  <si>
    <t>Lebanon</t>
  </si>
  <si>
    <t>Nepal</t>
  </si>
  <si>
    <t>CPV</t>
  </si>
  <si>
    <t>NZL</t>
  </si>
  <si>
    <t>Ecuador</t>
  </si>
  <si>
    <t>TKM</t>
  </si>
  <si>
    <t>Zimbabwe</t>
  </si>
  <si>
    <t>Ethiopia</t>
  </si>
  <si>
    <t>Falkland Islands (Malvinas)</t>
  </si>
  <si>
    <t>Angola</t>
  </si>
  <si>
    <t>SYR</t>
  </si>
  <si>
    <t>United Arab Emirates</t>
  </si>
  <si>
    <t>Migration by Gender Code</t>
  </si>
  <si>
    <t>EST</t>
  </si>
  <si>
    <t>BRB</t>
  </si>
  <si>
    <t>Northern Mariana Islands</t>
  </si>
  <si>
    <t>USA</t>
  </si>
  <si>
    <t>MAR</t>
  </si>
  <si>
    <t>DEU</t>
  </si>
  <si>
    <t>TTO</t>
  </si>
  <si>
    <t>KIR</t>
  </si>
  <si>
    <t>Greenland</t>
  </si>
  <si>
    <t>Montenegro</t>
  </si>
  <si>
    <t>CRI</t>
  </si>
  <si>
    <t>YEM</t>
  </si>
  <si>
    <t>GIN</t>
  </si>
  <si>
    <t>Virgin Islands (U.S.)</t>
  </si>
  <si>
    <t>REU</t>
  </si>
  <si>
    <t>Switzerland</t>
  </si>
  <si>
    <t>Peru</t>
  </si>
  <si>
    <t>NRU</t>
  </si>
  <si>
    <t>NPL</t>
  </si>
  <si>
    <t>ABW</t>
  </si>
  <si>
    <t>Equatorial Guinea</t>
  </si>
  <si>
    <t>MDV</t>
  </si>
  <si>
    <t>Iceland</t>
  </si>
  <si>
    <t>Bhutan</t>
  </si>
  <si>
    <t>Marshall Islands</t>
  </si>
  <si>
    <t>Myanmar</t>
  </si>
  <si>
    <t>IRN</t>
  </si>
  <si>
    <t>Botswana</t>
  </si>
  <si>
    <t>Liechtenstein</t>
  </si>
  <si>
    <t>Bulgaria</t>
  </si>
  <si>
    <t>MLT</t>
  </si>
  <si>
    <t>Martinique</t>
  </si>
  <si>
    <t>Central African Republic</t>
  </si>
  <si>
    <t>MNP</t>
  </si>
  <si>
    <t>GNB</t>
  </si>
  <si>
    <t>Yemen, Rep.</t>
  </si>
  <si>
    <t>West Bank and Gaza</t>
  </si>
  <si>
    <t>Cameroon</t>
  </si>
  <si>
    <t>TUN</t>
  </si>
  <si>
    <t>American Samoa</t>
  </si>
  <si>
    <t>Guinea-Bissau</t>
  </si>
  <si>
    <t>PER</t>
  </si>
  <si>
    <t>PRI</t>
  </si>
  <si>
    <t>SDN</t>
  </si>
  <si>
    <t>BOL</t>
  </si>
  <si>
    <t>Sudan</t>
  </si>
  <si>
    <t>Bermuda</t>
  </si>
  <si>
    <t>Guatemala</t>
  </si>
  <si>
    <t>AND</t>
  </si>
  <si>
    <t>SYC</t>
  </si>
  <si>
    <t>POL</t>
  </si>
  <si>
    <t>Fiji</t>
  </si>
  <si>
    <t>Macedonia, FYR</t>
  </si>
  <si>
    <t>South Africa</t>
  </si>
  <si>
    <t>Portugal</t>
  </si>
  <si>
    <t>Somalia</t>
  </si>
  <si>
    <t>Slovak Republic</t>
  </si>
  <si>
    <t>Tuvalu</t>
  </si>
  <si>
    <t>Dominica</t>
  </si>
  <si>
    <t>New Caledonia</t>
  </si>
  <si>
    <t>MWI</t>
  </si>
  <si>
    <t>NOR</t>
  </si>
  <si>
    <t>Kuwait</t>
  </si>
  <si>
    <t>Guadeloupe</t>
  </si>
  <si>
    <t>PYF</t>
  </si>
  <si>
    <t>CYM</t>
  </si>
  <si>
    <t>DOM</t>
  </si>
  <si>
    <t>KEN</t>
  </si>
  <si>
    <t>Mongolia</t>
  </si>
  <si>
    <t>LVA</t>
  </si>
  <si>
    <t>New Zealand</t>
  </si>
  <si>
    <t>ARM</t>
  </si>
  <si>
    <t>Puerto Rico</t>
  </si>
  <si>
    <t>Panama</t>
  </si>
  <si>
    <t>CAN</t>
  </si>
  <si>
    <t>Faeroe Islands</t>
  </si>
  <si>
    <t>MDG</t>
  </si>
  <si>
    <t>ROM</t>
  </si>
  <si>
    <t>Togo</t>
  </si>
  <si>
    <t>Cook Islands</t>
  </si>
  <si>
    <t>Latvia</t>
  </si>
  <si>
    <t>Gibraltar</t>
  </si>
  <si>
    <t>Sri Lanka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</si>
  <si>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</si>
  <si>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</si>
  <si>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</si>
  <si>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</si>
  <si>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</si>
  <si>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</si>
  <si>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</si>
  <si>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</si>
  <si>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</si>
  <si>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</si>
  <si>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</si>
  <si>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</si>
  <si>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</si>
  <si>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Cuba</t>
  </si>
  <si>
    <t>Iraq</t>
  </si>
  <si>
    <t>Tokelau</t>
  </si>
  <si>
    <t>Norfolk Island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</si>
  <si>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</si>
  <si>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</si>
  <si>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</si>
  <si>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</si>
  <si>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</si>
  <si>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</si>
  <si>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</si>
  <si>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</si>
  <si>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</si>
  <si>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Moldova</t>
  </si>
  <si>
    <t>French Polynesia</t>
  </si>
  <si>
    <t>San Marino</t>
  </si>
  <si>
    <t>SGP</t>
  </si>
  <si>
    <t>TKL</t>
  </si>
  <si>
    <t>Ireland</t>
  </si>
  <si>
    <t>CHN</t>
  </si>
  <si>
    <t>BRN</t>
  </si>
  <si>
    <t>AZE</t>
  </si>
  <si>
    <t>Czech Republic</t>
  </si>
  <si>
    <t>BRA</t>
  </si>
  <si>
    <t>Country Dest Name</t>
  </si>
  <si>
    <t>Tanzania</t>
  </si>
  <si>
    <t>GRL</t>
  </si>
  <si>
    <t>MSR</t>
  </si>
  <si>
    <t>ATG</t>
  </si>
  <si>
    <t>Israel</t>
  </si>
  <si>
    <t>GUM</t>
  </si>
  <si>
    <t>IND</t>
  </si>
  <si>
    <t>LBR</t>
  </si>
  <si>
    <t>Antigua and Barbuda</t>
  </si>
  <si>
    <t>SRB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</si>
  <si>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</si>
  <si>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</si>
  <si>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</si>
  <si>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</si>
  <si>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</si>
  <si>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</si>
  <si>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</si>
  <si>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</si>
  <si>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</si>
  <si>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</si>
  <si>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</si>
  <si>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</si>
  <si>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</si>
  <si>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</si>
  <si>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</si>
  <si>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COK</t>
  </si>
  <si>
    <t>Djibouti</t>
  </si>
  <si>
    <t>SEN</t>
  </si>
  <si>
    <t>Congo, Dem. Rep.</t>
  </si>
  <si>
    <t>Georgia</t>
  </si>
  <si>
    <t>Brunei Darussalam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</si>
  <si>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</si>
  <si>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</si>
  <si>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</si>
  <si>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</si>
  <si>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</si>
  <si>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</si>
  <si>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</si>
  <si>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</si>
  <si>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</si>
  <si>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</si>
  <si>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CAF</t>
  </si>
  <si>
    <t>Malta</t>
  </si>
  <si>
    <t>HKG</t>
  </si>
  <si>
    <t>PLW</t>
  </si>
  <si>
    <t>CHL</t>
  </si>
  <si>
    <t>VGB</t>
  </si>
  <si>
    <t>Benin</t>
  </si>
  <si>
    <t>Haiti</t>
  </si>
  <si>
    <t>GBR</t>
  </si>
  <si>
    <t>HUN</t>
  </si>
  <si>
    <t>BGD</t>
  </si>
  <si>
    <t>ASM</t>
  </si>
  <si>
    <t>Norway</t>
  </si>
  <si>
    <t>Eritrea</t>
  </si>
  <si>
    <t>Uganda</t>
  </si>
  <si>
    <t>Austria</t>
  </si>
  <si>
    <t>NIC</t>
  </si>
  <si>
    <t>Iran, Islamic Rep.</t>
  </si>
  <si>
    <t>Cambodia</t>
  </si>
  <si>
    <t>United Kingdom</t>
  </si>
  <si>
    <t>KSV</t>
  </si>
  <si>
    <t>Malaysia</t>
  </si>
  <si>
    <t>Guinea</t>
  </si>
  <si>
    <t>Liberia</t>
  </si>
  <si>
    <t>United States</t>
  </si>
  <si>
    <t>LAO</t>
  </si>
  <si>
    <t>Reunion</t>
  </si>
  <si>
    <t>Micronesia, Fed. Sts.</t>
  </si>
  <si>
    <t>SWZ</t>
  </si>
  <si>
    <t>Vietnam</t>
  </si>
  <si>
    <t>ZWE</t>
  </si>
  <si>
    <t>PHL</t>
  </si>
  <si>
    <t>VIR</t>
  </si>
  <si>
    <t>GIB</t>
  </si>
  <si>
    <t>Burkina Faso</t>
  </si>
  <si>
    <t>Korea, Dem. Rep.</t>
  </si>
  <si>
    <t>Last Updated: 06/28/2011</t>
  </si>
  <si>
    <t>DNK</t>
  </si>
  <si>
    <t>KGZ</t>
  </si>
  <si>
    <t>Gambia, The</t>
  </si>
  <si>
    <t>Kenya</t>
  </si>
  <si>
    <t>Saint Helena</t>
  </si>
  <si>
    <t>Indonesia</t>
  </si>
  <si>
    <t>Seychelles</t>
  </si>
  <si>
    <t>SLE</t>
  </si>
  <si>
    <t>Egypt, Arab Rep.</t>
  </si>
  <si>
    <t>Ghana</t>
  </si>
  <si>
    <t>VCT</t>
  </si>
  <si>
    <t>TGO</t>
  </si>
  <si>
    <t>COL</t>
  </si>
  <si>
    <t>GTM</t>
  </si>
  <si>
    <t>GRD</t>
  </si>
  <si>
    <t>MUS</t>
  </si>
  <si>
    <t>NGA</t>
  </si>
  <si>
    <t>STP</t>
  </si>
  <si>
    <t>Mali</t>
  </si>
  <si>
    <t>GHA</t>
  </si>
  <si>
    <t>DJI</t>
  </si>
  <si>
    <t>Oman</t>
  </si>
  <si>
    <t>DZA</t>
  </si>
  <si>
    <t>Taiwan, China</t>
  </si>
  <si>
    <t>NCL</t>
  </si>
  <si>
    <t>BHS</t>
  </si>
  <si>
    <t>Monaco</t>
  </si>
  <si>
    <t>AUT</t>
  </si>
  <si>
    <t>Bahamas, The</t>
  </si>
  <si>
    <t>AFG</t>
  </si>
  <si>
    <t>Palau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</si>
  <si>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</si>
  <si>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</si>
  <si>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</si>
  <si>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</si>
  <si>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</si>
  <si>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</si>
  <si>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</si>
  <si>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</si>
  <si>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</si>
  <si>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</si>
  <si>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MNG</t>
  </si>
  <si>
    <t>BFA</t>
  </si>
  <si>
    <t>TCD</t>
  </si>
  <si>
    <t>SOM</t>
  </si>
  <si>
    <t>TUR</t>
  </si>
  <si>
    <t>UKR</t>
  </si>
  <si>
    <t>GUY</t>
  </si>
  <si>
    <t>GAB</t>
  </si>
  <si>
    <t>Wallis and Futuna</t>
  </si>
  <si>
    <t>..</t>
  </si>
  <si>
    <t>MAC</t>
  </si>
  <si>
    <t>AGO</t>
  </si>
  <si>
    <t>TWN</t>
  </si>
  <si>
    <t>Isle of Man</t>
  </si>
  <si>
    <t>PSE</t>
  </si>
  <si>
    <t>THA</t>
  </si>
  <si>
    <t>TLS</t>
  </si>
  <si>
    <t>Venezuela, RB</t>
  </si>
  <si>
    <t>KOR</t>
  </si>
  <si>
    <t>TOT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</si>
  <si>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</si>
  <si>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</si>
  <si>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</si>
  <si>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</si>
  <si>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</si>
  <si>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</si>
  <si>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</si>
  <si>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</si>
  <si>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</si>
  <si>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</si>
  <si>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</si>
  <si>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Country Dest Code</t>
  </si>
  <si>
    <t>Denmark</t>
  </si>
  <si>
    <t>Jamaica</t>
  </si>
  <si>
    <t>IRL</t>
  </si>
  <si>
    <t>Albania</t>
  </si>
  <si>
    <t>Cape Verde</t>
  </si>
  <si>
    <t>Poland</t>
  </si>
  <si>
    <t>SHN</t>
  </si>
  <si>
    <t>Andorra</t>
  </si>
  <si>
    <t>Country Origin Name</t>
  </si>
  <si>
    <t>Bosnia and Herzegovina</t>
  </si>
  <si>
    <t>JOR</t>
  </si>
  <si>
    <t>Nicaragua</t>
  </si>
  <si>
    <t>PAK</t>
  </si>
  <si>
    <t>Hong Kong SAR, China</t>
  </si>
  <si>
    <t>Sao Tome and Principe</t>
  </si>
  <si>
    <t>FRO</t>
  </si>
  <si>
    <t>Greece</t>
  </si>
  <si>
    <t>Philippines</t>
  </si>
  <si>
    <t>GUF</t>
  </si>
  <si>
    <t>SWE</t>
  </si>
  <si>
    <t>TON</t>
  </si>
  <si>
    <t>CUB</t>
  </si>
  <si>
    <t>ESP</t>
  </si>
  <si>
    <t>ETH</t>
  </si>
  <si>
    <t>Total</t>
  </si>
  <si>
    <t>JAM</t>
  </si>
  <si>
    <t>MNE</t>
  </si>
  <si>
    <t>Romania</t>
  </si>
  <si>
    <t>BLZ</t>
  </si>
  <si>
    <t>Spain</t>
  </si>
  <si>
    <t>LKA</t>
  </si>
  <si>
    <t>PRK</t>
  </si>
  <si>
    <t>COD</t>
  </si>
  <si>
    <t>Bolivia</t>
  </si>
  <si>
    <t>Canada</t>
  </si>
  <si>
    <t>Bangladesh</t>
  </si>
  <si>
    <t>MOZ</t>
  </si>
  <si>
    <t>SMR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</si>
  <si>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</si>
  <si>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</si>
  <si>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</si>
  <si>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</si>
  <si>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</si>
  <si>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</si>
  <si>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</si>
  <si>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</si>
  <si>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Turkmenistan</t>
  </si>
  <si>
    <t>IDN</t>
  </si>
  <si>
    <t>MYT</t>
  </si>
  <si>
    <t>LUX</t>
  </si>
  <si>
    <t>LSO</t>
  </si>
  <si>
    <t>Anguilla</t>
  </si>
  <si>
    <t>BEN</t>
  </si>
  <si>
    <t>Lithuania</t>
  </si>
  <si>
    <t>St. Vincent and the Grenadines</t>
  </si>
  <si>
    <t>2000 [2000]</t>
  </si>
  <si>
    <t>French Guiana</t>
  </si>
  <si>
    <t>FLK</t>
  </si>
  <si>
    <t>St. Kitts and Nevis</t>
  </si>
  <si>
    <t>Swaziland</t>
  </si>
  <si>
    <t>Colombia</t>
  </si>
  <si>
    <t>GRC</t>
  </si>
  <si>
    <t>Saudi Arabia</t>
  </si>
  <si>
    <t>Australia</t>
  </si>
  <si>
    <t>VUT</t>
  </si>
  <si>
    <t>ISR</t>
  </si>
  <si>
    <t>SVK</t>
  </si>
  <si>
    <t>LCA</t>
  </si>
  <si>
    <t>CHI</t>
  </si>
  <si>
    <t>FIN</t>
  </si>
  <si>
    <t>Samoa</t>
  </si>
  <si>
    <t>AUS</t>
  </si>
  <si>
    <t>SPM</t>
  </si>
  <si>
    <t>Migration by Gender Name</t>
  </si>
  <si>
    <t>Sweden</t>
  </si>
  <si>
    <t>Serbia and Montenegro</t>
  </si>
  <si>
    <t>MTQ</t>
  </si>
  <si>
    <t>IRQ</t>
  </si>
  <si>
    <t>Mayotte</t>
  </si>
  <si>
    <t>Papua New Guinea</t>
  </si>
  <si>
    <t>Lesotho</t>
  </si>
  <si>
    <t>FJI</t>
  </si>
  <si>
    <t>Turkey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</si>
  <si>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</si>
  <si>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</si>
  <si>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</si>
  <si>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</si>
  <si>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</si>
  <si>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</si>
  <si>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</si>
  <si>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</si>
  <si>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</si>
  <si>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</si>
  <si>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</si>
  <si>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Data from database: Global Bilateral Migration</t>
  </si>
  <si>
    <t>Malawi</t>
  </si>
  <si>
    <t>ANT</t>
  </si>
  <si>
    <t>TZA</t>
  </si>
  <si>
    <t>WLF</t>
  </si>
  <si>
    <t>MMR</t>
  </si>
  <si>
    <t>Virgin Islands, British</t>
  </si>
  <si>
    <t>BEL</t>
  </si>
  <si>
    <t>Vanuatu</t>
  </si>
  <si>
    <t>Belgium</t>
  </si>
  <si>
    <t>Guam</t>
  </si>
  <si>
    <t>SLB</t>
  </si>
  <si>
    <t>MEX</t>
  </si>
  <si>
    <t>MCO</t>
  </si>
  <si>
    <t>Trinidad and Tobago</t>
  </si>
  <si>
    <t>BLR</t>
  </si>
  <si>
    <t>Jordan</t>
  </si>
  <si>
    <t>Namibia</t>
  </si>
  <si>
    <t>Belize</t>
  </si>
  <si>
    <t>MHL</t>
  </si>
  <si>
    <t>LTU</t>
  </si>
  <si>
    <t>AIA</t>
  </si>
  <si>
    <t>GLP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</si>
  <si>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</si>
  <si>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</si>
  <si>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</si>
  <si>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</si>
  <si>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</si>
  <si>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</si>
  <si>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</si>
  <si>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</si>
  <si>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SCG</t>
  </si>
  <si>
    <t>Cayman Islands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</si>
  <si>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</si>
  <si>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</si>
  <si>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</si>
  <si>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</si>
  <si>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</si>
  <si>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</si>
  <si>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</si>
  <si>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</si>
  <si>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</si>
  <si>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</si>
  <si>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TCA</t>
  </si>
  <si>
    <t>Country Origin Code</t>
  </si>
  <si>
    <t>Morocco</t>
  </si>
  <si>
    <t>LBN</t>
  </si>
  <si>
    <t>MDA</t>
  </si>
  <si>
    <t>Netherlands Antilles</t>
  </si>
  <si>
    <t>Montserrat</t>
  </si>
  <si>
    <t>Turks and Caicos Islands</t>
  </si>
  <si>
    <t>IMY</t>
  </si>
  <si>
    <t>DMA</t>
  </si>
  <si>
    <t>GMB</t>
  </si>
  <si>
    <t>Pakistan</t>
  </si>
  <si>
    <t>Burundi</t>
  </si>
  <si>
    <t>COG</t>
  </si>
  <si>
    <t>Croatia</t>
  </si>
  <si>
    <t>FSM</t>
  </si>
  <si>
    <t>MYS</t>
  </si>
  <si>
    <t>KNA</t>
  </si>
  <si>
    <t>Thailand</t>
  </si>
  <si>
    <t>Chile</t>
  </si>
  <si>
    <t>Serbia</t>
  </si>
  <si>
    <t>TUV</t>
  </si>
  <si>
    <t>VNM</t>
  </si>
  <si>
    <t>Tunisia</t>
  </si>
  <si>
    <t>SUM</t>
  </si>
  <si>
    <t>Åland Islands</t>
  </si>
  <si>
    <t>Antarctica</t>
  </si>
  <si>
    <t>Bouvet Island</t>
  </si>
  <si>
    <t>British Indian Ocean Territory</t>
  </si>
  <si>
    <t>ChristmasIsland</t>
  </si>
  <si>
    <t>Cocos(Keeling)Islands</t>
  </si>
  <si>
    <t>French Southern and Antarctic Lands</t>
  </si>
  <si>
    <t>Guernsey</t>
  </si>
  <si>
    <t>HeardIslandandMcDonaldIslands</t>
  </si>
  <si>
    <t>HolySee(VaticanCity)</t>
  </si>
  <si>
    <t>Jersey</t>
  </si>
  <si>
    <t>Pitcairn Islands</t>
  </si>
  <si>
    <t>Saint Barthelemy</t>
  </si>
  <si>
    <t>Saint Martin</t>
  </si>
  <si>
    <t>South Georgia South Sandwich Islands</t>
  </si>
  <si>
    <t>Svalbard</t>
  </si>
  <si>
    <t>United States Minor Outlying Islands</t>
  </si>
  <si>
    <t>Western Sahara</t>
  </si>
  <si>
    <t>Yugoslavia (former)</t>
  </si>
  <si>
    <t>Percentage</t>
  </si>
  <si>
    <t>Gain</t>
  </si>
  <si>
    <t>Times Gain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</si>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</sst>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NumberFormat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1" applyFont="1" applyFill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_Belgium tabl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workbookViewId="0">
      <selection activeCell="L7" sqref="L7"/>
    </sheetView>
  </sheetViews>
  <sheetFormatPr defaultRowHeight="15" x14ac:dyDescent="0.25"/>
  <cols>
    <col min="1" max="1" width="43.5703125" customWidth="1"/>
    <col min="2" max="2" width="28" customWidth="1"/>
    <col min="5" max="5" width="20.85546875" customWidth="1"/>
    <col min="9" max="9" width="12" bestFit="1" customWidth="1"/>
    <col min="11" max="11" width="12" bestFit="1" customWidth="1"/>
    <col min="18" max="18" width="27.42578125" style="1" customWidth="1"/>
    <col min="19" max="19" width="8.85546875" style="1"/>
  </cols>
  <sheetData>
    <row r="1" spans="1:19" x14ac:dyDescent="0.25">
      <c r="A1" t="s">
        <v>321</v>
      </c>
      <c r="B1" t="s">
        <v>451</v>
      </c>
      <c r="C1" t="s">
        <v>386</v>
      </c>
      <c r="D1" t="s">
        <v>40</v>
      </c>
      <c r="E1" t="s">
        <v>161</v>
      </c>
      <c r="F1" t="s">
        <v>312</v>
      </c>
      <c r="G1" t="s">
        <v>368</v>
      </c>
      <c r="I1" s="8" t="s">
        <v>494</v>
      </c>
      <c r="J1" s="8" t="s">
        <v>495</v>
      </c>
      <c r="K1" s="8" t="s">
        <v>496</v>
      </c>
      <c r="L1" s="8" t="s">
        <v>497</v>
      </c>
      <c r="R1" s="1" t="s">
        <v>357</v>
      </c>
      <c r="S1" s="2">
        <v>0.58265870500000005</v>
      </c>
    </row>
    <row r="2" spans="1:19" x14ac:dyDescent="0.25">
      <c r="A2" t="s">
        <v>307</v>
      </c>
      <c r="B2" t="s">
        <v>156</v>
      </c>
      <c r="C2" t="s">
        <v>337</v>
      </c>
      <c r="D2" t="s">
        <v>300</v>
      </c>
      <c r="E2" t="s">
        <v>357</v>
      </c>
      <c r="F2" t="s">
        <v>269</v>
      </c>
      <c r="G2">
        <v>23</v>
      </c>
      <c r="I2">
        <f>G2/G$234</f>
        <v>3.9555689853810771E-6</v>
      </c>
      <c r="J2">
        <f t="shared" ref="J2:J40" si="0">VLOOKUP(E2,R$1:S$248,2,FALSE)</f>
        <v>0.58265870500000005</v>
      </c>
      <c r="K2">
        <f>I2*J2</f>
        <v>2.3047467025603025E-6</v>
      </c>
      <c r="L2">
        <f>SUM(K2:K232)</f>
        <v>0.27959764888941246</v>
      </c>
      <c r="R2" s="1" t="s">
        <v>475</v>
      </c>
      <c r="S2" s="2">
        <v>0.189396599</v>
      </c>
    </row>
    <row r="3" spans="1:19" x14ac:dyDescent="0.25">
      <c r="A3" t="s">
        <v>307</v>
      </c>
      <c r="B3" t="s">
        <v>156</v>
      </c>
      <c r="C3" t="s">
        <v>337</v>
      </c>
      <c r="D3" t="s">
        <v>300</v>
      </c>
      <c r="E3" t="s">
        <v>316</v>
      </c>
      <c r="F3" t="s">
        <v>125</v>
      </c>
      <c r="G3">
        <v>22</v>
      </c>
      <c r="I3">
        <f t="shared" ref="I3:I66" si="1">G3/G$234</f>
        <v>3.7835877251471173E-6</v>
      </c>
      <c r="J3">
        <f t="shared" si="0"/>
        <v>0.33270861600000001</v>
      </c>
      <c r="K3">
        <f t="shared" ref="K3:K66" si="2">I3*J3</f>
        <v>1.2588322355482858E-6</v>
      </c>
      <c r="R3" s="1" t="s">
        <v>316</v>
      </c>
      <c r="S3" s="2">
        <v>0.33270861600000001</v>
      </c>
    </row>
    <row r="4" spans="1:19" x14ac:dyDescent="0.25">
      <c r="A4" t="s">
        <v>307</v>
      </c>
      <c r="B4" t="s">
        <v>156</v>
      </c>
      <c r="C4" t="s">
        <v>337</v>
      </c>
      <c r="D4" t="s">
        <v>300</v>
      </c>
      <c r="E4" t="s">
        <v>147</v>
      </c>
      <c r="F4" t="s">
        <v>262</v>
      </c>
      <c r="G4">
        <v>0</v>
      </c>
      <c r="I4">
        <f t="shared" si="1"/>
        <v>0</v>
      </c>
      <c r="J4">
        <f t="shared" si="0"/>
        <v>0.33249730300000002</v>
      </c>
      <c r="R4" s="1" t="s">
        <v>147</v>
      </c>
      <c r="S4" s="2">
        <v>0.33249730300000002</v>
      </c>
    </row>
    <row r="5" spans="1:19" x14ac:dyDescent="0.25">
      <c r="A5" t="s">
        <v>307</v>
      </c>
      <c r="B5" t="s">
        <v>156</v>
      </c>
      <c r="C5" t="s">
        <v>337</v>
      </c>
      <c r="D5" t="s">
        <v>300</v>
      </c>
      <c r="E5" t="s">
        <v>80</v>
      </c>
      <c r="F5" t="s">
        <v>214</v>
      </c>
      <c r="G5">
        <v>166</v>
      </c>
      <c r="I5">
        <f t="shared" si="1"/>
        <v>2.8548889198837339E-5</v>
      </c>
      <c r="J5">
        <f t="shared" si="0"/>
        <v>0.54393411999999997</v>
      </c>
      <c r="K5">
        <f t="shared" si="2"/>
        <v>1.5528714923347093E-5</v>
      </c>
      <c r="R5" s="3" t="s">
        <v>80</v>
      </c>
      <c r="S5" s="1">
        <v>0.54393411999999997</v>
      </c>
    </row>
    <row r="6" spans="1:19" x14ac:dyDescent="0.25">
      <c r="A6" t="s">
        <v>307</v>
      </c>
      <c r="B6" t="s">
        <v>156</v>
      </c>
      <c r="C6" t="s">
        <v>337</v>
      </c>
      <c r="D6" t="s">
        <v>300</v>
      </c>
      <c r="E6" t="s">
        <v>320</v>
      </c>
      <c r="F6" t="s">
        <v>89</v>
      </c>
      <c r="G6">
        <v>31</v>
      </c>
      <c r="I6">
        <f t="shared" si="1"/>
        <v>5.3314190672527556E-6</v>
      </c>
      <c r="J6">
        <f t="shared" si="0"/>
        <v>0.21351756199999999</v>
      </c>
      <c r="K6">
        <f t="shared" si="2"/>
        <v>1.1383516012401225E-6</v>
      </c>
      <c r="R6" s="1" t="s">
        <v>320</v>
      </c>
      <c r="S6" s="1">
        <v>0.21351756199999999</v>
      </c>
    </row>
    <row r="7" spans="1:19" x14ac:dyDescent="0.25">
      <c r="A7" t="s">
        <v>307</v>
      </c>
      <c r="B7" t="s">
        <v>156</v>
      </c>
      <c r="C7" t="s">
        <v>337</v>
      </c>
      <c r="D7" t="s">
        <v>300</v>
      </c>
      <c r="E7" t="s">
        <v>37</v>
      </c>
      <c r="F7" t="s">
        <v>292</v>
      </c>
      <c r="G7">
        <v>31</v>
      </c>
      <c r="I7">
        <f t="shared" si="1"/>
        <v>5.3314190672527556E-6</v>
      </c>
      <c r="J7">
        <f t="shared" si="0"/>
        <v>0.51563940399999997</v>
      </c>
      <c r="K7">
        <f t="shared" si="2"/>
        <v>2.7490897503124467E-6</v>
      </c>
      <c r="R7" s="1" t="s">
        <v>37</v>
      </c>
      <c r="S7" s="2">
        <v>0.51563940399999997</v>
      </c>
    </row>
    <row r="8" spans="1:19" x14ac:dyDescent="0.25">
      <c r="A8" t="s">
        <v>307</v>
      </c>
      <c r="B8" t="s">
        <v>156</v>
      </c>
      <c r="C8" t="s">
        <v>337</v>
      </c>
      <c r="D8" t="s">
        <v>300</v>
      </c>
      <c r="E8" t="s">
        <v>364</v>
      </c>
      <c r="F8" t="s">
        <v>428</v>
      </c>
      <c r="G8">
        <v>9</v>
      </c>
      <c r="I8">
        <f t="shared" si="1"/>
        <v>1.5478313421056388E-6</v>
      </c>
      <c r="J8">
        <f t="shared" si="0"/>
        <v>0.39864959599999999</v>
      </c>
      <c r="K8">
        <f t="shared" si="2"/>
        <v>6.1704233920655072E-7</v>
      </c>
      <c r="R8" s="1" t="s">
        <v>364</v>
      </c>
      <c r="S8" s="1">
        <v>0.39864959599999999</v>
      </c>
    </row>
    <row r="9" spans="1:19" x14ac:dyDescent="0.25">
      <c r="A9" t="s">
        <v>307</v>
      </c>
      <c r="B9" t="s">
        <v>156</v>
      </c>
      <c r="C9" t="s">
        <v>337</v>
      </c>
      <c r="D9" t="s">
        <v>300</v>
      </c>
      <c r="E9" t="s">
        <v>170</v>
      </c>
      <c r="F9" t="s">
        <v>165</v>
      </c>
      <c r="G9">
        <v>7</v>
      </c>
      <c r="I9">
        <f t="shared" si="1"/>
        <v>1.2038688216377191E-6</v>
      </c>
      <c r="J9">
        <f t="shared" si="0"/>
        <v>0.41010332799999999</v>
      </c>
      <c r="K9">
        <f t="shared" si="2"/>
        <v>4.9371061022906702E-7</v>
      </c>
      <c r="R9" s="1" t="s">
        <v>476</v>
      </c>
      <c r="S9" s="2">
        <v>0.61926907399999997</v>
      </c>
    </row>
    <row r="10" spans="1:19" x14ac:dyDescent="0.25">
      <c r="A10" t="s">
        <v>307</v>
      </c>
      <c r="B10" t="s">
        <v>156</v>
      </c>
      <c r="C10" t="s">
        <v>337</v>
      </c>
      <c r="D10" t="s">
        <v>300</v>
      </c>
      <c r="E10" t="s">
        <v>174</v>
      </c>
      <c r="F10" t="s">
        <v>148</v>
      </c>
      <c r="G10">
        <v>4039</v>
      </c>
      <c r="I10">
        <f t="shared" si="1"/>
        <v>6.9463231008496393E-4</v>
      </c>
      <c r="J10">
        <f t="shared" si="0"/>
        <v>0.26223906699999999</v>
      </c>
      <c r="K10">
        <f t="shared" si="2"/>
        <v>1.8215972890473563E-4</v>
      </c>
      <c r="R10" s="1" t="s">
        <v>170</v>
      </c>
      <c r="S10" s="2">
        <v>0.41010332799999999</v>
      </c>
    </row>
    <row r="11" spans="1:19" x14ac:dyDescent="0.25">
      <c r="A11" t="s">
        <v>307</v>
      </c>
      <c r="B11" t="s">
        <v>156</v>
      </c>
      <c r="C11" t="s">
        <v>337</v>
      </c>
      <c r="D11" t="s">
        <v>300</v>
      </c>
      <c r="E11" t="s">
        <v>185</v>
      </c>
      <c r="F11" t="s">
        <v>112</v>
      </c>
      <c r="G11">
        <v>24</v>
      </c>
      <c r="I11">
        <f t="shared" si="1"/>
        <v>4.1275502456150365E-6</v>
      </c>
      <c r="J11">
        <f t="shared" si="0"/>
        <v>0.29721400999999997</v>
      </c>
      <c r="K11">
        <f t="shared" si="2"/>
        <v>1.2267657599757297E-6</v>
      </c>
      <c r="R11" s="1" t="s">
        <v>174</v>
      </c>
      <c r="S11" s="2">
        <v>0.26223906699999999</v>
      </c>
    </row>
    <row r="12" spans="1:19" x14ac:dyDescent="0.25">
      <c r="A12" t="s">
        <v>307</v>
      </c>
      <c r="B12" t="s">
        <v>156</v>
      </c>
      <c r="C12" t="s">
        <v>337</v>
      </c>
      <c r="D12" t="s">
        <v>300</v>
      </c>
      <c r="E12" t="s">
        <v>441</v>
      </c>
      <c r="F12" t="s">
        <v>60</v>
      </c>
      <c r="G12">
        <v>624</v>
      </c>
      <c r="I12">
        <f t="shared" si="1"/>
        <v>1.0731630638599096E-4</v>
      </c>
      <c r="J12">
        <f t="shared" si="0"/>
        <v>0.39864959599999999</v>
      </c>
      <c r="K12">
        <f t="shared" si="2"/>
        <v>4.2781602184987512E-5</v>
      </c>
      <c r="R12" s="1" t="s">
        <v>185</v>
      </c>
      <c r="S12" s="2">
        <v>0.29721400999999997</v>
      </c>
    </row>
    <row r="13" spans="1:19" x14ac:dyDescent="0.25">
      <c r="A13" t="s">
        <v>307</v>
      </c>
      <c r="B13" t="s">
        <v>156</v>
      </c>
      <c r="C13" t="s">
        <v>337</v>
      </c>
      <c r="D13" t="s">
        <v>300</v>
      </c>
      <c r="E13" t="s">
        <v>376</v>
      </c>
      <c r="F13" t="s">
        <v>384</v>
      </c>
      <c r="G13">
        <v>162810</v>
      </c>
      <c r="I13">
        <f t="shared" si="1"/>
        <v>2.8000268978691005E-2</v>
      </c>
      <c r="J13">
        <f t="shared" si="0"/>
        <v>0.23886655300000001</v>
      </c>
      <c r="K13">
        <f t="shared" si="2"/>
        <v>6.6883277340127507E-3</v>
      </c>
      <c r="R13" s="1" t="s">
        <v>441</v>
      </c>
      <c r="S13" s="1">
        <v>0.39864959599999999</v>
      </c>
    </row>
    <row r="14" spans="1:19" x14ac:dyDescent="0.25">
      <c r="A14" t="s">
        <v>307</v>
      </c>
      <c r="B14" t="s">
        <v>156</v>
      </c>
      <c r="C14" t="s">
        <v>337</v>
      </c>
      <c r="D14" t="s">
        <v>300</v>
      </c>
      <c r="E14" t="s">
        <v>218</v>
      </c>
      <c r="F14" t="s">
        <v>267</v>
      </c>
      <c r="G14">
        <v>7331</v>
      </c>
      <c r="I14">
        <f t="shared" si="1"/>
        <v>1.2607946187751598E-3</v>
      </c>
      <c r="J14">
        <f t="shared" si="0"/>
        <v>0.19499014100000001</v>
      </c>
      <c r="K14">
        <f t="shared" si="2"/>
        <v>2.4584252048700963E-4</v>
      </c>
      <c r="R14" s="1" t="s">
        <v>376</v>
      </c>
      <c r="S14" s="2">
        <v>0.23886655300000001</v>
      </c>
    </row>
    <row r="15" spans="1:19" x14ac:dyDescent="0.25">
      <c r="A15" t="s">
        <v>307</v>
      </c>
      <c r="B15" t="s">
        <v>156</v>
      </c>
      <c r="C15" t="s">
        <v>337</v>
      </c>
      <c r="D15" t="s">
        <v>300</v>
      </c>
      <c r="E15" t="s">
        <v>400</v>
      </c>
      <c r="F15" t="s">
        <v>158</v>
      </c>
      <c r="G15">
        <v>0</v>
      </c>
      <c r="I15">
        <f t="shared" si="1"/>
        <v>0</v>
      </c>
      <c r="J15">
        <f t="shared" si="0"/>
        <v>0.292860758</v>
      </c>
      <c r="R15" s="1" t="s">
        <v>218</v>
      </c>
      <c r="S15" s="2">
        <v>0.19499014100000001</v>
      </c>
    </row>
    <row r="16" spans="1:19" x14ac:dyDescent="0.25">
      <c r="A16" t="s">
        <v>307</v>
      </c>
      <c r="B16" t="s">
        <v>156</v>
      </c>
      <c r="C16" t="s">
        <v>337</v>
      </c>
      <c r="D16" t="s">
        <v>300</v>
      </c>
      <c r="E16" t="s">
        <v>268</v>
      </c>
      <c r="F16" t="s">
        <v>265</v>
      </c>
      <c r="G16">
        <v>80</v>
      </c>
      <c r="I16">
        <f t="shared" si="1"/>
        <v>1.3758500818716789E-5</v>
      </c>
      <c r="J16">
        <f t="shared" si="0"/>
        <v>0.34843180000000001</v>
      </c>
      <c r="K16">
        <f t="shared" si="2"/>
        <v>4.7938992055669644E-6</v>
      </c>
      <c r="R16" s="1" t="s">
        <v>400</v>
      </c>
      <c r="S16" s="2">
        <v>0.292860758</v>
      </c>
    </row>
    <row r="17" spans="1:19" x14ac:dyDescent="0.25">
      <c r="A17" t="s">
        <v>307</v>
      </c>
      <c r="B17" t="s">
        <v>156</v>
      </c>
      <c r="C17" t="s">
        <v>337</v>
      </c>
      <c r="D17" t="s">
        <v>300</v>
      </c>
      <c r="E17" t="s">
        <v>402</v>
      </c>
      <c r="F17" t="s">
        <v>197</v>
      </c>
      <c r="G17">
        <v>254</v>
      </c>
      <c r="I17">
        <f t="shared" si="1"/>
        <v>4.3683240099425803E-5</v>
      </c>
      <c r="J17">
        <f t="shared" si="0"/>
        <v>0.338698428</v>
      </c>
      <c r="K17">
        <f t="shared" si="2"/>
        <v>1.4795444751622083E-5</v>
      </c>
      <c r="R17" t="s">
        <v>268</v>
      </c>
      <c r="S17" s="2">
        <v>0.34843180000000001</v>
      </c>
    </row>
    <row r="18" spans="1:19" x14ac:dyDescent="0.25">
      <c r="A18" t="s">
        <v>307</v>
      </c>
      <c r="B18" t="s">
        <v>156</v>
      </c>
      <c r="C18" t="s">
        <v>337</v>
      </c>
      <c r="D18" t="s">
        <v>300</v>
      </c>
      <c r="E18" t="s">
        <v>348</v>
      </c>
      <c r="F18" t="s">
        <v>213</v>
      </c>
      <c r="G18">
        <v>111</v>
      </c>
      <c r="I18">
        <f t="shared" si="1"/>
        <v>1.9089919885969544E-5</v>
      </c>
      <c r="J18">
        <f t="shared" si="0"/>
        <v>0.49513526800000002</v>
      </c>
      <c r="K18">
        <f t="shared" si="2"/>
        <v>9.4520925988380605E-6</v>
      </c>
      <c r="R18" s="1" t="s">
        <v>402</v>
      </c>
      <c r="S18" s="2">
        <v>0.338698428</v>
      </c>
    </row>
    <row r="19" spans="1:19" x14ac:dyDescent="0.25">
      <c r="A19" t="s">
        <v>307</v>
      </c>
      <c r="B19" t="s">
        <v>156</v>
      </c>
      <c r="C19" t="s">
        <v>337</v>
      </c>
      <c r="D19" t="s">
        <v>300</v>
      </c>
      <c r="E19" t="s">
        <v>184</v>
      </c>
      <c r="F19" t="s">
        <v>42</v>
      </c>
      <c r="G19">
        <v>65</v>
      </c>
      <c r="I19">
        <f t="shared" si="1"/>
        <v>1.1178781915207392E-5</v>
      </c>
      <c r="J19">
        <f t="shared" si="0"/>
        <v>0.35195426499999999</v>
      </c>
      <c r="K19">
        <f t="shared" si="2"/>
        <v>3.9344199725621097E-6</v>
      </c>
      <c r="R19" s="1" t="s">
        <v>348</v>
      </c>
      <c r="S19" s="2">
        <v>0.49513526800000002</v>
      </c>
    </row>
    <row r="20" spans="1:19" x14ac:dyDescent="0.25">
      <c r="A20" t="s">
        <v>307</v>
      </c>
      <c r="B20" t="s">
        <v>156</v>
      </c>
      <c r="C20" t="s">
        <v>337</v>
      </c>
      <c r="D20" t="s">
        <v>300</v>
      </c>
      <c r="E20" t="s">
        <v>404</v>
      </c>
      <c r="F20" t="s">
        <v>422</v>
      </c>
      <c r="G20">
        <v>0</v>
      </c>
      <c r="I20">
        <f t="shared" si="1"/>
        <v>0</v>
      </c>
      <c r="J20">
        <f t="shared" si="0"/>
        <v>0.230041615</v>
      </c>
      <c r="R20" s="1" t="s">
        <v>184</v>
      </c>
      <c r="S20" s="2">
        <v>0.35195426499999999</v>
      </c>
    </row>
    <row r="21" spans="1:19" x14ac:dyDescent="0.25">
      <c r="A21" t="s">
        <v>307</v>
      </c>
      <c r="B21" t="s">
        <v>156</v>
      </c>
      <c r="C21" t="s">
        <v>337</v>
      </c>
      <c r="D21" t="s">
        <v>300</v>
      </c>
      <c r="E21" t="s">
        <v>416</v>
      </c>
      <c r="F21" t="s">
        <v>414</v>
      </c>
      <c r="G21">
        <v>3996</v>
      </c>
      <c r="I21">
        <f t="shared" si="1"/>
        <v>6.8723711589490364E-4</v>
      </c>
      <c r="J21">
        <f t="shared" si="0"/>
        <v>0.205225833</v>
      </c>
      <c r="K21">
        <f t="shared" si="2"/>
        <v>1.4103880957804914E-4</v>
      </c>
      <c r="R21" s="1" t="s">
        <v>404</v>
      </c>
      <c r="S21" s="2">
        <v>0.230041615</v>
      </c>
    </row>
    <row r="22" spans="1:19" x14ac:dyDescent="0.25">
      <c r="A22" t="s">
        <v>307</v>
      </c>
      <c r="B22" t="s">
        <v>156</v>
      </c>
      <c r="C22" t="s">
        <v>337</v>
      </c>
      <c r="D22" t="s">
        <v>300</v>
      </c>
      <c r="E22" t="s">
        <v>425</v>
      </c>
      <c r="F22" t="s">
        <v>341</v>
      </c>
      <c r="G22">
        <v>887</v>
      </c>
      <c r="I22">
        <f t="shared" si="1"/>
        <v>1.5254737782752239E-4</v>
      </c>
      <c r="J22">
        <f t="shared" si="0"/>
        <v>0.29304951499999998</v>
      </c>
      <c r="K22">
        <f t="shared" si="2"/>
        <v>4.4703935086877188E-5</v>
      </c>
      <c r="R22" s="1" t="s">
        <v>416</v>
      </c>
      <c r="S22" s="2">
        <v>0.205225833</v>
      </c>
    </row>
    <row r="23" spans="1:19" x14ac:dyDescent="0.25">
      <c r="A23" t="s">
        <v>307</v>
      </c>
      <c r="B23" t="s">
        <v>156</v>
      </c>
      <c r="C23" t="s">
        <v>337</v>
      </c>
      <c r="D23" t="s">
        <v>300</v>
      </c>
      <c r="E23" t="s">
        <v>209</v>
      </c>
      <c r="F23" t="s">
        <v>365</v>
      </c>
      <c r="G23">
        <v>37</v>
      </c>
      <c r="I23">
        <f t="shared" si="1"/>
        <v>6.3633066286565154E-6</v>
      </c>
      <c r="J23">
        <f t="shared" si="0"/>
        <v>0.51724363100000004</v>
      </c>
      <c r="K23">
        <f t="shared" si="2"/>
        <v>3.2913798257726651E-6</v>
      </c>
      <c r="R23" s="1" t="s">
        <v>425</v>
      </c>
      <c r="S23" s="2">
        <v>0.29304951499999998</v>
      </c>
    </row>
    <row r="24" spans="1:19" x14ac:dyDescent="0.25">
      <c r="A24" t="s">
        <v>307</v>
      </c>
      <c r="B24" t="s">
        <v>156</v>
      </c>
      <c r="C24" t="s">
        <v>337</v>
      </c>
      <c r="D24" t="s">
        <v>300</v>
      </c>
      <c r="E24" t="s">
        <v>87</v>
      </c>
      <c r="F24" t="s">
        <v>356</v>
      </c>
      <c r="G24">
        <v>107</v>
      </c>
      <c r="I24">
        <f t="shared" si="1"/>
        <v>1.8401994845033707E-5</v>
      </c>
      <c r="J24">
        <f t="shared" si="0"/>
        <v>0.39864959599999999</v>
      </c>
      <c r="K24">
        <f t="shared" si="2"/>
        <v>7.33594781056677E-6</v>
      </c>
      <c r="R24" s="1" t="s">
        <v>209</v>
      </c>
      <c r="S24" s="2">
        <v>0.51724363100000004</v>
      </c>
    </row>
    <row r="25" spans="1:19" x14ac:dyDescent="0.25">
      <c r="A25" t="s">
        <v>307</v>
      </c>
      <c r="B25" t="s">
        <v>156</v>
      </c>
      <c r="C25" t="s">
        <v>337</v>
      </c>
      <c r="D25" t="s">
        <v>300</v>
      </c>
      <c r="E25" t="s">
        <v>64</v>
      </c>
      <c r="F25" t="s">
        <v>180</v>
      </c>
      <c r="G25">
        <v>616</v>
      </c>
      <c r="I25">
        <f t="shared" si="1"/>
        <v>1.0594045630411928E-4</v>
      </c>
      <c r="J25">
        <f t="shared" si="0"/>
        <v>0.42244188599999999</v>
      </c>
      <c r="K25">
        <f t="shared" si="2"/>
        <v>4.4753686164812737E-5</v>
      </c>
      <c r="R25" s="1" t="s">
        <v>87</v>
      </c>
      <c r="S25" s="1">
        <v>0.39864959599999999</v>
      </c>
    </row>
    <row r="26" spans="1:19" x14ac:dyDescent="0.25">
      <c r="A26" t="s">
        <v>307</v>
      </c>
      <c r="B26" t="s">
        <v>156</v>
      </c>
      <c r="C26" t="s">
        <v>337</v>
      </c>
      <c r="D26" t="s">
        <v>300</v>
      </c>
      <c r="E26" t="s">
        <v>346</v>
      </c>
      <c r="F26" t="s">
        <v>85</v>
      </c>
      <c r="G26">
        <v>542</v>
      </c>
      <c r="I26">
        <f t="shared" si="1"/>
        <v>9.3213843046806251E-5</v>
      </c>
      <c r="J26">
        <f t="shared" si="0"/>
        <v>0.37816792100000002</v>
      </c>
      <c r="K26">
        <f t="shared" si="2"/>
        <v>3.5250485233431028E-5</v>
      </c>
      <c r="R26" s="1" t="s">
        <v>64</v>
      </c>
      <c r="S26" s="2">
        <v>0.42244188599999999</v>
      </c>
    </row>
    <row r="27" spans="1:19" x14ac:dyDescent="0.25">
      <c r="A27" t="s">
        <v>307</v>
      </c>
      <c r="B27" t="s">
        <v>156</v>
      </c>
      <c r="C27" t="s">
        <v>337</v>
      </c>
      <c r="D27" t="s">
        <v>300</v>
      </c>
      <c r="E27" t="s">
        <v>322</v>
      </c>
      <c r="F27" t="s">
        <v>436</v>
      </c>
      <c r="G27">
        <v>14</v>
      </c>
      <c r="I27">
        <f t="shared" si="1"/>
        <v>2.4077376432754383E-6</v>
      </c>
      <c r="J27">
        <f t="shared" si="0"/>
        <v>0.27222679999999999</v>
      </c>
      <c r="K27">
        <f t="shared" si="2"/>
        <v>6.5545071386841402E-7</v>
      </c>
      <c r="R27" t="s">
        <v>346</v>
      </c>
      <c r="S27" s="2">
        <v>0.37816792100000002</v>
      </c>
    </row>
    <row r="28" spans="1:19" x14ac:dyDescent="0.25">
      <c r="A28" t="s">
        <v>307</v>
      </c>
      <c r="B28" t="s">
        <v>156</v>
      </c>
      <c r="C28" t="s">
        <v>337</v>
      </c>
      <c r="D28" t="s">
        <v>300</v>
      </c>
      <c r="E28" t="s">
        <v>68</v>
      </c>
      <c r="F28" t="s">
        <v>309</v>
      </c>
      <c r="G28">
        <v>841</v>
      </c>
      <c r="I28">
        <f t="shared" si="1"/>
        <v>1.4463623985676026E-4</v>
      </c>
      <c r="J28">
        <f t="shared" si="0"/>
        <v>0.42144716700000001</v>
      </c>
      <c r="K28">
        <f t="shared" si="2"/>
        <v>6.0956533533164098E-5</v>
      </c>
      <c r="R28" s="3" t="s">
        <v>322</v>
      </c>
      <c r="S28" s="2">
        <v>0.27222679999999999</v>
      </c>
    </row>
    <row r="29" spans="1:19" x14ac:dyDescent="0.25">
      <c r="A29" t="s">
        <v>307</v>
      </c>
      <c r="B29" t="s">
        <v>156</v>
      </c>
      <c r="C29" t="s">
        <v>337</v>
      </c>
      <c r="D29" t="s">
        <v>300</v>
      </c>
      <c r="E29" t="s">
        <v>403</v>
      </c>
      <c r="F29" t="s">
        <v>160</v>
      </c>
      <c r="G29">
        <v>10287</v>
      </c>
      <c r="I29">
        <f t="shared" si="1"/>
        <v>1.7691712240267452E-3</v>
      </c>
      <c r="J29">
        <f t="shared" si="0"/>
        <v>0.29559615700000003</v>
      </c>
      <c r="K29">
        <f t="shared" si="2"/>
        <v>5.2296021489729196E-4</v>
      </c>
      <c r="R29" s="1" t="s">
        <v>68</v>
      </c>
      <c r="S29" s="2">
        <v>0.42144716700000001</v>
      </c>
    </row>
    <row r="30" spans="1:19" x14ac:dyDescent="0.25">
      <c r="A30" t="s">
        <v>307</v>
      </c>
      <c r="B30" t="s">
        <v>156</v>
      </c>
      <c r="C30" t="s">
        <v>337</v>
      </c>
      <c r="D30" t="s">
        <v>300</v>
      </c>
      <c r="E30" t="s">
        <v>192</v>
      </c>
      <c r="F30" t="s">
        <v>157</v>
      </c>
      <c r="G30">
        <v>2276</v>
      </c>
      <c r="I30">
        <f t="shared" si="1"/>
        <v>3.9142934829249266E-4</v>
      </c>
      <c r="J30">
        <f t="shared" si="0"/>
        <v>0.30243793699999999</v>
      </c>
      <c r="K30">
        <f t="shared" si="2"/>
        <v>1.1838308457883595E-4</v>
      </c>
      <c r="R30" s="1" t="s">
        <v>477</v>
      </c>
      <c r="S30" s="1">
        <v>0.61926907399999997</v>
      </c>
    </row>
    <row r="31" spans="1:19" x14ac:dyDescent="0.25">
      <c r="A31" t="s">
        <v>307</v>
      </c>
      <c r="B31" t="s">
        <v>156</v>
      </c>
      <c r="C31" t="s">
        <v>337</v>
      </c>
      <c r="D31" t="s">
        <v>300</v>
      </c>
      <c r="E31" t="s">
        <v>70</v>
      </c>
      <c r="F31" t="s">
        <v>280</v>
      </c>
      <c r="G31">
        <v>1196</v>
      </c>
      <c r="I31">
        <f t="shared" si="1"/>
        <v>2.0568958723981599E-4</v>
      </c>
      <c r="J31">
        <f t="shared" si="0"/>
        <v>0.22307782900000001</v>
      </c>
      <c r="K31">
        <f t="shared" si="2"/>
        <v>4.5884786569364258E-5</v>
      </c>
      <c r="R31" s="1" t="s">
        <v>403</v>
      </c>
      <c r="S31" s="2">
        <v>0.29559615700000003</v>
      </c>
    </row>
    <row r="32" spans="1:19" x14ac:dyDescent="0.25">
      <c r="A32" t="s">
        <v>307</v>
      </c>
      <c r="B32" t="s">
        <v>156</v>
      </c>
      <c r="C32" t="s">
        <v>337</v>
      </c>
      <c r="D32" t="s">
        <v>300</v>
      </c>
      <c r="E32" t="s">
        <v>237</v>
      </c>
      <c r="F32" t="s">
        <v>282</v>
      </c>
      <c r="G32">
        <v>11</v>
      </c>
      <c r="I32">
        <f t="shared" si="1"/>
        <v>1.8917938625735586E-6</v>
      </c>
      <c r="J32">
        <f t="shared" si="0"/>
        <v>0.53326135799999996</v>
      </c>
      <c r="K32">
        <f t="shared" si="2"/>
        <v>1.0088205642120412E-6</v>
      </c>
      <c r="R32" s="1" t="s">
        <v>478</v>
      </c>
      <c r="S32" s="1">
        <v>0.39787066100000001</v>
      </c>
    </row>
    <row r="33" spans="1:19" x14ac:dyDescent="0.25">
      <c r="A33" t="s">
        <v>307</v>
      </c>
      <c r="B33" t="s">
        <v>156</v>
      </c>
      <c r="C33" t="s">
        <v>337</v>
      </c>
      <c r="D33" t="s">
        <v>300</v>
      </c>
      <c r="E33" t="s">
        <v>462</v>
      </c>
      <c r="F33" t="s">
        <v>179</v>
      </c>
      <c r="G33">
        <v>2</v>
      </c>
      <c r="I33">
        <f t="shared" si="1"/>
        <v>3.4396252046791974E-7</v>
      </c>
      <c r="J33">
        <f t="shared" si="0"/>
        <v>0.58993438499999995</v>
      </c>
      <c r="K33">
        <f t="shared" si="2"/>
        <v>2.0291531797529213E-7</v>
      </c>
      <c r="R33" t="s">
        <v>413</v>
      </c>
      <c r="S33" s="1">
        <v>0.39864959599999999</v>
      </c>
    </row>
    <row r="34" spans="1:19" x14ac:dyDescent="0.25">
      <c r="A34" t="s">
        <v>307</v>
      </c>
      <c r="B34" t="s">
        <v>156</v>
      </c>
      <c r="C34" t="s">
        <v>337</v>
      </c>
      <c r="D34" t="s">
        <v>300</v>
      </c>
      <c r="E34" t="s">
        <v>221</v>
      </c>
      <c r="F34" t="s">
        <v>354</v>
      </c>
      <c r="G34">
        <v>5089</v>
      </c>
      <c r="I34">
        <f t="shared" si="1"/>
        <v>8.7521263333062177E-4</v>
      </c>
      <c r="J34">
        <f t="shared" si="0"/>
        <v>0.49951571</v>
      </c>
      <c r="K34">
        <f t="shared" si="2"/>
        <v>4.3718245993911521E-4</v>
      </c>
      <c r="R34" s="1" t="s">
        <v>192</v>
      </c>
      <c r="S34" s="2">
        <v>0.30243793699999999</v>
      </c>
    </row>
    <row r="35" spans="1:19" x14ac:dyDescent="0.25">
      <c r="A35" t="s">
        <v>307</v>
      </c>
      <c r="B35" t="s">
        <v>156</v>
      </c>
      <c r="C35" t="s">
        <v>337</v>
      </c>
      <c r="D35" t="s">
        <v>300</v>
      </c>
      <c r="E35" t="s">
        <v>78</v>
      </c>
      <c r="F35" t="s">
        <v>198</v>
      </c>
      <c r="G35">
        <v>0</v>
      </c>
      <c r="I35">
        <f t="shared" si="1"/>
        <v>0</v>
      </c>
      <c r="J35">
        <f t="shared" si="0"/>
        <v>0.47433267899999998</v>
      </c>
      <c r="R35" s="1" t="s">
        <v>70</v>
      </c>
      <c r="S35" s="2">
        <v>0.22307782900000001</v>
      </c>
    </row>
    <row r="36" spans="1:19" x14ac:dyDescent="0.25">
      <c r="A36" t="s">
        <v>307</v>
      </c>
      <c r="B36" t="s">
        <v>156</v>
      </c>
      <c r="C36" t="s">
        <v>337</v>
      </c>
      <c r="D36" t="s">
        <v>300</v>
      </c>
      <c r="E36" t="s">
        <v>347</v>
      </c>
      <c r="F36" t="s">
        <v>115</v>
      </c>
      <c r="G36">
        <v>336302</v>
      </c>
      <c r="I36">
        <f t="shared" si="1"/>
        <v>5.7837641779201171E-2</v>
      </c>
      <c r="J36">
        <f t="shared" si="0"/>
        <v>0.23357465599999999</v>
      </c>
      <c r="K36">
        <f t="shared" si="2"/>
        <v>1.3509407282428141E-2</v>
      </c>
      <c r="R36" s="1" t="s">
        <v>237</v>
      </c>
      <c r="S36" s="2">
        <v>0.53326135799999996</v>
      </c>
    </row>
    <row r="37" spans="1:19" x14ac:dyDescent="0.25">
      <c r="A37" t="s">
        <v>307</v>
      </c>
      <c r="B37" t="s">
        <v>156</v>
      </c>
      <c r="C37" t="s">
        <v>337</v>
      </c>
      <c r="D37" t="s">
        <v>300</v>
      </c>
      <c r="E37" t="s">
        <v>317</v>
      </c>
      <c r="F37" t="s">
        <v>30</v>
      </c>
      <c r="G37">
        <v>0</v>
      </c>
      <c r="I37">
        <f t="shared" si="1"/>
        <v>0</v>
      </c>
      <c r="J37">
        <f t="shared" si="0"/>
        <v>0.34930835100000002</v>
      </c>
      <c r="R37" s="5" t="s">
        <v>66</v>
      </c>
      <c r="S37" s="2">
        <v>0.45051817900000002</v>
      </c>
    </row>
    <row r="38" spans="1:19" x14ac:dyDescent="0.25">
      <c r="A38" t="s">
        <v>307</v>
      </c>
      <c r="B38" t="s">
        <v>156</v>
      </c>
      <c r="C38" t="s">
        <v>337</v>
      </c>
      <c r="D38" t="s">
        <v>300</v>
      </c>
      <c r="E38" t="s">
        <v>439</v>
      </c>
      <c r="F38" t="s">
        <v>106</v>
      </c>
      <c r="G38">
        <v>62</v>
      </c>
      <c r="I38">
        <f t="shared" si="1"/>
        <v>1.0662838134505511E-5</v>
      </c>
      <c r="J38">
        <f t="shared" si="0"/>
        <v>0.39864959599999999</v>
      </c>
      <c r="K38">
        <f t="shared" si="2"/>
        <v>4.2507361145340155E-6</v>
      </c>
      <c r="R38" s="1" t="s">
        <v>462</v>
      </c>
      <c r="S38" s="2">
        <v>0.58993438499999995</v>
      </c>
    </row>
    <row r="39" spans="1:19" x14ac:dyDescent="0.25">
      <c r="A39" t="s">
        <v>307</v>
      </c>
      <c r="B39" t="s">
        <v>156</v>
      </c>
      <c r="C39" t="s">
        <v>337</v>
      </c>
      <c r="D39" t="s">
        <v>300</v>
      </c>
      <c r="E39" t="s">
        <v>73</v>
      </c>
      <c r="F39" t="s">
        <v>203</v>
      </c>
      <c r="G39">
        <v>17</v>
      </c>
      <c r="I39">
        <f t="shared" si="1"/>
        <v>2.9236814239773177E-6</v>
      </c>
      <c r="J39">
        <f t="shared" si="0"/>
        <v>0.578744904</v>
      </c>
      <c r="K39">
        <f t="shared" si="2"/>
        <v>1.692065725046336E-6</v>
      </c>
      <c r="R39" s="1" t="s">
        <v>221</v>
      </c>
      <c r="S39" s="2">
        <v>0.49951571</v>
      </c>
    </row>
    <row r="40" spans="1:19" x14ac:dyDescent="0.25">
      <c r="A40" t="s">
        <v>307</v>
      </c>
      <c r="B40" t="s">
        <v>156</v>
      </c>
      <c r="C40" t="s">
        <v>337</v>
      </c>
      <c r="D40" t="s">
        <v>300</v>
      </c>
      <c r="E40" t="s">
        <v>17</v>
      </c>
      <c r="F40" t="s">
        <v>283</v>
      </c>
      <c r="G40">
        <v>78</v>
      </c>
      <c r="I40">
        <f t="shared" si="1"/>
        <v>1.341453829824887E-5</v>
      </c>
      <c r="J40">
        <f t="shared" si="0"/>
        <v>0.544175509</v>
      </c>
      <c r="K40">
        <f t="shared" si="2"/>
        <v>7.2998632064495728E-6</v>
      </c>
      <c r="R40" s="1" t="s">
        <v>78</v>
      </c>
      <c r="S40" s="2">
        <v>0.47433267899999998</v>
      </c>
    </row>
    <row r="41" spans="1:19" x14ac:dyDescent="0.25">
      <c r="A41" t="s">
        <v>307</v>
      </c>
      <c r="B41" t="s">
        <v>156</v>
      </c>
      <c r="C41" t="s">
        <v>337</v>
      </c>
      <c r="D41" t="s">
        <v>300</v>
      </c>
      <c r="E41" t="s">
        <v>149</v>
      </c>
      <c r="F41" t="s">
        <v>381</v>
      </c>
      <c r="G41" t="s">
        <v>290</v>
      </c>
      <c r="I41" t="e">
        <f t="shared" si="1"/>
        <v>#VALUE!</v>
      </c>
      <c r="J41">
        <f>VLOOKUP("Guernsey",R$1:S$248,2,FALSE)</f>
        <v>0.150847644</v>
      </c>
      <c r="R41" s="1" t="s">
        <v>347</v>
      </c>
      <c r="S41" s="2">
        <v>0.23357465599999999</v>
      </c>
    </row>
    <row r="42" spans="1:19" x14ac:dyDescent="0.25">
      <c r="A42" t="s">
        <v>307</v>
      </c>
      <c r="B42" t="s">
        <v>156</v>
      </c>
      <c r="C42" t="s">
        <v>337</v>
      </c>
      <c r="D42" t="s">
        <v>300</v>
      </c>
      <c r="E42" t="s">
        <v>469</v>
      </c>
      <c r="F42" t="s">
        <v>207</v>
      </c>
      <c r="G42">
        <v>1566</v>
      </c>
      <c r="I42">
        <f t="shared" si="1"/>
        <v>2.6932265352638113E-4</v>
      </c>
      <c r="J42">
        <f t="shared" ref="J42:J73" si="3">VLOOKUP(E42,R$1:S$248,2,FALSE)</f>
        <v>0.28245747300000001</v>
      </c>
      <c r="K42">
        <f t="shared" si="2"/>
        <v>7.6072196136716162E-5</v>
      </c>
      <c r="R42" s="1" t="s">
        <v>317</v>
      </c>
      <c r="S42" s="2">
        <v>0.34930835100000002</v>
      </c>
    </row>
    <row r="43" spans="1:19" x14ac:dyDescent="0.25">
      <c r="A43" t="s">
        <v>307</v>
      </c>
      <c r="B43" t="s">
        <v>156</v>
      </c>
      <c r="C43" t="s">
        <v>337</v>
      </c>
      <c r="D43" t="s">
        <v>300</v>
      </c>
      <c r="E43" t="s">
        <v>307</v>
      </c>
      <c r="F43" t="s">
        <v>156</v>
      </c>
      <c r="G43">
        <v>0</v>
      </c>
      <c r="I43">
        <f t="shared" si="1"/>
        <v>0</v>
      </c>
      <c r="J43">
        <f t="shared" si="3"/>
        <v>0.30302319799999999</v>
      </c>
      <c r="R43" s="1" t="s">
        <v>439</v>
      </c>
      <c r="S43" s="1">
        <v>0.39864959599999999</v>
      </c>
    </row>
    <row r="44" spans="1:19" x14ac:dyDescent="0.25">
      <c r="A44" t="s">
        <v>307</v>
      </c>
      <c r="B44" t="s">
        <v>156</v>
      </c>
      <c r="C44" t="s">
        <v>337</v>
      </c>
      <c r="D44" t="s">
        <v>300</v>
      </c>
      <c r="E44" t="s">
        <v>373</v>
      </c>
      <c r="F44" t="s">
        <v>252</v>
      </c>
      <c r="G44">
        <v>1643</v>
      </c>
      <c r="I44">
        <f t="shared" si="1"/>
        <v>2.8256521056439608E-4</v>
      </c>
      <c r="J44">
        <f t="shared" si="3"/>
        <v>0.29815216</v>
      </c>
      <c r="K44">
        <f t="shared" si="2"/>
        <v>8.4247427870629506E-5</v>
      </c>
      <c r="R44" t="s">
        <v>73</v>
      </c>
      <c r="S44" s="2">
        <v>0.578744904</v>
      </c>
    </row>
    <row r="45" spans="1:19" x14ac:dyDescent="0.25">
      <c r="A45" t="s">
        <v>307</v>
      </c>
      <c r="B45" t="s">
        <v>156</v>
      </c>
      <c r="C45" t="s">
        <v>337</v>
      </c>
      <c r="D45" t="s">
        <v>300</v>
      </c>
      <c r="E45" t="s">
        <v>442</v>
      </c>
      <c r="F45" t="s">
        <v>129</v>
      </c>
      <c r="G45">
        <v>5</v>
      </c>
      <c r="I45">
        <f t="shared" si="1"/>
        <v>8.599063011697993E-7</v>
      </c>
      <c r="J45">
        <f t="shared" si="3"/>
        <v>0.46037966699999999</v>
      </c>
      <c r="K45">
        <f t="shared" si="2"/>
        <v>3.9588337658375392E-7</v>
      </c>
      <c r="R45" s="1" t="s">
        <v>17</v>
      </c>
      <c r="S45" s="2">
        <v>0.544175509</v>
      </c>
    </row>
    <row r="46" spans="1:19" x14ac:dyDescent="0.25">
      <c r="A46" t="s">
        <v>307</v>
      </c>
      <c r="B46" t="s">
        <v>156</v>
      </c>
      <c r="C46" t="s">
        <v>337</v>
      </c>
      <c r="D46" t="s">
        <v>300</v>
      </c>
      <c r="E46" t="s">
        <v>190</v>
      </c>
      <c r="F46" t="s">
        <v>345</v>
      </c>
      <c r="G46">
        <v>7155</v>
      </c>
      <c r="I46">
        <f t="shared" si="1"/>
        <v>1.2305259169739827E-3</v>
      </c>
      <c r="J46">
        <f t="shared" si="3"/>
        <v>0.57165877300000001</v>
      </c>
      <c r="K46">
        <f t="shared" si="2"/>
        <v>7.0344093584204681E-4</v>
      </c>
      <c r="R46" s="1" t="s">
        <v>469</v>
      </c>
      <c r="S46" s="2">
        <v>0.28245747300000001</v>
      </c>
    </row>
    <row r="47" spans="1:19" x14ac:dyDescent="0.25">
      <c r="A47" t="s">
        <v>307</v>
      </c>
      <c r="B47" t="s">
        <v>156</v>
      </c>
      <c r="C47" t="s">
        <v>337</v>
      </c>
      <c r="D47" t="s">
        <v>300</v>
      </c>
      <c r="E47" t="s">
        <v>132</v>
      </c>
      <c r="F47" t="s">
        <v>463</v>
      </c>
      <c r="G47">
        <v>46</v>
      </c>
      <c r="I47">
        <f t="shared" si="1"/>
        <v>7.9111379707621541E-6</v>
      </c>
      <c r="J47">
        <f t="shared" si="3"/>
        <v>0.48877002400000003</v>
      </c>
      <c r="K47">
        <f t="shared" si="2"/>
        <v>3.86672709583673E-6</v>
      </c>
      <c r="R47" s="1" t="s">
        <v>307</v>
      </c>
      <c r="S47" s="2">
        <v>0.30302319799999999</v>
      </c>
    </row>
    <row r="48" spans="1:19" x14ac:dyDescent="0.25">
      <c r="A48" t="s">
        <v>307</v>
      </c>
      <c r="B48" t="s">
        <v>156</v>
      </c>
      <c r="C48" t="s">
        <v>337</v>
      </c>
      <c r="D48" t="s">
        <v>300</v>
      </c>
      <c r="E48" t="s">
        <v>120</v>
      </c>
      <c r="F48" t="s">
        <v>187</v>
      </c>
      <c r="G48">
        <v>16</v>
      </c>
      <c r="I48">
        <f t="shared" si="1"/>
        <v>2.7517001637433579E-6</v>
      </c>
      <c r="J48">
        <f t="shared" si="3"/>
        <v>0.54393411999999997</v>
      </c>
      <c r="K48">
        <f t="shared" si="2"/>
        <v>1.4967436070695991E-6</v>
      </c>
      <c r="R48" s="1" t="s">
        <v>479</v>
      </c>
      <c r="S48" s="1">
        <v>0.39787066100000001</v>
      </c>
    </row>
    <row r="49" spans="1:19" x14ac:dyDescent="0.25">
      <c r="A49" t="s">
        <v>307</v>
      </c>
      <c r="B49" t="s">
        <v>156</v>
      </c>
      <c r="C49" t="s">
        <v>337</v>
      </c>
      <c r="D49" t="s">
        <v>300</v>
      </c>
      <c r="E49" t="s">
        <v>278</v>
      </c>
      <c r="F49" t="s">
        <v>51</v>
      </c>
      <c r="G49">
        <v>0</v>
      </c>
      <c r="I49">
        <f t="shared" si="1"/>
        <v>0</v>
      </c>
      <c r="J49">
        <f t="shared" si="3"/>
        <v>0.342986709</v>
      </c>
      <c r="R49" s="1" t="s">
        <v>480</v>
      </c>
      <c r="S49" s="1">
        <v>0.39787066100000001</v>
      </c>
    </row>
    <row r="50" spans="1:19" x14ac:dyDescent="0.25">
      <c r="A50" t="s">
        <v>307</v>
      </c>
      <c r="B50" t="s">
        <v>156</v>
      </c>
      <c r="C50" t="s">
        <v>337</v>
      </c>
      <c r="D50" t="s">
        <v>300</v>
      </c>
      <c r="E50" t="s">
        <v>175</v>
      </c>
      <c r="F50" t="s">
        <v>177</v>
      </c>
      <c r="G50">
        <v>14</v>
      </c>
      <c r="I50">
        <f t="shared" si="1"/>
        <v>2.4077376432754383E-6</v>
      </c>
      <c r="J50">
        <f t="shared" si="3"/>
        <v>0.50274215499999997</v>
      </c>
      <c r="K50">
        <f t="shared" si="2"/>
        <v>1.2104712114549151E-6</v>
      </c>
      <c r="R50" s="1" t="s">
        <v>373</v>
      </c>
      <c r="S50" s="2">
        <v>0.29815216</v>
      </c>
    </row>
    <row r="51" spans="1:19" x14ac:dyDescent="0.25">
      <c r="A51" t="s">
        <v>307</v>
      </c>
      <c r="B51" t="s">
        <v>156</v>
      </c>
      <c r="C51" t="s">
        <v>337</v>
      </c>
      <c r="D51" t="s">
        <v>300</v>
      </c>
      <c r="E51" t="s">
        <v>464</v>
      </c>
      <c r="F51" t="s">
        <v>6</v>
      </c>
      <c r="G51">
        <v>13</v>
      </c>
      <c r="I51">
        <f t="shared" si="1"/>
        <v>2.2357563830414785E-6</v>
      </c>
      <c r="J51">
        <f t="shared" si="3"/>
        <v>0.20740839999999999</v>
      </c>
      <c r="K51">
        <f t="shared" si="2"/>
        <v>4.6371465419642017E-7</v>
      </c>
      <c r="R51" s="1" t="s">
        <v>442</v>
      </c>
      <c r="S51" s="2">
        <v>0.46037966699999999</v>
      </c>
    </row>
    <row r="52" spans="1:19" x14ac:dyDescent="0.25">
      <c r="A52" t="s">
        <v>307</v>
      </c>
      <c r="B52" t="s">
        <v>156</v>
      </c>
      <c r="C52" t="s">
        <v>337</v>
      </c>
      <c r="D52" t="s">
        <v>300</v>
      </c>
      <c r="E52" t="s">
        <v>137</v>
      </c>
      <c r="F52" t="s">
        <v>334</v>
      </c>
      <c r="G52">
        <v>320</v>
      </c>
      <c r="I52">
        <f t="shared" si="1"/>
        <v>5.5034003274867155E-5</v>
      </c>
      <c r="J52">
        <f t="shared" si="3"/>
        <v>0.38689927499999999</v>
      </c>
      <c r="K52">
        <f t="shared" si="2"/>
        <v>2.1292615967393728E-5</v>
      </c>
      <c r="R52" t="s">
        <v>132</v>
      </c>
      <c r="S52" s="2">
        <v>0.48877002400000003</v>
      </c>
    </row>
    <row r="53" spans="1:19" x14ac:dyDescent="0.25">
      <c r="A53" t="s">
        <v>307</v>
      </c>
      <c r="B53" t="s">
        <v>156</v>
      </c>
      <c r="C53" t="s">
        <v>337</v>
      </c>
      <c r="D53" t="s">
        <v>300</v>
      </c>
      <c r="E53" t="s">
        <v>176</v>
      </c>
      <c r="F53" t="s">
        <v>432</v>
      </c>
      <c r="G53">
        <v>728</v>
      </c>
      <c r="I53">
        <f t="shared" si="1"/>
        <v>1.2520235745032277E-4</v>
      </c>
      <c r="J53">
        <f t="shared" si="3"/>
        <v>0.226918286</v>
      </c>
      <c r="K53">
        <f t="shared" si="2"/>
        <v>2.8410704355786574E-5</v>
      </c>
      <c r="R53" s="3" t="s">
        <v>120</v>
      </c>
      <c r="S53" s="1">
        <v>0.54393411999999997</v>
      </c>
    </row>
    <row r="54" spans="1:19" x14ac:dyDescent="0.25">
      <c r="A54" t="s">
        <v>307</v>
      </c>
      <c r="B54" t="s">
        <v>156</v>
      </c>
      <c r="C54" t="s">
        <v>337</v>
      </c>
      <c r="D54" t="s">
        <v>300</v>
      </c>
      <c r="E54" t="s">
        <v>159</v>
      </c>
      <c r="F54" t="s">
        <v>306</v>
      </c>
      <c r="G54">
        <v>1241</v>
      </c>
      <c r="I54">
        <f t="shared" si="1"/>
        <v>2.1342874395034419E-4</v>
      </c>
      <c r="J54">
        <f t="shared" si="3"/>
        <v>0.167790564</v>
      </c>
      <c r="K54">
        <f t="shared" si="2"/>
        <v>3.581132932123984E-5</v>
      </c>
      <c r="R54" s="4" t="s">
        <v>278</v>
      </c>
      <c r="S54" s="2">
        <v>0.342986709</v>
      </c>
    </row>
    <row r="55" spans="1:19" x14ac:dyDescent="0.25">
      <c r="A55" t="s">
        <v>307</v>
      </c>
      <c r="B55" t="s">
        <v>156</v>
      </c>
      <c r="C55" t="s">
        <v>337</v>
      </c>
      <c r="D55" t="s">
        <v>300</v>
      </c>
      <c r="E55" t="s">
        <v>313</v>
      </c>
      <c r="F55" t="s">
        <v>240</v>
      </c>
      <c r="G55">
        <v>3807</v>
      </c>
      <c r="I55">
        <f t="shared" si="1"/>
        <v>6.5473265771068517E-4</v>
      </c>
      <c r="J55">
        <f t="shared" si="3"/>
        <v>0.14496762399999999</v>
      </c>
      <c r="K55">
        <f t="shared" si="2"/>
        <v>9.4915037743523295E-5</v>
      </c>
      <c r="R55" t="s">
        <v>175</v>
      </c>
      <c r="S55" s="2">
        <v>0.50274215499999997</v>
      </c>
    </row>
    <row r="56" spans="1:19" x14ac:dyDescent="0.25">
      <c r="A56" t="s">
        <v>307</v>
      </c>
      <c r="B56" t="s">
        <v>156</v>
      </c>
      <c r="C56" t="s">
        <v>337</v>
      </c>
      <c r="D56" t="s">
        <v>300</v>
      </c>
      <c r="E56" t="s">
        <v>188</v>
      </c>
      <c r="F56" t="s">
        <v>260</v>
      </c>
      <c r="G56">
        <v>14</v>
      </c>
      <c r="I56">
        <f t="shared" si="1"/>
        <v>2.4077376432754383E-6</v>
      </c>
      <c r="J56">
        <f t="shared" si="3"/>
        <v>0.45267124600000003</v>
      </c>
      <c r="K56">
        <f t="shared" si="2"/>
        <v>1.0899135990225963E-6</v>
      </c>
      <c r="R56" s="1" t="s">
        <v>464</v>
      </c>
      <c r="S56" s="2">
        <v>0.20740839999999999</v>
      </c>
    </row>
    <row r="57" spans="1:19" x14ac:dyDescent="0.25">
      <c r="A57" t="s">
        <v>307</v>
      </c>
      <c r="B57" t="s">
        <v>156</v>
      </c>
      <c r="C57" t="s">
        <v>337</v>
      </c>
      <c r="D57" t="s">
        <v>300</v>
      </c>
      <c r="E57" t="s">
        <v>99</v>
      </c>
      <c r="F57" t="s">
        <v>459</v>
      </c>
      <c r="G57">
        <v>22</v>
      </c>
      <c r="I57">
        <f t="shared" si="1"/>
        <v>3.7835877251471173E-6</v>
      </c>
      <c r="J57">
        <f t="shared" si="3"/>
        <v>0.40126814</v>
      </c>
      <c r="K57">
        <f t="shared" si="2"/>
        <v>1.518233208996615E-6</v>
      </c>
      <c r="R57" s="1" t="s">
        <v>137</v>
      </c>
      <c r="S57" s="2">
        <v>0.38689927499999999</v>
      </c>
    </row>
    <row r="58" spans="1:19" x14ac:dyDescent="0.25">
      <c r="A58" t="s">
        <v>307</v>
      </c>
      <c r="B58" t="s">
        <v>156</v>
      </c>
      <c r="C58" t="s">
        <v>337</v>
      </c>
      <c r="D58" t="s">
        <v>300</v>
      </c>
      <c r="E58" t="s">
        <v>194</v>
      </c>
      <c r="F58" t="s">
        <v>107</v>
      </c>
      <c r="G58">
        <v>2240</v>
      </c>
      <c r="I58">
        <f t="shared" si="1"/>
        <v>3.8523802292407013E-4</v>
      </c>
      <c r="J58">
        <f t="shared" si="3"/>
        <v>0.39864959599999999</v>
      </c>
      <c r="K58">
        <f t="shared" si="2"/>
        <v>1.5357498220251929E-4</v>
      </c>
      <c r="R58" s="1" t="s">
        <v>176</v>
      </c>
      <c r="S58" s="2">
        <v>0.226918286</v>
      </c>
    </row>
    <row r="59" spans="1:19" x14ac:dyDescent="0.25">
      <c r="A59" t="s">
        <v>307</v>
      </c>
      <c r="B59" t="s">
        <v>156</v>
      </c>
      <c r="C59" t="s">
        <v>337</v>
      </c>
      <c r="D59" t="s">
        <v>300</v>
      </c>
      <c r="E59" t="s">
        <v>32</v>
      </c>
      <c r="F59" t="s">
        <v>4</v>
      </c>
      <c r="G59">
        <v>1091</v>
      </c>
      <c r="I59">
        <f t="shared" si="1"/>
        <v>1.876315549152502E-4</v>
      </c>
      <c r="J59">
        <f t="shared" si="3"/>
        <v>0.31631986200000001</v>
      </c>
      <c r="K59">
        <f t="shared" si="2"/>
        <v>5.9351587557637365E-5</v>
      </c>
      <c r="R59" s="1" t="s">
        <v>159</v>
      </c>
      <c r="S59" s="2">
        <v>0.167790564</v>
      </c>
    </row>
    <row r="60" spans="1:19" x14ac:dyDescent="0.25">
      <c r="A60" t="s">
        <v>307</v>
      </c>
      <c r="B60" t="s">
        <v>156</v>
      </c>
      <c r="C60" t="s">
        <v>337</v>
      </c>
      <c r="D60" t="s">
        <v>300</v>
      </c>
      <c r="E60" t="s">
        <v>248</v>
      </c>
      <c r="F60" t="s">
        <v>431</v>
      </c>
      <c r="G60">
        <v>471</v>
      </c>
      <c r="I60">
        <f t="shared" si="1"/>
        <v>8.1003173570195092E-5</v>
      </c>
      <c r="J60">
        <f t="shared" si="3"/>
        <v>0.28376774599999999</v>
      </c>
      <c r="K60">
        <f t="shared" si="2"/>
        <v>2.2986087982861034E-5</v>
      </c>
      <c r="R60" t="s">
        <v>190</v>
      </c>
      <c r="S60" s="2">
        <v>0.57165877300000001</v>
      </c>
    </row>
    <row r="61" spans="1:19" x14ac:dyDescent="0.25">
      <c r="A61" t="s">
        <v>307</v>
      </c>
      <c r="B61" t="s">
        <v>156</v>
      </c>
      <c r="C61" t="s">
        <v>337</v>
      </c>
      <c r="D61" t="s">
        <v>300</v>
      </c>
      <c r="E61" t="s">
        <v>275</v>
      </c>
      <c r="F61" t="s">
        <v>443</v>
      </c>
      <c r="G61">
        <v>195</v>
      </c>
      <c r="I61">
        <f t="shared" si="1"/>
        <v>3.3536345745622174E-5</v>
      </c>
      <c r="J61">
        <f t="shared" si="3"/>
        <v>0.38353377399999999</v>
      </c>
      <c r="K61">
        <f t="shared" si="2"/>
        <v>1.2862321249987317E-5</v>
      </c>
      <c r="R61" s="1" t="s">
        <v>313</v>
      </c>
      <c r="S61" s="2">
        <v>0.14496762399999999</v>
      </c>
    </row>
    <row r="62" spans="1:19" x14ac:dyDescent="0.25">
      <c r="A62" t="s">
        <v>307</v>
      </c>
      <c r="B62" t="s">
        <v>156</v>
      </c>
      <c r="C62" t="s">
        <v>337</v>
      </c>
      <c r="D62" t="s">
        <v>300</v>
      </c>
      <c r="E62" t="s">
        <v>61</v>
      </c>
      <c r="F62" t="s">
        <v>20</v>
      </c>
      <c r="G62">
        <v>21</v>
      </c>
      <c r="I62">
        <f t="shared" si="1"/>
        <v>3.611606464913157E-6</v>
      </c>
      <c r="J62">
        <f t="shared" si="3"/>
        <v>0.42592862599999998</v>
      </c>
      <c r="K62">
        <f t="shared" si="2"/>
        <v>1.538286579253178E-6</v>
      </c>
      <c r="R62" s="1" t="s">
        <v>188</v>
      </c>
      <c r="S62" s="2">
        <v>0.45267124600000003</v>
      </c>
    </row>
    <row r="63" spans="1:19" x14ac:dyDescent="0.25">
      <c r="A63" t="s">
        <v>307</v>
      </c>
      <c r="B63" t="s">
        <v>156</v>
      </c>
      <c r="C63" t="s">
        <v>337</v>
      </c>
      <c r="D63" t="s">
        <v>300</v>
      </c>
      <c r="E63" t="s">
        <v>216</v>
      </c>
      <c r="F63" t="s">
        <v>195</v>
      </c>
      <c r="G63">
        <v>4</v>
      </c>
      <c r="I63">
        <f t="shared" si="1"/>
        <v>6.8792504093583948E-7</v>
      </c>
      <c r="J63">
        <f t="shared" si="3"/>
        <v>0.49646305299999999</v>
      </c>
      <c r="K63">
        <f t="shared" si="2"/>
        <v>3.4152936605815685E-7</v>
      </c>
      <c r="R63" s="1" t="s">
        <v>99</v>
      </c>
      <c r="S63" s="2">
        <v>0.40126814</v>
      </c>
    </row>
    <row r="64" spans="1:19" x14ac:dyDescent="0.25">
      <c r="A64" t="s">
        <v>307</v>
      </c>
      <c r="B64" t="s">
        <v>156</v>
      </c>
      <c r="C64" t="s">
        <v>337</v>
      </c>
      <c r="D64" t="s">
        <v>300</v>
      </c>
      <c r="E64" t="s">
        <v>143</v>
      </c>
      <c r="F64" t="s">
        <v>41</v>
      </c>
      <c r="G64">
        <v>125</v>
      </c>
      <c r="I64">
        <f t="shared" si="1"/>
        <v>2.1497657529244984E-5</v>
      </c>
      <c r="J64">
        <f t="shared" si="3"/>
        <v>0.252987409</v>
      </c>
      <c r="K64">
        <f t="shared" si="2"/>
        <v>5.4386366778930301E-6</v>
      </c>
      <c r="R64" s="1" t="s">
        <v>194</v>
      </c>
      <c r="S64" s="2">
        <v>0.39864959599999999</v>
      </c>
    </row>
    <row r="65" spans="1:19" x14ac:dyDescent="0.25">
      <c r="A65" t="s">
        <v>307</v>
      </c>
      <c r="B65" t="s">
        <v>156</v>
      </c>
      <c r="C65" t="s">
        <v>337</v>
      </c>
      <c r="D65" t="s">
        <v>300</v>
      </c>
      <c r="E65" t="s">
        <v>35</v>
      </c>
      <c r="F65" t="s">
        <v>336</v>
      </c>
      <c r="G65">
        <v>401</v>
      </c>
      <c r="I65">
        <f t="shared" si="1"/>
        <v>6.8964485353817913E-5</v>
      </c>
      <c r="J65">
        <f t="shared" si="3"/>
        <v>0.547400573</v>
      </c>
      <c r="K65">
        <f t="shared" si="2"/>
        <v>3.775119879933003E-5</v>
      </c>
      <c r="R65" s="1" t="s">
        <v>32</v>
      </c>
      <c r="S65" s="2">
        <v>0.31631986200000001</v>
      </c>
    </row>
    <row r="66" spans="1:19" x14ac:dyDescent="0.25">
      <c r="A66" t="s">
        <v>307</v>
      </c>
      <c r="B66" t="s">
        <v>156</v>
      </c>
      <c r="C66" t="s">
        <v>337</v>
      </c>
      <c r="D66" t="s">
        <v>300</v>
      </c>
      <c r="E66" t="s">
        <v>116</v>
      </c>
      <c r="F66" t="s">
        <v>328</v>
      </c>
      <c r="G66">
        <v>9</v>
      </c>
      <c r="I66">
        <f t="shared" si="1"/>
        <v>1.5478313421056388E-6</v>
      </c>
      <c r="J66">
        <f t="shared" si="3"/>
        <v>0.235824899</v>
      </c>
      <c r="K66">
        <f t="shared" si="2"/>
        <v>3.6501716992109674E-7</v>
      </c>
      <c r="R66" t="s">
        <v>248</v>
      </c>
      <c r="S66" s="2">
        <v>0.28376774599999999</v>
      </c>
    </row>
    <row r="67" spans="1:19" x14ac:dyDescent="0.25">
      <c r="A67" t="s">
        <v>307</v>
      </c>
      <c r="B67" t="s">
        <v>156</v>
      </c>
      <c r="C67" t="s">
        <v>337</v>
      </c>
      <c r="D67" t="s">
        <v>300</v>
      </c>
      <c r="E67" t="s">
        <v>36</v>
      </c>
      <c r="F67" t="s">
        <v>370</v>
      </c>
      <c r="G67">
        <v>1</v>
      </c>
      <c r="I67">
        <f t="shared" ref="I67:I130" si="4">G67/G$234</f>
        <v>1.7198126023395987E-7</v>
      </c>
      <c r="J67">
        <f t="shared" si="3"/>
        <v>0.26223906699999999</v>
      </c>
      <c r="K67">
        <f t="shared" ref="K67:K130" si="5">I67*J67</f>
        <v>4.5100205225237836E-8</v>
      </c>
      <c r="R67" s="4" t="s">
        <v>275</v>
      </c>
      <c r="S67" s="2">
        <v>0.38353377399999999</v>
      </c>
    </row>
    <row r="68" spans="1:19" x14ac:dyDescent="0.25">
      <c r="A68" t="s">
        <v>307</v>
      </c>
      <c r="B68" t="s">
        <v>156</v>
      </c>
      <c r="C68" t="s">
        <v>337</v>
      </c>
      <c r="D68" t="s">
        <v>300</v>
      </c>
      <c r="E68" t="s">
        <v>92</v>
      </c>
      <c r="F68" t="s">
        <v>394</v>
      </c>
      <c r="G68">
        <v>230</v>
      </c>
      <c r="I68">
        <f t="shared" si="4"/>
        <v>3.9555689853810771E-5</v>
      </c>
      <c r="J68">
        <f t="shared" si="3"/>
        <v>0.42167111499999999</v>
      </c>
      <c r="K68">
        <f t="shared" si="5"/>
        <v>1.6679491845250574E-5</v>
      </c>
      <c r="R68" s="6" t="s">
        <v>61</v>
      </c>
      <c r="S68" s="2">
        <v>0.42592862599999998</v>
      </c>
    </row>
    <row r="69" spans="1:19" x14ac:dyDescent="0.25">
      <c r="A69" t="s">
        <v>307</v>
      </c>
      <c r="B69" t="s">
        <v>156</v>
      </c>
      <c r="C69" t="s">
        <v>337</v>
      </c>
      <c r="D69" t="s">
        <v>300</v>
      </c>
      <c r="E69" t="s">
        <v>127</v>
      </c>
      <c r="F69" t="s">
        <v>382</v>
      </c>
      <c r="G69">
        <v>1993</v>
      </c>
      <c r="I69">
        <f t="shared" si="4"/>
        <v>3.4275865164628199E-4</v>
      </c>
      <c r="J69">
        <f t="shared" si="3"/>
        <v>0.189396599</v>
      </c>
      <c r="K69">
        <f t="shared" si="5"/>
        <v>6.4917322899631555E-5</v>
      </c>
      <c r="R69" s="1" t="s">
        <v>216</v>
      </c>
      <c r="S69" s="2">
        <v>0.49646305299999999</v>
      </c>
    </row>
    <row r="70" spans="1:19" x14ac:dyDescent="0.25">
      <c r="A70" t="s">
        <v>307</v>
      </c>
      <c r="B70" t="s">
        <v>156</v>
      </c>
      <c r="C70" t="s">
        <v>337</v>
      </c>
      <c r="D70" t="s">
        <v>300</v>
      </c>
      <c r="E70" t="s">
        <v>353</v>
      </c>
      <c r="F70" t="s">
        <v>440</v>
      </c>
      <c r="G70">
        <v>21460</v>
      </c>
      <c r="I70">
        <f t="shared" si="4"/>
        <v>3.6907178446207787E-3</v>
      </c>
      <c r="J70">
        <f t="shared" si="3"/>
        <v>0.150847644</v>
      </c>
      <c r="K70">
        <f t="shared" si="5"/>
        <v>5.5673609152980257E-4</v>
      </c>
      <c r="R70" s="1" t="s">
        <v>143</v>
      </c>
      <c r="S70" s="2">
        <v>0.252987409</v>
      </c>
    </row>
    <row r="71" spans="1:19" x14ac:dyDescent="0.25">
      <c r="A71" t="s">
        <v>307</v>
      </c>
      <c r="B71" t="s">
        <v>156</v>
      </c>
      <c r="C71" t="s">
        <v>337</v>
      </c>
      <c r="D71" t="s">
        <v>300</v>
      </c>
      <c r="E71" t="s">
        <v>369</v>
      </c>
      <c r="F71" t="s">
        <v>331</v>
      </c>
      <c r="G71">
        <v>2270</v>
      </c>
      <c r="I71">
        <f t="shared" si="4"/>
        <v>3.9039746073108892E-4</v>
      </c>
      <c r="J71">
        <f t="shared" si="3"/>
        <v>0.300602272</v>
      </c>
      <c r="K71">
        <f t="shared" si="5"/>
        <v>1.1735436367879612E-4</v>
      </c>
      <c r="R71" s="1" t="s">
        <v>35</v>
      </c>
      <c r="S71" s="2">
        <v>0.547400573</v>
      </c>
    </row>
    <row r="72" spans="1:19" x14ac:dyDescent="0.25">
      <c r="A72" t="s">
        <v>307</v>
      </c>
      <c r="B72" t="s">
        <v>156</v>
      </c>
      <c r="C72" t="s">
        <v>337</v>
      </c>
      <c r="D72" t="s">
        <v>300</v>
      </c>
      <c r="E72" t="s">
        <v>151</v>
      </c>
      <c r="F72" t="s">
        <v>105</v>
      </c>
      <c r="G72">
        <v>323</v>
      </c>
      <c r="I72">
        <f t="shared" si="4"/>
        <v>5.5549947055569038E-5</v>
      </c>
      <c r="J72">
        <f t="shared" si="3"/>
        <v>0.54393411999999997</v>
      </c>
      <c r="K72">
        <f t="shared" si="5"/>
        <v>3.0215511567717533E-5</v>
      </c>
      <c r="R72" t="s">
        <v>36</v>
      </c>
      <c r="S72" s="2">
        <v>0.26223906699999999</v>
      </c>
    </row>
    <row r="73" spans="1:19" x14ac:dyDescent="0.25">
      <c r="A73" t="s">
        <v>307</v>
      </c>
      <c r="B73" t="s">
        <v>156</v>
      </c>
      <c r="C73" t="s">
        <v>337</v>
      </c>
      <c r="D73" t="s">
        <v>300</v>
      </c>
      <c r="E73" t="s">
        <v>304</v>
      </c>
      <c r="F73" t="s">
        <v>288</v>
      </c>
      <c r="G73">
        <v>72</v>
      </c>
      <c r="I73">
        <f t="shared" si="4"/>
        <v>1.238265073684511E-5</v>
      </c>
      <c r="J73">
        <f t="shared" si="3"/>
        <v>0.35482106800000002</v>
      </c>
      <c r="K73">
        <f t="shared" si="5"/>
        <v>4.3936253591183694E-6</v>
      </c>
      <c r="R73" s="3" t="s">
        <v>116</v>
      </c>
      <c r="S73" s="2">
        <v>0.235824899</v>
      </c>
    </row>
    <row r="74" spans="1:19" x14ac:dyDescent="0.25">
      <c r="A74" t="s">
        <v>307</v>
      </c>
      <c r="B74" t="s">
        <v>156</v>
      </c>
      <c r="C74" t="s">
        <v>337</v>
      </c>
      <c r="D74" t="s">
        <v>300</v>
      </c>
      <c r="E74" t="s">
        <v>242</v>
      </c>
      <c r="F74" t="s">
        <v>460</v>
      </c>
      <c r="G74">
        <v>262</v>
      </c>
      <c r="I74">
        <f t="shared" si="4"/>
        <v>4.5059090181297485E-5</v>
      </c>
      <c r="J74">
        <f t="shared" ref="J74:J108" si="6">VLOOKUP(E74,R$1:S$248,2,FALSE)</f>
        <v>0.496256117</v>
      </c>
      <c r="K74">
        <f t="shared" si="5"/>
        <v>2.2360849128923516E-5</v>
      </c>
      <c r="R74" s="1" t="s">
        <v>92</v>
      </c>
      <c r="S74" s="2">
        <v>0.42167111499999999</v>
      </c>
    </row>
    <row r="75" spans="1:19" x14ac:dyDescent="0.25">
      <c r="A75" t="s">
        <v>307</v>
      </c>
      <c r="B75" t="s">
        <v>156</v>
      </c>
      <c r="C75" t="s">
        <v>337</v>
      </c>
      <c r="D75" t="s">
        <v>300</v>
      </c>
      <c r="E75" t="s">
        <v>191</v>
      </c>
      <c r="F75" t="s">
        <v>201</v>
      </c>
      <c r="G75">
        <v>0</v>
      </c>
      <c r="I75">
        <f t="shared" si="4"/>
        <v>0</v>
      </c>
      <c r="J75">
        <f t="shared" si="6"/>
        <v>0.304407025</v>
      </c>
      <c r="R75" s="1" t="s">
        <v>127</v>
      </c>
      <c r="S75" s="2">
        <v>0.189396599</v>
      </c>
    </row>
    <row r="76" spans="1:19" x14ac:dyDescent="0.25">
      <c r="A76" t="s">
        <v>307</v>
      </c>
      <c r="B76" t="s">
        <v>156</v>
      </c>
      <c r="C76" t="s">
        <v>337</v>
      </c>
      <c r="D76" t="s">
        <v>300</v>
      </c>
      <c r="E76" t="s">
        <v>7</v>
      </c>
      <c r="F76" t="s">
        <v>46</v>
      </c>
      <c r="G76">
        <v>86998</v>
      </c>
      <c r="I76">
        <f t="shared" si="4"/>
        <v>1.4962025677834041E-2</v>
      </c>
      <c r="J76">
        <f t="shared" si="6"/>
        <v>0.15008984</v>
      </c>
      <c r="K76">
        <f t="shared" si="5"/>
        <v>2.2456480400620026E-3</v>
      </c>
      <c r="R76" s="1" t="s">
        <v>353</v>
      </c>
      <c r="S76" s="2">
        <v>0.150847644</v>
      </c>
    </row>
    <row r="77" spans="1:19" x14ac:dyDescent="0.25">
      <c r="A77" t="s">
        <v>307</v>
      </c>
      <c r="B77" t="s">
        <v>156</v>
      </c>
      <c r="C77" t="s">
        <v>337</v>
      </c>
      <c r="D77" t="s">
        <v>300</v>
      </c>
      <c r="E77" t="s">
        <v>249</v>
      </c>
      <c r="F77" t="s">
        <v>259</v>
      </c>
      <c r="G77">
        <v>590</v>
      </c>
      <c r="I77">
        <f t="shared" si="4"/>
        <v>1.0146894353803632E-4</v>
      </c>
      <c r="J77">
        <f t="shared" si="6"/>
        <v>0.47299710099999998</v>
      </c>
      <c r="K77">
        <f t="shared" si="5"/>
        <v>4.7994516135023855E-5</v>
      </c>
      <c r="R77" s="1" t="s">
        <v>369</v>
      </c>
      <c r="S77" s="1">
        <v>0.300602272</v>
      </c>
    </row>
    <row r="78" spans="1:19" x14ac:dyDescent="0.25">
      <c r="A78" t="s">
        <v>307</v>
      </c>
      <c r="B78" t="s">
        <v>156</v>
      </c>
      <c r="C78" t="s">
        <v>337</v>
      </c>
      <c r="D78" t="s">
        <v>300</v>
      </c>
      <c r="E78" t="s">
        <v>122</v>
      </c>
      <c r="F78" t="s">
        <v>236</v>
      </c>
      <c r="G78">
        <v>2</v>
      </c>
      <c r="I78">
        <f t="shared" si="4"/>
        <v>3.4396252046791974E-7</v>
      </c>
      <c r="J78">
        <f t="shared" si="6"/>
        <v>0.21351756199999999</v>
      </c>
      <c r="K78">
        <f t="shared" si="5"/>
        <v>7.3442038789685318E-8</v>
      </c>
      <c r="R78" s="1" t="s">
        <v>151</v>
      </c>
      <c r="S78" s="1">
        <v>0.54393411999999997</v>
      </c>
    </row>
    <row r="79" spans="1:19" x14ac:dyDescent="0.25">
      <c r="A79" t="s">
        <v>307</v>
      </c>
      <c r="B79" t="s">
        <v>156</v>
      </c>
      <c r="C79" t="s">
        <v>337</v>
      </c>
      <c r="D79" t="s">
        <v>300</v>
      </c>
      <c r="E79" t="s">
        <v>329</v>
      </c>
      <c r="F79" t="s">
        <v>374</v>
      </c>
      <c r="G79">
        <v>534</v>
      </c>
      <c r="I79">
        <f t="shared" si="4"/>
        <v>9.1837992964934569E-5</v>
      </c>
      <c r="J79">
        <f t="shared" si="6"/>
        <v>0.24644919700000001</v>
      </c>
      <c r="K79">
        <f t="shared" si="5"/>
        <v>2.2633399620299774E-5</v>
      </c>
      <c r="R79" s="1" t="s">
        <v>481</v>
      </c>
      <c r="S79" s="7">
        <v>0.61926907399999997</v>
      </c>
    </row>
    <row r="80" spans="1:19" x14ac:dyDescent="0.25">
      <c r="A80" t="s">
        <v>307</v>
      </c>
      <c r="B80" t="s">
        <v>156</v>
      </c>
      <c r="C80" t="s">
        <v>337</v>
      </c>
      <c r="D80" t="s">
        <v>300</v>
      </c>
      <c r="E80" t="s">
        <v>49</v>
      </c>
      <c r="F80" t="s">
        <v>163</v>
      </c>
      <c r="G80">
        <v>7</v>
      </c>
      <c r="I80">
        <f t="shared" si="4"/>
        <v>1.2038688216377191E-6</v>
      </c>
      <c r="J80">
        <f t="shared" si="6"/>
        <v>0.235824899</v>
      </c>
      <c r="K80">
        <f t="shared" si="5"/>
        <v>2.8390224327196415E-7</v>
      </c>
      <c r="R80" s="1" t="s">
        <v>304</v>
      </c>
      <c r="S80" s="2">
        <v>0.35482106800000002</v>
      </c>
    </row>
    <row r="81" spans="1:19" x14ac:dyDescent="0.25">
      <c r="A81" t="s">
        <v>307</v>
      </c>
      <c r="B81" t="s">
        <v>156</v>
      </c>
      <c r="C81" t="s">
        <v>337</v>
      </c>
      <c r="D81" t="s">
        <v>300</v>
      </c>
      <c r="E81" t="s">
        <v>178</v>
      </c>
      <c r="F81" t="s">
        <v>254</v>
      </c>
      <c r="G81">
        <v>27</v>
      </c>
      <c r="I81">
        <f t="shared" si="4"/>
        <v>4.6434940263169163E-6</v>
      </c>
      <c r="J81">
        <f t="shared" si="6"/>
        <v>0.35523275199999998</v>
      </c>
      <c r="K81">
        <f t="shared" si="5"/>
        <v>1.6495211618641185E-6</v>
      </c>
      <c r="R81" t="s">
        <v>242</v>
      </c>
      <c r="S81" s="2">
        <v>0.496256117</v>
      </c>
    </row>
    <row r="82" spans="1:19" x14ac:dyDescent="0.25">
      <c r="A82" t="s">
        <v>307</v>
      </c>
      <c r="B82" t="s">
        <v>156</v>
      </c>
      <c r="C82" t="s">
        <v>337</v>
      </c>
      <c r="D82" t="s">
        <v>300</v>
      </c>
      <c r="E82" t="s">
        <v>104</v>
      </c>
      <c r="F82" t="s">
        <v>429</v>
      </c>
      <c r="G82">
        <v>115</v>
      </c>
      <c r="I82">
        <f t="shared" si="4"/>
        <v>1.9777844926905385E-5</v>
      </c>
      <c r="J82">
        <f t="shared" si="6"/>
        <v>0.39864959599999999</v>
      </c>
      <c r="K82">
        <f t="shared" si="5"/>
        <v>7.8844298898614805E-6</v>
      </c>
      <c r="R82" s="1" t="s">
        <v>191</v>
      </c>
      <c r="S82" s="2">
        <v>0.304407025</v>
      </c>
    </row>
    <row r="83" spans="1:19" x14ac:dyDescent="0.25">
      <c r="A83" t="s">
        <v>307</v>
      </c>
      <c r="B83" t="s">
        <v>156</v>
      </c>
      <c r="C83" t="s">
        <v>337</v>
      </c>
      <c r="D83" t="s">
        <v>300</v>
      </c>
      <c r="E83" t="s">
        <v>417</v>
      </c>
      <c r="F83" t="s">
        <v>167</v>
      </c>
      <c r="G83">
        <v>2715</v>
      </c>
      <c r="I83">
        <f t="shared" si="4"/>
        <v>4.6692912153520105E-4</v>
      </c>
      <c r="J83">
        <f t="shared" si="6"/>
        <v>0.54393411999999997</v>
      </c>
      <c r="K83">
        <f t="shared" si="5"/>
        <v>2.5397868082462262E-4</v>
      </c>
      <c r="R83" s="1" t="s">
        <v>7</v>
      </c>
      <c r="S83" s="2">
        <v>0.15008984</v>
      </c>
    </row>
    <row r="84" spans="1:19" x14ac:dyDescent="0.25">
      <c r="A84" t="s">
        <v>307</v>
      </c>
      <c r="B84" t="s">
        <v>156</v>
      </c>
      <c r="C84" t="s">
        <v>337</v>
      </c>
      <c r="D84" t="s">
        <v>300</v>
      </c>
      <c r="E84" t="s">
        <v>88</v>
      </c>
      <c r="F84" t="s">
        <v>253</v>
      </c>
      <c r="G84">
        <v>381</v>
      </c>
      <c r="I84">
        <f t="shared" si="4"/>
        <v>6.5524860149138715E-5</v>
      </c>
      <c r="J84">
        <f t="shared" si="6"/>
        <v>0.34895254799999997</v>
      </c>
      <c r="K84">
        <f t="shared" si="5"/>
        <v>2.2865066906385612E-5</v>
      </c>
      <c r="R84" s="1" t="s">
        <v>249</v>
      </c>
      <c r="S84" s="2">
        <v>0.47299710099999998</v>
      </c>
    </row>
    <row r="85" spans="1:19" x14ac:dyDescent="0.25">
      <c r="A85" t="s">
        <v>307</v>
      </c>
      <c r="B85" t="s">
        <v>156</v>
      </c>
      <c r="C85" t="s">
        <v>337</v>
      </c>
      <c r="D85" t="s">
        <v>300</v>
      </c>
      <c r="E85" t="s">
        <v>225</v>
      </c>
      <c r="F85" t="s">
        <v>53</v>
      </c>
      <c r="G85">
        <v>83</v>
      </c>
      <c r="I85">
        <f t="shared" si="4"/>
        <v>1.427444459941867E-5</v>
      </c>
      <c r="J85">
        <f t="shared" si="6"/>
        <v>0.54537309199999995</v>
      </c>
      <c r="K85">
        <f t="shared" si="5"/>
        <v>7.7848979877676602E-6</v>
      </c>
      <c r="R85" s="1" t="s">
        <v>122</v>
      </c>
      <c r="S85" s="2">
        <v>0.21351756199999999</v>
      </c>
    </row>
    <row r="86" spans="1:19" x14ac:dyDescent="0.25">
      <c r="A86" t="s">
        <v>307</v>
      </c>
      <c r="B86" t="s">
        <v>156</v>
      </c>
      <c r="C86" t="s">
        <v>337</v>
      </c>
      <c r="D86" t="s">
        <v>300</v>
      </c>
      <c r="E86" t="s">
        <v>81</v>
      </c>
      <c r="F86" t="s">
        <v>75</v>
      </c>
      <c r="G86">
        <v>1</v>
      </c>
      <c r="I86">
        <f t="shared" si="4"/>
        <v>1.7198126023395987E-7</v>
      </c>
      <c r="J86">
        <f t="shared" si="6"/>
        <v>0.53538932900000002</v>
      </c>
      <c r="K86">
        <f t="shared" si="5"/>
        <v>9.2076931517234157E-8</v>
      </c>
      <c r="R86" s="1" t="s">
        <v>329</v>
      </c>
      <c r="S86" s="2">
        <v>0.24644919700000001</v>
      </c>
    </row>
    <row r="87" spans="1:19" x14ac:dyDescent="0.25">
      <c r="A87" t="s">
        <v>307</v>
      </c>
      <c r="B87" t="s">
        <v>156</v>
      </c>
      <c r="C87" t="s">
        <v>337</v>
      </c>
      <c r="D87" t="s">
        <v>300</v>
      </c>
      <c r="E87" t="s">
        <v>144</v>
      </c>
      <c r="F87" t="s">
        <v>287</v>
      </c>
      <c r="G87">
        <v>563</v>
      </c>
      <c r="I87">
        <f t="shared" si="4"/>
        <v>9.6825449511719401E-5</v>
      </c>
      <c r="J87">
        <f t="shared" si="6"/>
        <v>0.40111301500000002</v>
      </c>
      <c r="K87">
        <f t="shared" si="5"/>
        <v>3.8837947982376051E-5</v>
      </c>
      <c r="R87" s="1" t="s">
        <v>49</v>
      </c>
      <c r="S87" s="2">
        <v>0.235824899</v>
      </c>
    </row>
    <row r="88" spans="1:19" x14ac:dyDescent="0.25">
      <c r="A88" t="s">
        <v>307</v>
      </c>
      <c r="B88" t="s">
        <v>156</v>
      </c>
      <c r="C88" t="s">
        <v>337</v>
      </c>
      <c r="D88" t="s">
        <v>300</v>
      </c>
      <c r="E88" t="s">
        <v>210</v>
      </c>
      <c r="F88" t="s">
        <v>25</v>
      </c>
      <c r="G88">
        <v>38</v>
      </c>
      <c r="I88">
        <f t="shared" si="4"/>
        <v>6.5352878888904748E-6</v>
      </c>
      <c r="J88">
        <f t="shared" si="6"/>
        <v>0.53611852299999996</v>
      </c>
      <c r="K88">
        <f t="shared" si="5"/>
        <v>3.5036888903717494E-6</v>
      </c>
      <c r="R88" s="1" t="s">
        <v>178</v>
      </c>
      <c r="S88" s="2">
        <v>0.35523275199999998</v>
      </c>
    </row>
    <row r="89" spans="1:19" x14ac:dyDescent="0.25">
      <c r="A89" t="s">
        <v>307</v>
      </c>
      <c r="B89" t="s">
        <v>156</v>
      </c>
      <c r="C89" t="s">
        <v>337</v>
      </c>
      <c r="D89" t="s">
        <v>300</v>
      </c>
      <c r="E89" t="s">
        <v>277</v>
      </c>
      <c r="F89" t="s">
        <v>5</v>
      </c>
      <c r="G89">
        <v>434</v>
      </c>
      <c r="I89">
        <f t="shared" si="4"/>
        <v>7.4639866941538579E-5</v>
      </c>
      <c r="J89">
        <f t="shared" si="6"/>
        <v>0.40242429099999999</v>
      </c>
      <c r="K89">
        <f t="shared" si="5"/>
        <v>3.0036895534282999E-5</v>
      </c>
      <c r="R89" s="1" t="s">
        <v>104</v>
      </c>
      <c r="S89" s="1">
        <v>0.39864959599999999</v>
      </c>
    </row>
    <row r="90" spans="1:19" x14ac:dyDescent="0.25">
      <c r="A90" t="s">
        <v>307</v>
      </c>
      <c r="B90" t="s">
        <v>156</v>
      </c>
      <c r="C90" t="s">
        <v>337</v>
      </c>
      <c r="D90" t="s">
        <v>300</v>
      </c>
      <c r="E90" t="s">
        <v>326</v>
      </c>
      <c r="F90" t="s">
        <v>205</v>
      </c>
      <c r="G90">
        <v>2164744</v>
      </c>
      <c r="I90">
        <f t="shared" si="4"/>
        <v>0.3722954012039032</v>
      </c>
      <c r="J90">
        <f t="shared" si="6"/>
        <v>0.30302319799999999</v>
      </c>
      <c r="K90">
        <f t="shared" si="5"/>
        <v>0.1128141430734998</v>
      </c>
      <c r="R90" s="1" t="s">
        <v>417</v>
      </c>
      <c r="S90" s="1">
        <v>0.54393411999999997</v>
      </c>
    </row>
    <row r="91" spans="1:19" x14ac:dyDescent="0.25">
      <c r="A91" t="s">
        <v>307</v>
      </c>
      <c r="B91" t="s">
        <v>156</v>
      </c>
      <c r="C91" t="s">
        <v>337</v>
      </c>
      <c r="D91" t="s">
        <v>300</v>
      </c>
      <c r="E91" t="s">
        <v>435</v>
      </c>
      <c r="F91" t="s">
        <v>212</v>
      </c>
      <c r="G91">
        <v>11379</v>
      </c>
      <c r="I91">
        <f t="shared" si="4"/>
        <v>1.9569747602022295E-3</v>
      </c>
      <c r="J91">
        <f t="shared" si="6"/>
        <v>0.21118531600000001</v>
      </c>
      <c r="K91">
        <f t="shared" si="5"/>
        <v>4.132843331373321E-4</v>
      </c>
      <c r="R91" s="1" t="s">
        <v>88</v>
      </c>
      <c r="S91" s="2">
        <v>0.34895254799999997</v>
      </c>
    </row>
    <row r="92" spans="1:19" x14ac:dyDescent="0.25">
      <c r="A92" t="s">
        <v>307</v>
      </c>
      <c r="B92" t="s">
        <v>156</v>
      </c>
      <c r="C92" t="s">
        <v>337</v>
      </c>
      <c r="D92" t="s">
        <v>300</v>
      </c>
      <c r="E92" t="s">
        <v>63</v>
      </c>
      <c r="F92" t="s">
        <v>405</v>
      </c>
      <c r="G92">
        <v>177</v>
      </c>
      <c r="I92">
        <f t="shared" si="4"/>
        <v>3.0440683061410897E-5</v>
      </c>
      <c r="J92">
        <f t="shared" si="6"/>
        <v>0.235824899</v>
      </c>
      <c r="K92">
        <f t="shared" si="5"/>
        <v>7.1786710084482357E-6</v>
      </c>
      <c r="R92" s="1" t="s">
        <v>482</v>
      </c>
      <c r="S92" s="2">
        <v>0.150847644</v>
      </c>
    </row>
    <row r="93" spans="1:19" x14ac:dyDescent="0.25">
      <c r="A93" t="s">
        <v>307</v>
      </c>
      <c r="B93" t="s">
        <v>156</v>
      </c>
      <c r="C93" t="s">
        <v>337</v>
      </c>
      <c r="D93" t="s">
        <v>300</v>
      </c>
      <c r="E93" t="s">
        <v>446</v>
      </c>
      <c r="F93" t="s">
        <v>168</v>
      </c>
      <c r="G93">
        <v>26</v>
      </c>
      <c r="I93">
        <f t="shared" si="4"/>
        <v>4.4715127660829569E-6</v>
      </c>
      <c r="J93">
        <f t="shared" si="6"/>
        <v>0.427243396</v>
      </c>
      <c r="K93">
        <f t="shared" si="5"/>
        <v>1.9104242994386361E-6</v>
      </c>
      <c r="R93" s="1" t="s">
        <v>225</v>
      </c>
      <c r="S93" s="2">
        <v>0.54537309199999995</v>
      </c>
    </row>
    <row r="94" spans="1:19" x14ac:dyDescent="0.25">
      <c r="A94" t="s">
        <v>307</v>
      </c>
      <c r="B94" t="s">
        <v>156</v>
      </c>
      <c r="C94" t="s">
        <v>337</v>
      </c>
      <c r="D94" t="s">
        <v>300</v>
      </c>
      <c r="E94" t="s">
        <v>245</v>
      </c>
      <c r="F94" t="s">
        <v>360</v>
      </c>
      <c r="G94">
        <v>81323</v>
      </c>
      <c r="I94">
        <f t="shared" si="4"/>
        <v>1.3986032026006318E-2</v>
      </c>
      <c r="J94">
        <f t="shared" si="6"/>
        <v>0.33501194099999998</v>
      </c>
      <c r="K94">
        <f t="shared" si="5"/>
        <v>4.6854877359205384E-3</v>
      </c>
      <c r="R94" t="s">
        <v>81</v>
      </c>
      <c r="S94" s="2">
        <v>0.53538932900000002</v>
      </c>
    </row>
    <row r="95" spans="1:19" x14ac:dyDescent="0.25">
      <c r="A95" t="s">
        <v>307</v>
      </c>
      <c r="B95" t="s">
        <v>156</v>
      </c>
      <c r="C95" t="s">
        <v>337</v>
      </c>
      <c r="D95" t="s">
        <v>300</v>
      </c>
      <c r="E95" t="s">
        <v>220</v>
      </c>
      <c r="F95" t="s">
        <v>67</v>
      </c>
      <c r="G95">
        <v>11</v>
      </c>
      <c r="I95">
        <f t="shared" si="4"/>
        <v>1.8917938625735586E-6</v>
      </c>
      <c r="J95">
        <f t="shared" si="6"/>
        <v>0.28742747600000002</v>
      </c>
      <c r="K95">
        <f t="shared" si="5"/>
        <v>5.4375353503180883E-7</v>
      </c>
      <c r="R95" s="1" t="s">
        <v>144</v>
      </c>
      <c r="S95" s="2">
        <v>0.40111301500000002</v>
      </c>
    </row>
    <row r="96" spans="1:19" x14ac:dyDescent="0.25">
      <c r="A96" t="s">
        <v>307</v>
      </c>
      <c r="B96" t="s">
        <v>156</v>
      </c>
      <c r="C96" t="s">
        <v>337</v>
      </c>
      <c r="D96" t="s">
        <v>300</v>
      </c>
      <c r="E96" t="s">
        <v>138</v>
      </c>
      <c r="F96" t="s">
        <v>390</v>
      </c>
      <c r="G96">
        <v>0</v>
      </c>
      <c r="I96">
        <f t="shared" si="4"/>
        <v>0</v>
      </c>
      <c r="J96">
        <f t="shared" si="6"/>
        <v>0.45023135800000003</v>
      </c>
      <c r="R96" s="1" t="s">
        <v>210</v>
      </c>
      <c r="S96" s="2">
        <v>0.53611852299999996</v>
      </c>
    </row>
    <row r="97" spans="1:19" x14ac:dyDescent="0.25">
      <c r="A97" t="s">
        <v>307</v>
      </c>
      <c r="B97" t="s">
        <v>156</v>
      </c>
      <c r="C97" t="s">
        <v>337</v>
      </c>
      <c r="D97" t="s">
        <v>300</v>
      </c>
      <c r="E97" t="s">
        <v>155</v>
      </c>
      <c r="F97" t="s">
        <v>315</v>
      </c>
      <c r="G97">
        <v>5330</v>
      </c>
      <c r="I97">
        <f t="shared" si="4"/>
        <v>9.1666011704700612E-4</v>
      </c>
      <c r="J97">
        <f t="shared" si="6"/>
        <v>0.193795309</v>
      </c>
      <c r="K97">
        <f t="shared" si="5"/>
        <v>1.7764443063110071E-4</v>
      </c>
      <c r="R97" s="1" t="s">
        <v>483</v>
      </c>
      <c r="S97" s="1">
        <v>0.61926907399999997</v>
      </c>
    </row>
    <row r="98" spans="1:19" x14ac:dyDescent="0.25">
      <c r="A98" t="s">
        <v>307</v>
      </c>
      <c r="B98" t="s">
        <v>156</v>
      </c>
      <c r="C98" t="s">
        <v>337</v>
      </c>
      <c r="D98" t="s">
        <v>300</v>
      </c>
      <c r="E98" t="s">
        <v>294</v>
      </c>
      <c r="F98" t="s">
        <v>458</v>
      </c>
      <c r="G98" t="s">
        <v>290</v>
      </c>
      <c r="I98" t="e">
        <f t="shared" si="4"/>
        <v>#VALUE!</v>
      </c>
      <c r="J98">
        <f t="shared" si="6"/>
        <v>0.164744418</v>
      </c>
      <c r="R98" s="1" t="s">
        <v>484</v>
      </c>
      <c r="S98" s="2">
        <v>0.21171030399999999</v>
      </c>
    </row>
    <row r="99" spans="1:19" x14ac:dyDescent="0.25">
      <c r="A99" t="s">
        <v>307</v>
      </c>
      <c r="B99" t="s">
        <v>156</v>
      </c>
      <c r="C99" t="s">
        <v>337</v>
      </c>
      <c r="D99" t="s">
        <v>300</v>
      </c>
      <c r="E99" t="s">
        <v>166</v>
      </c>
      <c r="F99" t="s">
        <v>378</v>
      </c>
      <c r="G99">
        <v>32</v>
      </c>
      <c r="I99">
        <f t="shared" si="4"/>
        <v>5.5034003274867159E-6</v>
      </c>
      <c r="J99">
        <f t="shared" si="6"/>
        <v>0.25567135899999999</v>
      </c>
      <c r="K99">
        <f t="shared" si="5"/>
        <v>1.4070618408495735E-6</v>
      </c>
      <c r="R99" s="1" t="s">
        <v>277</v>
      </c>
      <c r="S99" s="2">
        <v>0.40242429099999999</v>
      </c>
    </row>
    <row r="100" spans="1:19" x14ac:dyDescent="0.25">
      <c r="A100" t="s">
        <v>307</v>
      </c>
      <c r="B100" t="s">
        <v>156</v>
      </c>
      <c r="C100" t="s">
        <v>337</v>
      </c>
      <c r="D100" t="s">
        <v>300</v>
      </c>
      <c r="E100" t="s">
        <v>396</v>
      </c>
      <c r="F100" t="s">
        <v>279</v>
      </c>
      <c r="G100">
        <v>75109</v>
      </c>
      <c r="I100">
        <f t="shared" si="4"/>
        <v>1.2917340474912492E-2</v>
      </c>
      <c r="J100">
        <f t="shared" si="6"/>
        <v>0.21171030399999999</v>
      </c>
      <c r="K100">
        <f t="shared" si="5"/>
        <v>2.7347340788152282E-3</v>
      </c>
      <c r="R100" t="s">
        <v>326</v>
      </c>
      <c r="S100" s="2">
        <v>0.30302319799999999</v>
      </c>
    </row>
    <row r="101" spans="1:19" x14ac:dyDescent="0.25">
      <c r="A101" t="s">
        <v>307</v>
      </c>
      <c r="B101" t="s">
        <v>156</v>
      </c>
      <c r="C101" t="s">
        <v>337</v>
      </c>
      <c r="D101" t="s">
        <v>300</v>
      </c>
      <c r="E101" t="s">
        <v>314</v>
      </c>
      <c r="F101" t="s">
        <v>338</v>
      </c>
      <c r="G101">
        <v>125</v>
      </c>
      <c r="I101">
        <f t="shared" si="4"/>
        <v>2.1497657529244984E-5</v>
      </c>
      <c r="J101">
        <f t="shared" si="6"/>
        <v>0.36166089299999998</v>
      </c>
      <c r="K101">
        <f t="shared" si="5"/>
        <v>7.7748620194349136E-6</v>
      </c>
      <c r="R101" s="1" t="s">
        <v>435</v>
      </c>
      <c r="S101" s="2">
        <v>0.21118531600000001</v>
      </c>
    </row>
    <row r="102" spans="1:19" x14ac:dyDescent="0.25">
      <c r="A102" t="s">
        <v>307</v>
      </c>
      <c r="B102" t="s">
        <v>156</v>
      </c>
      <c r="C102" t="s">
        <v>337</v>
      </c>
      <c r="D102" t="s">
        <v>300</v>
      </c>
      <c r="E102" t="s">
        <v>183</v>
      </c>
      <c r="F102" t="s">
        <v>24</v>
      </c>
      <c r="G102">
        <v>335495</v>
      </c>
      <c r="I102">
        <f t="shared" si="4"/>
        <v>5.7698852902192364E-2</v>
      </c>
      <c r="J102">
        <f t="shared" si="6"/>
        <v>0.28963038000000002</v>
      </c>
      <c r="K102">
        <f t="shared" si="5"/>
        <v>1.6711340691626077E-2</v>
      </c>
      <c r="R102" s="1" t="s">
        <v>63</v>
      </c>
      <c r="S102" s="2">
        <v>0.235824899</v>
      </c>
    </row>
    <row r="103" spans="1:19" x14ac:dyDescent="0.25">
      <c r="A103" t="s">
        <v>307</v>
      </c>
      <c r="B103" t="s">
        <v>156</v>
      </c>
      <c r="C103" t="s">
        <v>337</v>
      </c>
      <c r="D103" t="s">
        <v>300</v>
      </c>
      <c r="E103" t="s">
        <v>423</v>
      </c>
      <c r="F103" t="s">
        <v>323</v>
      </c>
      <c r="G103">
        <v>9143</v>
      </c>
      <c r="I103">
        <f t="shared" si="4"/>
        <v>1.572424662319095E-3</v>
      </c>
      <c r="J103">
        <f t="shared" si="6"/>
        <v>0.304453064</v>
      </c>
      <c r="K103">
        <f t="shared" si="5"/>
        <v>4.787295063522138E-4</v>
      </c>
      <c r="R103" s="1" t="s">
        <v>446</v>
      </c>
      <c r="S103" s="2">
        <v>0.427243396</v>
      </c>
    </row>
    <row r="104" spans="1:19" x14ac:dyDescent="0.25">
      <c r="A104" t="s">
        <v>307</v>
      </c>
      <c r="B104" t="s">
        <v>156</v>
      </c>
      <c r="C104" t="s">
        <v>337</v>
      </c>
      <c r="D104" t="s">
        <v>300</v>
      </c>
      <c r="E104" t="s">
        <v>437</v>
      </c>
      <c r="F104" t="s">
        <v>3</v>
      </c>
      <c r="G104">
        <v>0</v>
      </c>
      <c r="I104">
        <f t="shared" si="4"/>
        <v>0</v>
      </c>
      <c r="J104">
        <f t="shared" si="6"/>
        <v>0.28386346000000001</v>
      </c>
      <c r="R104" s="1" t="s">
        <v>245</v>
      </c>
      <c r="S104" s="2">
        <v>0.33501194099999998</v>
      </c>
    </row>
    <row r="105" spans="1:19" x14ac:dyDescent="0.25">
      <c r="A105" t="s">
        <v>307</v>
      </c>
      <c r="B105" t="s">
        <v>156</v>
      </c>
      <c r="C105" t="s">
        <v>337</v>
      </c>
      <c r="D105" t="s">
        <v>300</v>
      </c>
      <c r="E105" t="s">
        <v>243</v>
      </c>
      <c r="F105" t="s">
        <v>108</v>
      </c>
      <c r="G105">
        <v>30</v>
      </c>
      <c r="I105">
        <f t="shared" si="4"/>
        <v>5.1594378070187962E-6</v>
      </c>
      <c r="J105">
        <f t="shared" si="6"/>
        <v>0.530444735</v>
      </c>
      <c r="K105">
        <f t="shared" si="5"/>
        <v>2.7367966202930664E-6</v>
      </c>
      <c r="R105" t="s">
        <v>220</v>
      </c>
      <c r="S105" s="2">
        <v>0.28742747600000002</v>
      </c>
    </row>
    <row r="106" spans="1:19" x14ac:dyDescent="0.25">
      <c r="A106" t="s">
        <v>307</v>
      </c>
      <c r="B106" t="s">
        <v>156</v>
      </c>
      <c r="C106" t="s">
        <v>337</v>
      </c>
      <c r="D106" t="s">
        <v>300</v>
      </c>
      <c r="E106" t="s">
        <v>23</v>
      </c>
      <c r="F106" t="s">
        <v>48</v>
      </c>
      <c r="G106">
        <v>19</v>
      </c>
      <c r="I106">
        <f t="shared" si="4"/>
        <v>3.2676439444452374E-6</v>
      </c>
      <c r="J106">
        <f t="shared" si="6"/>
        <v>0.54393411999999997</v>
      </c>
      <c r="K106">
        <f t="shared" si="5"/>
        <v>1.777383033395149E-6</v>
      </c>
      <c r="R106" s="1" t="s">
        <v>138</v>
      </c>
      <c r="S106" s="2">
        <v>0.45023135800000003</v>
      </c>
    </row>
    <row r="107" spans="1:19" x14ac:dyDescent="0.25">
      <c r="A107" t="s">
        <v>307</v>
      </c>
      <c r="B107" t="s">
        <v>156</v>
      </c>
      <c r="C107" t="s">
        <v>337</v>
      </c>
      <c r="D107" t="s">
        <v>300</v>
      </c>
      <c r="E107" t="s">
        <v>238</v>
      </c>
      <c r="F107" t="s">
        <v>344</v>
      </c>
      <c r="G107">
        <v>20739</v>
      </c>
      <c r="I107">
        <f t="shared" si="4"/>
        <v>3.5667193559920938E-3</v>
      </c>
      <c r="J107">
        <f t="shared" si="6"/>
        <v>0.41895681699999998</v>
      </c>
      <c r="K107">
        <f t="shared" si="5"/>
        <v>1.4943013885187373E-3</v>
      </c>
      <c r="R107" s="1" t="s">
        <v>155</v>
      </c>
      <c r="S107" s="2">
        <v>0.193795309</v>
      </c>
    </row>
    <row r="108" spans="1:19" x14ac:dyDescent="0.25">
      <c r="A108" t="s">
        <v>307</v>
      </c>
      <c r="B108" t="s">
        <v>156</v>
      </c>
      <c r="C108" t="s">
        <v>337</v>
      </c>
      <c r="D108" t="s">
        <v>300</v>
      </c>
      <c r="E108" t="s">
        <v>133</v>
      </c>
      <c r="F108" t="s">
        <v>299</v>
      </c>
      <c r="G108">
        <v>48165</v>
      </c>
      <c r="I108">
        <f t="shared" si="4"/>
        <v>8.2834773991686764E-3</v>
      </c>
      <c r="J108">
        <f t="shared" si="6"/>
        <v>0.34739118899999999</v>
      </c>
      <c r="K108">
        <f t="shared" si="5"/>
        <v>2.877607062751834E-3</v>
      </c>
      <c r="R108" s="1" t="s">
        <v>294</v>
      </c>
      <c r="S108" s="2">
        <v>0.164744418</v>
      </c>
    </row>
    <row r="109" spans="1:19" x14ac:dyDescent="0.25">
      <c r="A109" t="s">
        <v>307</v>
      </c>
      <c r="B109" t="s">
        <v>156</v>
      </c>
      <c r="C109" t="s">
        <v>337</v>
      </c>
      <c r="D109" t="s">
        <v>300</v>
      </c>
      <c r="E109" t="s">
        <v>14</v>
      </c>
      <c r="F109" t="s">
        <v>223</v>
      </c>
      <c r="G109" t="s">
        <v>290</v>
      </c>
      <c r="I109" t="e">
        <f t="shared" si="4"/>
        <v>#VALUE!</v>
      </c>
      <c r="J109">
        <f>VLOOKUP(E109,R$1:S$249,2,FALSE)</f>
        <v>0.31407327662499995</v>
      </c>
      <c r="R109" s="1" t="s">
        <v>166</v>
      </c>
      <c r="S109" s="2">
        <v>0.25567135899999999</v>
      </c>
    </row>
    <row r="110" spans="1:19" x14ac:dyDescent="0.25">
      <c r="A110" t="s">
        <v>307</v>
      </c>
      <c r="B110" t="s">
        <v>156</v>
      </c>
      <c r="C110" t="s">
        <v>337</v>
      </c>
      <c r="D110" t="s">
        <v>300</v>
      </c>
      <c r="E110" t="s">
        <v>103</v>
      </c>
      <c r="F110" t="s">
        <v>199</v>
      </c>
      <c r="G110">
        <v>651</v>
      </c>
      <c r="I110">
        <f t="shared" si="4"/>
        <v>1.1195980041230787E-4</v>
      </c>
      <c r="J110">
        <f t="shared" ref="J110:J141" si="7">VLOOKUP(E110,R$1:S$248,2,FALSE)</f>
        <v>0.32123402699999998</v>
      </c>
      <c r="K110">
        <f t="shared" si="5"/>
        <v>3.5965297548561919E-5</v>
      </c>
      <c r="R110" s="1" t="s">
        <v>396</v>
      </c>
      <c r="S110" s="2">
        <v>0.21171030399999999</v>
      </c>
    </row>
    <row r="111" spans="1:19" x14ac:dyDescent="0.25">
      <c r="A111" t="s">
        <v>307</v>
      </c>
      <c r="B111" t="s">
        <v>156</v>
      </c>
      <c r="C111" t="s">
        <v>337</v>
      </c>
      <c r="D111" t="s">
        <v>300</v>
      </c>
      <c r="E111" t="s">
        <v>351</v>
      </c>
      <c r="F111" t="s">
        <v>241</v>
      </c>
      <c r="G111">
        <v>12003</v>
      </c>
      <c r="I111">
        <f t="shared" si="4"/>
        <v>2.0642910665882204E-3</v>
      </c>
      <c r="J111">
        <f t="shared" si="7"/>
        <v>0.35481905499999999</v>
      </c>
      <c r="K111">
        <f t="shared" si="5"/>
        <v>7.3244980549177444E-4</v>
      </c>
      <c r="R111" s="1" t="s">
        <v>314</v>
      </c>
      <c r="S111" s="2">
        <v>0.36166089299999998</v>
      </c>
    </row>
    <row r="112" spans="1:19" x14ac:dyDescent="0.25">
      <c r="A112" t="s">
        <v>307</v>
      </c>
      <c r="B112" t="s">
        <v>156</v>
      </c>
      <c r="C112" t="s">
        <v>337</v>
      </c>
      <c r="D112" t="s">
        <v>300</v>
      </c>
      <c r="E112" t="s">
        <v>15</v>
      </c>
      <c r="F112" t="s">
        <v>228</v>
      </c>
      <c r="G112">
        <v>3991</v>
      </c>
      <c r="I112">
        <f t="shared" si="4"/>
        <v>6.8637720959373381E-4</v>
      </c>
      <c r="J112">
        <f t="shared" si="7"/>
        <v>0.48138170000000002</v>
      </c>
      <c r="K112">
        <f t="shared" si="5"/>
        <v>3.3040942799548789E-4</v>
      </c>
      <c r="R112" s="1" t="s">
        <v>183</v>
      </c>
      <c r="S112" s="2">
        <v>0.28963038000000002</v>
      </c>
    </row>
    <row r="113" spans="1:19" x14ac:dyDescent="0.25">
      <c r="A113" t="s">
        <v>307</v>
      </c>
      <c r="B113" t="s">
        <v>156</v>
      </c>
      <c r="C113" t="s">
        <v>337</v>
      </c>
      <c r="D113" t="s">
        <v>300</v>
      </c>
      <c r="E113" t="s">
        <v>121</v>
      </c>
      <c r="F113" t="s">
        <v>110</v>
      </c>
      <c r="G113">
        <v>319</v>
      </c>
      <c r="I113">
        <f t="shared" si="4"/>
        <v>5.4862022014633197E-5</v>
      </c>
      <c r="J113">
        <f t="shared" si="7"/>
        <v>0.26294708900000002</v>
      </c>
      <c r="K113">
        <f t="shared" si="5"/>
        <v>1.4425808985401715E-5</v>
      </c>
      <c r="R113" s="1" t="s">
        <v>485</v>
      </c>
      <c r="S113" s="2">
        <v>0.150847644</v>
      </c>
    </row>
    <row r="114" spans="1:19" x14ac:dyDescent="0.25">
      <c r="A114" t="s">
        <v>307</v>
      </c>
      <c r="B114" t="s">
        <v>156</v>
      </c>
      <c r="C114" t="s">
        <v>337</v>
      </c>
      <c r="D114" t="s">
        <v>300</v>
      </c>
      <c r="E114" t="s">
        <v>28</v>
      </c>
      <c r="F114" t="s">
        <v>453</v>
      </c>
      <c r="G114">
        <v>330</v>
      </c>
      <c r="I114">
        <f t="shared" si="4"/>
        <v>5.6753815877206754E-5</v>
      </c>
      <c r="J114">
        <f t="shared" si="7"/>
        <v>0.35035347300000003</v>
      </c>
      <c r="K114">
        <f t="shared" si="5"/>
        <v>1.988389649858193E-5</v>
      </c>
      <c r="R114" s="1" t="s">
        <v>423</v>
      </c>
      <c r="S114" s="2">
        <v>0.304453064</v>
      </c>
    </row>
    <row r="115" spans="1:19" x14ac:dyDescent="0.25">
      <c r="A115" t="s">
        <v>307</v>
      </c>
      <c r="B115" t="s">
        <v>156</v>
      </c>
      <c r="C115" t="s">
        <v>337</v>
      </c>
      <c r="D115" t="s">
        <v>300</v>
      </c>
      <c r="E115" t="s">
        <v>393</v>
      </c>
      <c r="F115" t="s">
        <v>363</v>
      </c>
      <c r="G115">
        <v>39</v>
      </c>
      <c r="I115">
        <f t="shared" si="4"/>
        <v>6.707269149124435E-6</v>
      </c>
      <c r="J115">
        <f t="shared" si="7"/>
        <v>0.47867728199999998</v>
      </c>
      <c r="K115">
        <f t="shared" si="5"/>
        <v>3.2106173659453371E-6</v>
      </c>
      <c r="R115" s="1" t="s">
        <v>437</v>
      </c>
      <c r="S115" s="2">
        <v>0.28386346000000001</v>
      </c>
    </row>
    <row r="116" spans="1:19" x14ac:dyDescent="0.25">
      <c r="A116" t="s">
        <v>307</v>
      </c>
      <c r="B116" t="s">
        <v>156</v>
      </c>
      <c r="C116" t="s">
        <v>337</v>
      </c>
      <c r="D116" t="s">
        <v>300</v>
      </c>
      <c r="E116" t="s">
        <v>226</v>
      </c>
      <c r="F116" t="s">
        <v>169</v>
      </c>
      <c r="G116">
        <v>27</v>
      </c>
      <c r="I116">
        <f t="shared" si="4"/>
        <v>4.6434940263169163E-6</v>
      </c>
      <c r="J116">
        <f t="shared" si="7"/>
        <v>0.57400911600000004</v>
      </c>
      <c r="K116">
        <f t="shared" si="5"/>
        <v>2.6654079011974541E-6</v>
      </c>
      <c r="R116" s="1" t="s">
        <v>243</v>
      </c>
      <c r="S116" s="2">
        <v>0.530444735</v>
      </c>
    </row>
    <row r="117" spans="1:19" x14ac:dyDescent="0.25">
      <c r="A117" t="s">
        <v>307</v>
      </c>
      <c r="B117" t="s">
        <v>156</v>
      </c>
      <c r="C117" t="s">
        <v>337</v>
      </c>
      <c r="D117" t="s">
        <v>300</v>
      </c>
      <c r="E117" t="s">
        <v>399</v>
      </c>
      <c r="F117" t="s">
        <v>202</v>
      </c>
      <c r="G117">
        <v>120</v>
      </c>
      <c r="I117">
        <f t="shared" si="4"/>
        <v>2.0637751228075185E-5</v>
      </c>
      <c r="J117">
        <f t="shared" si="7"/>
        <v>0.36547341700000002</v>
      </c>
      <c r="K117">
        <f t="shared" si="5"/>
        <v>7.5425494605205844E-6</v>
      </c>
      <c r="R117" s="1" t="s">
        <v>23</v>
      </c>
      <c r="S117" s="1">
        <v>0.54393411999999997</v>
      </c>
    </row>
    <row r="118" spans="1:19" x14ac:dyDescent="0.25">
      <c r="A118" t="s">
        <v>307</v>
      </c>
      <c r="B118" t="s">
        <v>156</v>
      </c>
      <c r="C118" t="s">
        <v>337</v>
      </c>
      <c r="D118" t="s">
        <v>300</v>
      </c>
      <c r="E118" t="s">
        <v>69</v>
      </c>
      <c r="F118" t="s">
        <v>27</v>
      </c>
      <c r="G118">
        <v>10</v>
      </c>
      <c r="I118">
        <f t="shared" si="4"/>
        <v>1.7198126023395986E-6</v>
      </c>
      <c r="J118">
        <f t="shared" si="7"/>
        <v>0.17537725199999998</v>
      </c>
      <c r="K118">
        <f t="shared" si="5"/>
        <v>3.0161600815328755E-7</v>
      </c>
      <c r="R118" t="s">
        <v>238</v>
      </c>
      <c r="S118" s="2">
        <v>0.41895681699999998</v>
      </c>
    </row>
    <row r="119" spans="1:19" x14ac:dyDescent="0.25">
      <c r="A119" t="s">
        <v>307</v>
      </c>
      <c r="B119" t="s">
        <v>156</v>
      </c>
      <c r="C119" t="s">
        <v>337</v>
      </c>
      <c r="D119" t="s">
        <v>300</v>
      </c>
      <c r="E119" t="s">
        <v>366</v>
      </c>
      <c r="F119" t="s">
        <v>427</v>
      </c>
      <c r="G119">
        <v>138</v>
      </c>
      <c r="I119">
        <f t="shared" si="4"/>
        <v>2.3733413912286462E-5</v>
      </c>
      <c r="J119">
        <f t="shared" si="7"/>
        <v>0.25720264300000001</v>
      </c>
      <c r="K119">
        <f t="shared" si="5"/>
        <v>6.1042967856530487E-6</v>
      </c>
      <c r="R119" t="s">
        <v>133</v>
      </c>
      <c r="S119" s="2">
        <v>0.34739118899999999</v>
      </c>
    </row>
    <row r="120" spans="1:19" x14ac:dyDescent="0.25">
      <c r="A120" t="s">
        <v>307</v>
      </c>
      <c r="B120" t="s">
        <v>156</v>
      </c>
      <c r="C120" t="s">
        <v>337</v>
      </c>
      <c r="D120" t="s">
        <v>300</v>
      </c>
      <c r="E120" t="s">
        <v>193</v>
      </c>
      <c r="F120" t="s">
        <v>362</v>
      </c>
      <c r="G120">
        <v>1034</v>
      </c>
      <c r="I120">
        <f t="shared" si="4"/>
        <v>1.7782862308191451E-4</v>
      </c>
      <c r="J120">
        <f t="shared" si="7"/>
        <v>0.12913191900000001</v>
      </c>
      <c r="K120">
        <f t="shared" si="5"/>
        <v>2.2963351351695317E-5</v>
      </c>
      <c r="R120" s="1" t="s">
        <v>103</v>
      </c>
      <c r="S120" s="2">
        <v>0.32123402699999998</v>
      </c>
    </row>
    <row r="121" spans="1:19" x14ac:dyDescent="0.25">
      <c r="A121" t="s">
        <v>307</v>
      </c>
      <c r="B121" t="s">
        <v>156</v>
      </c>
      <c r="C121" t="s">
        <v>337</v>
      </c>
      <c r="D121" t="s">
        <v>300</v>
      </c>
      <c r="E121" t="s">
        <v>13</v>
      </c>
      <c r="F121" t="s">
        <v>291</v>
      </c>
      <c r="G121">
        <v>203877</v>
      </c>
      <c r="I121">
        <f t="shared" si="4"/>
        <v>3.5063023392719037E-2</v>
      </c>
      <c r="J121">
        <f t="shared" si="7"/>
        <v>0.30302319799999999</v>
      </c>
      <c r="K121">
        <f t="shared" si="5"/>
        <v>1.0624909480010531E-2</v>
      </c>
      <c r="R121" t="s">
        <v>351</v>
      </c>
      <c r="S121" s="2">
        <v>0.35481905499999999</v>
      </c>
    </row>
    <row r="122" spans="1:19" x14ac:dyDescent="0.25">
      <c r="A122" t="s">
        <v>307</v>
      </c>
      <c r="B122" t="s">
        <v>156</v>
      </c>
      <c r="C122" t="s">
        <v>337</v>
      </c>
      <c r="D122" t="s">
        <v>300</v>
      </c>
      <c r="E122" t="s">
        <v>93</v>
      </c>
      <c r="F122" t="s">
        <v>142</v>
      </c>
      <c r="G122">
        <v>206</v>
      </c>
      <c r="I122">
        <f t="shared" si="4"/>
        <v>3.5428139608195732E-5</v>
      </c>
      <c r="J122">
        <f t="shared" si="7"/>
        <v>0.30281271399999998</v>
      </c>
      <c r="K122">
        <f t="shared" si="5"/>
        <v>1.0728091106728645E-5</v>
      </c>
      <c r="R122" t="s">
        <v>15</v>
      </c>
      <c r="S122" s="2">
        <v>0.48138170000000002</v>
      </c>
    </row>
    <row r="123" spans="1:19" x14ac:dyDescent="0.25">
      <c r="A123" t="s">
        <v>307</v>
      </c>
      <c r="B123" t="s">
        <v>156</v>
      </c>
      <c r="C123" t="s">
        <v>337</v>
      </c>
      <c r="D123" t="s">
        <v>300</v>
      </c>
      <c r="E123" t="s">
        <v>448</v>
      </c>
      <c r="F123" t="s">
        <v>117</v>
      </c>
      <c r="G123">
        <v>3767</v>
      </c>
      <c r="I123">
        <f t="shared" si="4"/>
        <v>6.4785340730132677E-4</v>
      </c>
      <c r="J123">
        <f t="shared" si="7"/>
        <v>0.53886033200000005</v>
      </c>
      <c r="K123">
        <f t="shared" si="5"/>
        <v>3.491025021457242E-4</v>
      </c>
      <c r="R123" s="1" t="s">
        <v>121</v>
      </c>
      <c r="S123" s="2">
        <v>0.26294708900000002</v>
      </c>
    </row>
    <row r="124" spans="1:19" x14ac:dyDescent="0.25">
      <c r="A124" t="s">
        <v>307</v>
      </c>
      <c r="B124" t="s">
        <v>156</v>
      </c>
      <c r="C124" t="s">
        <v>337</v>
      </c>
      <c r="D124" t="s">
        <v>300</v>
      </c>
      <c r="E124" t="s">
        <v>408</v>
      </c>
      <c r="F124" t="s">
        <v>101</v>
      </c>
      <c r="G124">
        <v>19</v>
      </c>
      <c r="I124">
        <f t="shared" si="4"/>
        <v>3.2676439444452374E-6</v>
      </c>
      <c r="J124">
        <f t="shared" si="7"/>
        <v>0.491810578</v>
      </c>
      <c r="K124">
        <f t="shared" si="5"/>
        <v>1.607061857015812E-6</v>
      </c>
      <c r="R124" s="1" t="s">
        <v>28</v>
      </c>
      <c r="S124" s="2">
        <v>0.35035347300000003</v>
      </c>
    </row>
    <row r="125" spans="1:19" x14ac:dyDescent="0.25">
      <c r="A125" t="s">
        <v>307</v>
      </c>
      <c r="B125" t="s">
        <v>156</v>
      </c>
      <c r="C125" t="s">
        <v>337</v>
      </c>
      <c r="D125" t="s">
        <v>300</v>
      </c>
      <c r="E125" t="s">
        <v>224</v>
      </c>
      <c r="F125" t="s">
        <v>466</v>
      </c>
      <c r="G125">
        <v>75458</v>
      </c>
      <c r="I125">
        <f t="shared" si="4"/>
        <v>1.2977361934734144E-2</v>
      </c>
      <c r="J125">
        <f t="shared" si="7"/>
        <v>0.309853932</v>
      </c>
      <c r="K125">
        <f t="shared" si="5"/>
        <v>4.0210866224645019E-3</v>
      </c>
      <c r="R125" s="1" t="s">
        <v>393</v>
      </c>
      <c r="S125" s="2">
        <v>0.47867728199999998</v>
      </c>
    </row>
    <row r="126" spans="1:19" x14ac:dyDescent="0.25">
      <c r="A126" t="s">
        <v>307</v>
      </c>
      <c r="B126" t="s">
        <v>156</v>
      </c>
      <c r="C126" t="s">
        <v>337</v>
      </c>
      <c r="D126" t="s">
        <v>300</v>
      </c>
      <c r="E126" t="s">
        <v>272</v>
      </c>
      <c r="F126" t="s">
        <v>62</v>
      </c>
      <c r="G126">
        <v>0</v>
      </c>
      <c r="I126">
        <f t="shared" si="4"/>
        <v>0</v>
      </c>
      <c r="J126">
        <f t="shared" si="7"/>
        <v>0.39787066100000001</v>
      </c>
      <c r="R126" s="1" t="s">
        <v>226</v>
      </c>
      <c r="S126" s="2">
        <v>0.57400911600000004</v>
      </c>
    </row>
    <row r="127" spans="1:19" x14ac:dyDescent="0.25">
      <c r="A127" t="s">
        <v>307</v>
      </c>
      <c r="B127" t="s">
        <v>156</v>
      </c>
      <c r="C127" t="s">
        <v>337</v>
      </c>
      <c r="D127" t="s">
        <v>300</v>
      </c>
      <c r="E127" t="s">
        <v>258</v>
      </c>
      <c r="F127" t="s">
        <v>22</v>
      </c>
      <c r="G127">
        <v>0</v>
      </c>
      <c r="I127">
        <f t="shared" si="4"/>
        <v>0</v>
      </c>
      <c r="J127">
        <f t="shared" si="7"/>
        <v>0.54441631300000004</v>
      </c>
      <c r="R127" s="4" t="s">
        <v>399</v>
      </c>
      <c r="S127" s="2">
        <v>0.36547341700000002</v>
      </c>
    </row>
    <row r="128" spans="1:19" x14ac:dyDescent="0.25">
      <c r="A128" t="s">
        <v>307</v>
      </c>
      <c r="B128" t="s">
        <v>156</v>
      </c>
      <c r="C128" t="s">
        <v>337</v>
      </c>
      <c r="D128" t="s">
        <v>300</v>
      </c>
      <c r="E128" t="s">
        <v>204</v>
      </c>
      <c r="F128" t="s">
        <v>71</v>
      </c>
      <c r="G128">
        <v>160</v>
      </c>
      <c r="I128">
        <f t="shared" si="4"/>
        <v>2.7517001637433578E-5</v>
      </c>
      <c r="J128">
        <f t="shared" si="7"/>
        <v>0.255508018</v>
      </c>
      <c r="K128">
        <f t="shared" si="5"/>
        <v>7.030814549683408E-6</v>
      </c>
      <c r="R128" s="1" t="s">
        <v>69</v>
      </c>
      <c r="S128" s="1">
        <v>0.17537725199999998</v>
      </c>
    </row>
    <row r="129" spans="1:19" x14ac:dyDescent="0.25">
      <c r="A129" t="s">
        <v>307</v>
      </c>
      <c r="B129" t="s">
        <v>156</v>
      </c>
      <c r="C129" t="s">
        <v>337</v>
      </c>
      <c r="D129" t="s">
        <v>300</v>
      </c>
      <c r="E129" t="s">
        <v>65</v>
      </c>
      <c r="F129" t="s">
        <v>426</v>
      </c>
      <c r="G129">
        <v>40</v>
      </c>
      <c r="I129">
        <f t="shared" si="4"/>
        <v>6.8792504093583944E-6</v>
      </c>
      <c r="J129">
        <f t="shared" si="7"/>
        <v>0.54393411999999997</v>
      </c>
      <c r="K129">
        <f t="shared" si="5"/>
        <v>3.7418590176739977E-6</v>
      </c>
      <c r="R129" s="1" t="s">
        <v>366</v>
      </c>
      <c r="S129" s="2">
        <v>0.25720264300000001</v>
      </c>
    </row>
    <row r="130" spans="1:19" x14ac:dyDescent="0.25">
      <c r="A130" t="s">
        <v>307</v>
      </c>
      <c r="B130" t="s">
        <v>156</v>
      </c>
      <c r="C130" t="s">
        <v>337</v>
      </c>
      <c r="D130" t="s">
        <v>300</v>
      </c>
      <c r="E130" t="s">
        <v>72</v>
      </c>
      <c r="F130" t="s">
        <v>389</v>
      </c>
      <c r="G130">
        <v>112</v>
      </c>
      <c r="I130">
        <f t="shared" si="4"/>
        <v>1.9261901146203506E-5</v>
      </c>
      <c r="J130">
        <f t="shared" si="7"/>
        <v>0.39864959599999999</v>
      </c>
      <c r="K130">
        <f t="shared" si="5"/>
        <v>7.6787491101259643E-6</v>
      </c>
      <c r="R130" s="1" t="s">
        <v>193</v>
      </c>
      <c r="S130" s="2">
        <v>0.12913191900000001</v>
      </c>
    </row>
    <row r="131" spans="1:19" x14ac:dyDescent="0.25">
      <c r="A131" t="s">
        <v>307</v>
      </c>
      <c r="B131" t="s">
        <v>156</v>
      </c>
      <c r="C131" t="s">
        <v>337</v>
      </c>
      <c r="D131" t="s">
        <v>300</v>
      </c>
      <c r="E131" t="s">
        <v>273</v>
      </c>
      <c r="F131" t="s">
        <v>9</v>
      </c>
      <c r="G131">
        <v>170</v>
      </c>
      <c r="I131">
        <f t="shared" ref="I131:I194" si="8">G131/G$234</f>
        <v>2.9236814239773177E-5</v>
      </c>
      <c r="J131">
        <f t="shared" si="7"/>
        <v>0.46528443800000002</v>
      </c>
      <c r="K131">
        <f t="shared" ref="K131:K194" si="9">I131*J131</f>
        <v>1.360343468246326E-5</v>
      </c>
      <c r="R131" t="s">
        <v>13</v>
      </c>
      <c r="S131" s="1">
        <v>0.30302319799999999</v>
      </c>
    </row>
    <row r="132" spans="1:19" x14ac:dyDescent="0.25">
      <c r="A132" t="s">
        <v>307</v>
      </c>
      <c r="B132" t="s">
        <v>156</v>
      </c>
      <c r="C132" t="s">
        <v>337</v>
      </c>
      <c r="D132" t="s">
        <v>300</v>
      </c>
      <c r="E132" t="s">
        <v>444</v>
      </c>
      <c r="F132" t="s">
        <v>255</v>
      </c>
      <c r="G132">
        <v>19986</v>
      </c>
      <c r="I132">
        <f t="shared" si="8"/>
        <v>3.4372174670359219E-3</v>
      </c>
      <c r="J132">
        <f t="shared" si="7"/>
        <v>0.33922593699999998</v>
      </c>
      <c r="K132">
        <f t="shared" si="9"/>
        <v>1.1659933159280272E-3</v>
      </c>
      <c r="R132" s="1" t="s">
        <v>448</v>
      </c>
      <c r="S132" s="2">
        <v>0.53886033200000005</v>
      </c>
    </row>
    <row r="133" spans="1:19" x14ac:dyDescent="0.25">
      <c r="A133" t="s">
        <v>307</v>
      </c>
      <c r="B133" t="s">
        <v>156</v>
      </c>
      <c r="C133" t="s">
        <v>337</v>
      </c>
      <c r="D133" t="s">
        <v>300</v>
      </c>
      <c r="E133" t="s">
        <v>391</v>
      </c>
      <c r="F133" t="s">
        <v>361</v>
      </c>
      <c r="G133">
        <v>4</v>
      </c>
      <c r="I133">
        <f t="shared" si="8"/>
        <v>6.8792504093583948E-7</v>
      </c>
      <c r="J133">
        <f t="shared" si="7"/>
        <v>0.46037966699999999</v>
      </c>
      <c r="K133">
        <f t="shared" si="9"/>
        <v>3.1670670126700313E-7</v>
      </c>
      <c r="R133" s="1" t="s">
        <v>408</v>
      </c>
      <c r="S133" s="2">
        <v>0.491810578</v>
      </c>
    </row>
    <row r="134" spans="1:19" x14ac:dyDescent="0.25">
      <c r="A134" t="s">
        <v>307</v>
      </c>
      <c r="B134" t="s">
        <v>156</v>
      </c>
      <c r="C134" t="s">
        <v>337</v>
      </c>
      <c r="D134" t="s">
        <v>300</v>
      </c>
      <c r="E134" t="s">
        <v>445</v>
      </c>
      <c r="F134" t="s">
        <v>419</v>
      </c>
      <c r="G134">
        <v>1837</v>
      </c>
      <c r="I134">
        <f t="shared" si="8"/>
        <v>3.1592957504978427E-4</v>
      </c>
      <c r="J134">
        <f t="shared" si="7"/>
        <v>0.28954676299999998</v>
      </c>
      <c r="K134">
        <f t="shared" si="9"/>
        <v>9.1476385791630592E-5</v>
      </c>
      <c r="R134" s="1" t="s">
        <v>224</v>
      </c>
      <c r="S134" s="2">
        <v>0.309853932</v>
      </c>
    </row>
    <row r="135" spans="1:19" x14ac:dyDescent="0.25">
      <c r="A135" t="s">
        <v>307</v>
      </c>
      <c r="B135" t="s">
        <v>156</v>
      </c>
      <c r="C135" t="s">
        <v>337</v>
      </c>
      <c r="D135" t="s">
        <v>300</v>
      </c>
      <c r="E135" t="s">
        <v>230</v>
      </c>
      <c r="F135" t="s">
        <v>465</v>
      </c>
      <c r="G135">
        <v>397</v>
      </c>
      <c r="I135">
        <f t="shared" si="8"/>
        <v>6.8276560312882065E-5</v>
      </c>
      <c r="J135">
        <f t="shared" si="7"/>
        <v>0.48259844499999999</v>
      </c>
      <c r="K135">
        <f t="shared" si="9"/>
        <v>3.29501618369456E-5</v>
      </c>
      <c r="R135" s="1" t="s">
        <v>272</v>
      </c>
      <c r="S135" s="2">
        <v>0.39787066100000001</v>
      </c>
    </row>
    <row r="136" spans="1:19" x14ac:dyDescent="0.25">
      <c r="A136" t="s">
        <v>307</v>
      </c>
      <c r="B136" t="s">
        <v>156</v>
      </c>
      <c r="C136" t="s">
        <v>337</v>
      </c>
      <c r="D136" t="s">
        <v>300</v>
      </c>
      <c r="E136" t="s">
        <v>150</v>
      </c>
      <c r="F136" t="s">
        <v>454</v>
      </c>
      <c r="G136">
        <v>0</v>
      </c>
      <c r="I136">
        <f t="shared" si="8"/>
        <v>0</v>
      </c>
      <c r="J136">
        <f t="shared" si="7"/>
        <v>0.32266445799999999</v>
      </c>
      <c r="R136" s="1" t="s">
        <v>258</v>
      </c>
      <c r="S136" s="2">
        <v>0.54441631300000004</v>
      </c>
    </row>
    <row r="137" spans="1:19" x14ac:dyDescent="0.25">
      <c r="A137" t="s">
        <v>307</v>
      </c>
      <c r="B137" t="s">
        <v>156</v>
      </c>
      <c r="C137" t="s">
        <v>337</v>
      </c>
      <c r="D137" t="s">
        <v>300</v>
      </c>
      <c r="E137" t="s">
        <v>266</v>
      </c>
      <c r="F137" t="s">
        <v>420</v>
      </c>
      <c r="G137">
        <v>62</v>
      </c>
      <c r="I137">
        <f t="shared" si="8"/>
        <v>1.0662838134505511E-5</v>
      </c>
      <c r="J137">
        <f t="shared" si="7"/>
        <v>0.18817235299999999</v>
      </c>
      <c r="K137">
        <f t="shared" si="9"/>
        <v>2.0064513414280326E-6</v>
      </c>
      <c r="R137" s="1" t="s">
        <v>204</v>
      </c>
      <c r="S137" s="2">
        <v>0.255508018</v>
      </c>
    </row>
    <row r="138" spans="1:19" x14ac:dyDescent="0.25">
      <c r="A138" t="s">
        <v>307</v>
      </c>
      <c r="B138" t="s">
        <v>156</v>
      </c>
      <c r="C138" t="s">
        <v>337</v>
      </c>
      <c r="D138" t="s">
        <v>300</v>
      </c>
      <c r="E138" t="s">
        <v>109</v>
      </c>
      <c r="F138" t="s">
        <v>281</v>
      </c>
      <c r="G138">
        <v>2442</v>
      </c>
      <c r="I138">
        <f t="shared" si="8"/>
        <v>4.1997823749132998E-4</v>
      </c>
      <c r="J138">
        <f t="shared" si="7"/>
        <v>0.39930692499999998</v>
      </c>
      <c r="K138">
        <f t="shared" si="9"/>
        <v>1.6770021857958269E-4</v>
      </c>
      <c r="R138" s="1" t="s">
        <v>65</v>
      </c>
      <c r="S138" s="1">
        <v>0.54393411999999997</v>
      </c>
    </row>
    <row r="139" spans="1:19" x14ac:dyDescent="0.25">
      <c r="A139" t="s">
        <v>307</v>
      </c>
      <c r="B139" t="s">
        <v>156</v>
      </c>
      <c r="C139" t="s">
        <v>337</v>
      </c>
      <c r="D139" t="s">
        <v>300</v>
      </c>
      <c r="E139" t="s">
        <v>50</v>
      </c>
      <c r="F139" t="s">
        <v>339</v>
      </c>
      <c r="G139" t="s">
        <v>290</v>
      </c>
      <c r="I139" t="e">
        <f t="shared" si="8"/>
        <v>#VALUE!</v>
      </c>
      <c r="J139">
        <f t="shared" si="7"/>
        <v>0.2866231185</v>
      </c>
      <c r="R139" s="1" t="s">
        <v>72</v>
      </c>
      <c r="S139" s="1">
        <v>0.39864959599999999</v>
      </c>
    </row>
    <row r="140" spans="1:19" x14ac:dyDescent="0.25">
      <c r="A140" t="s">
        <v>307</v>
      </c>
      <c r="B140" t="s">
        <v>156</v>
      </c>
      <c r="C140" t="s">
        <v>337</v>
      </c>
      <c r="D140" t="s">
        <v>300</v>
      </c>
      <c r="E140" t="s">
        <v>456</v>
      </c>
      <c r="F140" t="s">
        <v>164</v>
      </c>
      <c r="G140">
        <v>0</v>
      </c>
      <c r="I140">
        <f t="shared" si="8"/>
        <v>0</v>
      </c>
      <c r="J140">
        <f t="shared" si="7"/>
        <v>0.39864959599999999</v>
      </c>
      <c r="R140" s="1" t="s">
        <v>273</v>
      </c>
      <c r="S140" s="2">
        <v>0.46528443800000002</v>
      </c>
    </row>
    <row r="141" spans="1:19" x14ac:dyDescent="0.25">
      <c r="A141" t="s">
        <v>307</v>
      </c>
      <c r="B141" t="s">
        <v>156</v>
      </c>
      <c r="C141" t="s">
        <v>337</v>
      </c>
      <c r="D141" t="s">
        <v>300</v>
      </c>
      <c r="E141" t="s">
        <v>452</v>
      </c>
      <c r="F141" t="s">
        <v>45</v>
      </c>
      <c r="G141">
        <v>1</v>
      </c>
      <c r="I141">
        <f t="shared" si="8"/>
        <v>1.7198126023395987E-7</v>
      </c>
      <c r="J141">
        <f t="shared" si="7"/>
        <v>0.36470802699999999</v>
      </c>
      <c r="K141">
        <f t="shared" si="9"/>
        <v>6.2722946100901067E-8</v>
      </c>
      <c r="R141" s="1" t="s">
        <v>444</v>
      </c>
      <c r="S141" s="2">
        <v>0.33922593699999998</v>
      </c>
    </row>
    <row r="142" spans="1:19" x14ac:dyDescent="0.25">
      <c r="A142" t="s">
        <v>307</v>
      </c>
      <c r="B142" t="s">
        <v>156</v>
      </c>
      <c r="C142" t="s">
        <v>337</v>
      </c>
      <c r="D142" t="s">
        <v>300</v>
      </c>
      <c r="E142" t="s">
        <v>131</v>
      </c>
      <c r="F142" t="s">
        <v>349</v>
      </c>
      <c r="G142">
        <v>1982</v>
      </c>
      <c r="I142">
        <f t="shared" si="8"/>
        <v>3.4086685778370848E-4</v>
      </c>
      <c r="J142">
        <f t="shared" ref="J142:J173" si="10">VLOOKUP(E142,R$1:S$248,2,FALSE)</f>
        <v>0.51318692300000002</v>
      </c>
      <c r="K142">
        <f t="shared" si="9"/>
        <v>1.7492841389869996E-4</v>
      </c>
      <c r="R142" s="1" t="s">
        <v>391</v>
      </c>
      <c r="S142" s="1">
        <v>0.46037966699999999</v>
      </c>
    </row>
    <row r="143" spans="1:19" x14ac:dyDescent="0.25">
      <c r="A143" t="s">
        <v>307</v>
      </c>
      <c r="B143" t="s">
        <v>156</v>
      </c>
      <c r="C143" t="s">
        <v>337</v>
      </c>
      <c r="D143" t="s">
        <v>300</v>
      </c>
      <c r="E143" t="s">
        <v>66</v>
      </c>
      <c r="F143" t="s">
        <v>412</v>
      </c>
      <c r="G143">
        <v>45384</v>
      </c>
      <c r="I143">
        <f t="shared" si="8"/>
        <v>7.8051975144580342E-3</v>
      </c>
      <c r="J143">
        <f t="shared" si="10"/>
        <v>0.45051817900000002</v>
      </c>
      <c r="K143">
        <f t="shared" si="9"/>
        <v>3.51638337094896E-3</v>
      </c>
      <c r="R143" s="1" t="s">
        <v>445</v>
      </c>
      <c r="S143" s="2">
        <v>0.28954676299999998</v>
      </c>
    </row>
    <row r="144" spans="1:19" x14ac:dyDescent="0.25">
      <c r="A144" t="s">
        <v>307</v>
      </c>
      <c r="B144" t="s">
        <v>156</v>
      </c>
      <c r="C144" t="s">
        <v>337</v>
      </c>
      <c r="D144" t="s">
        <v>300</v>
      </c>
      <c r="E144" t="s">
        <v>424</v>
      </c>
      <c r="F144" t="s">
        <v>124</v>
      </c>
      <c r="G144">
        <v>170</v>
      </c>
      <c r="I144">
        <f t="shared" si="8"/>
        <v>2.9236814239773177E-5</v>
      </c>
      <c r="J144">
        <f t="shared" si="10"/>
        <v>0.42702807500000001</v>
      </c>
      <c r="K144">
        <f t="shared" si="9"/>
        <v>1.2484940503942929E-5</v>
      </c>
      <c r="R144" t="s">
        <v>230</v>
      </c>
      <c r="S144" s="2">
        <v>0.48259844499999999</v>
      </c>
    </row>
    <row r="145" spans="1:19" x14ac:dyDescent="0.25">
      <c r="A145" t="s">
        <v>307</v>
      </c>
      <c r="B145" t="s">
        <v>156</v>
      </c>
      <c r="C145" t="s">
        <v>337</v>
      </c>
      <c r="D145" t="s">
        <v>300</v>
      </c>
      <c r="E145" t="s">
        <v>1</v>
      </c>
      <c r="F145" t="s">
        <v>58</v>
      </c>
      <c r="G145">
        <v>818</v>
      </c>
      <c r="I145">
        <f t="shared" si="8"/>
        <v>1.4068067087137916E-4</v>
      </c>
      <c r="J145">
        <f t="shared" si="10"/>
        <v>0.54393411999999997</v>
      </c>
      <c r="K145">
        <f t="shared" si="9"/>
        <v>7.6521016911433254E-5</v>
      </c>
      <c r="R145" s="1" t="s">
        <v>266</v>
      </c>
      <c r="S145" s="2">
        <v>0.18817235299999999</v>
      </c>
    </row>
    <row r="146" spans="1:19" x14ac:dyDescent="0.25">
      <c r="A146" t="s">
        <v>307</v>
      </c>
      <c r="B146" t="s">
        <v>156</v>
      </c>
      <c r="C146" t="s">
        <v>337</v>
      </c>
      <c r="D146" t="s">
        <v>300</v>
      </c>
      <c r="E146" t="s">
        <v>29</v>
      </c>
      <c r="F146" t="s">
        <v>59</v>
      </c>
      <c r="G146">
        <v>1251</v>
      </c>
      <c r="I146">
        <f t="shared" si="8"/>
        <v>2.1514855655268379E-4</v>
      </c>
      <c r="J146">
        <f t="shared" si="10"/>
        <v>0.47759416300000002</v>
      </c>
      <c r="K146">
        <f t="shared" si="9"/>
        <v>1.0275369478743719E-4</v>
      </c>
      <c r="R146" s="1" t="s">
        <v>109</v>
      </c>
      <c r="S146" s="2">
        <v>0.39930692499999998</v>
      </c>
    </row>
    <row r="147" spans="1:19" x14ac:dyDescent="0.25">
      <c r="A147" t="s">
        <v>307</v>
      </c>
      <c r="B147" t="s">
        <v>156</v>
      </c>
      <c r="C147" t="s">
        <v>337</v>
      </c>
      <c r="D147" t="s">
        <v>300</v>
      </c>
      <c r="E147" t="s">
        <v>12</v>
      </c>
      <c r="F147" t="s">
        <v>406</v>
      </c>
      <c r="G147">
        <v>26108</v>
      </c>
      <c r="I147">
        <f t="shared" si="8"/>
        <v>4.490086742188224E-3</v>
      </c>
      <c r="J147">
        <f t="shared" si="10"/>
        <v>0.19057085000000001</v>
      </c>
      <c r="K147">
        <f t="shared" si="9"/>
        <v>8.5567964703254075E-4</v>
      </c>
      <c r="R147" s="1" t="s">
        <v>50</v>
      </c>
      <c r="S147" s="1">
        <v>0.2866231185</v>
      </c>
    </row>
    <row r="148" spans="1:19" x14ac:dyDescent="0.25">
      <c r="A148" t="s">
        <v>307</v>
      </c>
      <c r="B148" t="s">
        <v>156</v>
      </c>
      <c r="C148" t="s">
        <v>337</v>
      </c>
      <c r="D148" t="s">
        <v>300</v>
      </c>
      <c r="E148" t="s">
        <v>455</v>
      </c>
      <c r="F148" t="s">
        <v>409</v>
      </c>
      <c r="G148">
        <v>95</v>
      </c>
      <c r="I148">
        <f t="shared" si="8"/>
        <v>1.6338219722226187E-5</v>
      </c>
      <c r="J148">
        <f t="shared" si="10"/>
        <v>0.39864959599999999</v>
      </c>
      <c r="K148">
        <f t="shared" si="9"/>
        <v>6.5132246916247017E-6</v>
      </c>
      <c r="R148" s="1" t="s">
        <v>456</v>
      </c>
      <c r="S148" s="1">
        <v>0.39864959599999999</v>
      </c>
    </row>
    <row r="149" spans="1:19" x14ac:dyDescent="0.25">
      <c r="A149" t="s">
        <v>307</v>
      </c>
      <c r="B149" t="s">
        <v>156</v>
      </c>
      <c r="C149" t="s">
        <v>337</v>
      </c>
      <c r="D149" t="s">
        <v>300</v>
      </c>
      <c r="E149" t="s">
        <v>100</v>
      </c>
      <c r="F149" t="s">
        <v>264</v>
      </c>
      <c r="G149">
        <v>82</v>
      </c>
      <c r="I149">
        <f t="shared" si="8"/>
        <v>1.4102463339184709E-5</v>
      </c>
      <c r="J149">
        <f t="shared" si="10"/>
        <v>0.54393411999999997</v>
      </c>
      <c r="K149">
        <f t="shared" si="9"/>
        <v>7.6708109862316958E-6</v>
      </c>
      <c r="R149" s="1" t="s">
        <v>452</v>
      </c>
      <c r="S149" s="2">
        <v>0.36470802699999999</v>
      </c>
    </row>
    <row r="150" spans="1:19" x14ac:dyDescent="0.25">
      <c r="A150" t="s">
        <v>307</v>
      </c>
      <c r="B150" t="s">
        <v>156</v>
      </c>
      <c r="C150" t="s">
        <v>337</v>
      </c>
      <c r="D150" t="s">
        <v>300</v>
      </c>
      <c r="E150" t="s">
        <v>111</v>
      </c>
      <c r="F150" t="s">
        <v>31</v>
      </c>
      <c r="G150">
        <v>38332</v>
      </c>
      <c r="I150">
        <f t="shared" si="8"/>
        <v>6.5923856672881493E-3</v>
      </c>
      <c r="J150">
        <f t="shared" si="10"/>
        <v>0.25937051</v>
      </c>
      <c r="K150">
        <f t="shared" si="9"/>
        <v>1.7098704326412176E-3</v>
      </c>
      <c r="R150" s="1" t="s">
        <v>131</v>
      </c>
      <c r="S150" s="2">
        <v>0.51318692300000002</v>
      </c>
    </row>
    <row r="151" spans="1:19" x14ac:dyDescent="0.25">
      <c r="A151" t="s">
        <v>307</v>
      </c>
      <c r="B151" t="s">
        <v>156</v>
      </c>
      <c r="C151" t="s">
        <v>337</v>
      </c>
      <c r="D151" t="s">
        <v>300</v>
      </c>
      <c r="E151" t="s">
        <v>324</v>
      </c>
      <c r="F151" t="s">
        <v>219</v>
      </c>
      <c r="G151">
        <v>51</v>
      </c>
      <c r="I151">
        <f t="shared" si="8"/>
        <v>8.7710442719319537E-6</v>
      </c>
      <c r="J151">
        <f t="shared" si="10"/>
        <v>0.37561155200000002</v>
      </c>
      <c r="K151">
        <f t="shared" si="9"/>
        <v>3.2945055516410713E-6</v>
      </c>
      <c r="R151" s="1" t="s">
        <v>424</v>
      </c>
      <c r="S151" s="2">
        <v>0.42702807500000001</v>
      </c>
    </row>
    <row r="152" spans="1:19" x14ac:dyDescent="0.25">
      <c r="A152" t="s">
        <v>307</v>
      </c>
      <c r="B152" t="s">
        <v>156</v>
      </c>
      <c r="C152" t="s">
        <v>337</v>
      </c>
      <c r="D152" t="s">
        <v>300</v>
      </c>
      <c r="E152" t="s">
        <v>430</v>
      </c>
      <c r="F152" t="s">
        <v>434</v>
      </c>
      <c r="G152">
        <v>51</v>
      </c>
      <c r="I152">
        <f t="shared" si="8"/>
        <v>8.7710442719319537E-6</v>
      </c>
      <c r="J152">
        <f t="shared" si="10"/>
        <v>0.52911444100000005</v>
      </c>
      <c r="K152">
        <f t="shared" si="9"/>
        <v>4.6408861869295284E-6</v>
      </c>
      <c r="R152" t="s">
        <v>1</v>
      </c>
      <c r="S152" s="1">
        <v>0.54393411999999997</v>
      </c>
    </row>
    <row r="153" spans="1:19" x14ac:dyDescent="0.25">
      <c r="A153" t="s">
        <v>307</v>
      </c>
      <c r="B153" t="s">
        <v>156</v>
      </c>
      <c r="C153" t="s">
        <v>337</v>
      </c>
      <c r="D153" t="s">
        <v>300</v>
      </c>
      <c r="E153" t="s">
        <v>134</v>
      </c>
      <c r="F153" t="s">
        <v>256</v>
      </c>
      <c r="G153">
        <v>925</v>
      </c>
      <c r="I153">
        <f t="shared" si="8"/>
        <v>1.5908266571641288E-4</v>
      </c>
      <c r="J153">
        <f t="shared" si="10"/>
        <v>0.50267819899999999</v>
      </c>
      <c r="K153">
        <f t="shared" si="9"/>
        <v>7.9967387894445475E-5</v>
      </c>
      <c r="R153" s="1" t="s">
        <v>29</v>
      </c>
      <c r="S153" s="2">
        <v>0.47759416300000002</v>
      </c>
    </row>
    <row r="154" spans="1:19" x14ac:dyDescent="0.25">
      <c r="A154" t="s">
        <v>307</v>
      </c>
      <c r="B154" t="s">
        <v>156</v>
      </c>
      <c r="C154" t="s">
        <v>337</v>
      </c>
      <c r="D154" t="s">
        <v>300</v>
      </c>
      <c r="E154" t="s">
        <v>10</v>
      </c>
      <c r="F154" t="s">
        <v>0</v>
      </c>
      <c r="G154">
        <v>1</v>
      </c>
      <c r="I154">
        <f t="shared" si="8"/>
        <v>1.7198126023395987E-7</v>
      </c>
      <c r="J154">
        <f t="shared" si="10"/>
        <v>0.54393411999999997</v>
      </c>
      <c r="K154">
        <f t="shared" si="9"/>
        <v>9.3546475441849944E-8</v>
      </c>
      <c r="R154" s="1" t="s">
        <v>12</v>
      </c>
      <c r="S154" s="2">
        <v>0.19057085000000001</v>
      </c>
    </row>
    <row r="155" spans="1:19" x14ac:dyDescent="0.25">
      <c r="A155" t="s">
        <v>307</v>
      </c>
      <c r="B155" t="s">
        <v>156</v>
      </c>
      <c r="C155" t="s">
        <v>337</v>
      </c>
      <c r="D155" t="s">
        <v>300</v>
      </c>
      <c r="E155" t="s">
        <v>140</v>
      </c>
      <c r="F155" t="s">
        <v>11</v>
      </c>
      <c r="G155">
        <v>3</v>
      </c>
      <c r="I155">
        <f t="shared" si="8"/>
        <v>5.1594378070187956E-7</v>
      </c>
      <c r="J155">
        <f t="shared" si="10"/>
        <v>0.54393411999999997</v>
      </c>
      <c r="K155">
        <f t="shared" si="9"/>
        <v>2.8063942632554985E-7</v>
      </c>
      <c r="R155" s="3" t="s">
        <v>455</v>
      </c>
      <c r="S155" s="1">
        <v>0.39864959599999999</v>
      </c>
    </row>
    <row r="156" spans="1:19" x14ac:dyDescent="0.25">
      <c r="A156" t="s">
        <v>307</v>
      </c>
      <c r="B156" t="s">
        <v>156</v>
      </c>
      <c r="C156" t="s">
        <v>337</v>
      </c>
      <c r="D156" t="s">
        <v>300</v>
      </c>
      <c r="E156" t="s">
        <v>43</v>
      </c>
      <c r="F156" t="s">
        <v>74</v>
      </c>
      <c r="G156">
        <v>15754</v>
      </c>
      <c r="I156">
        <f t="shared" si="8"/>
        <v>2.7093927737258036E-3</v>
      </c>
      <c r="J156">
        <f t="shared" si="10"/>
        <v>0.54393411999999997</v>
      </c>
      <c r="K156">
        <f t="shared" si="9"/>
        <v>1.4737311741109041E-3</v>
      </c>
      <c r="R156" s="1" t="s">
        <v>111</v>
      </c>
      <c r="S156" s="2">
        <v>0.25937051</v>
      </c>
    </row>
    <row r="157" spans="1:19" x14ac:dyDescent="0.25">
      <c r="A157" t="s">
        <v>307</v>
      </c>
      <c r="B157" t="s">
        <v>156</v>
      </c>
      <c r="C157" t="s">
        <v>337</v>
      </c>
      <c r="D157" t="s">
        <v>300</v>
      </c>
      <c r="E157" t="s">
        <v>215</v>
      </c>
      <c r="F157" t="s">
        <v>102</v>
      </c>
      <c r="G157">
        <v>3695</v>
      </c>
      <c r="I157">
        <f t="shared" si="8"/>
        <v>6.354707565644817E-4</v>
      </c>
      <c r="J157">
        <f t="shared" si="10"/>
        <v>0.16181582799999999</v>
      </c>
      <c r="K157">
        <f t="shared" si="9"/>
        <v>1.0282922664326804E-4</v>
      </c>
      <c r="R157" s="3" t="s">
        <v>100</v>
      </c>
      <c r="S157" s="1">
        <v>0.54393411999999997</v>
      </c>
    </row>
    <row r="158" spans="1:19" x14ac:dyDescent="0.25">
      <c r="A158" t="s">
        <v>307</v>
      </c>
      <c r="B158" t="s">
        <v>156</v>
      </c>
      <c r="C158" t="s">
        <v>337</v>
      </c>
      <c r="D158" t="s">
        <v>300</v>
      </c>
      <c r="E158" t="s">
        <v>261</v>
      </c>
      <c r="F158" t="s">
        <v>355</v>
      </c>
      <c r="G158">
        <v>8</v>
      </c>
      <c r="I158">
        <f t="shared" si="8"/>
        <v>1.375850081871679E-6</v>
      </c>
      <c r="J158">
        <f t="shared" si="10"/>
        <v>0.320837551</v>
      </c>
      <c r="K158">
        <f t="shared" si="9"/>
        <v>4.4142437081085899E-7</v>
      </c>
      <c r="R158" s="1" t="s">
        <v>324</v>
      </c>
      <c r="S158" s="2">
        <v>0.37561155200000002</v>
      </c>
    </row>
    <row r="159" spans="1:19" x14ac:dyDescent="0.25">
      <c r="A159" t="s">
        <v>307</v>
      </c>
      <c r="B159" t="s">
        <v>156</v>
      </c>
      <c r="C159" t="s">
        <v>337</v>
      </c>
      <c r="D159" t="s">
        <v>300</v>
      </c>
      <c r="E159" t="s">
        <v>461</v>
      </c>
      <c r="F159" t="s">
        <v>325</v>
      </c>
      <c r="G159">
        <v>961</v>
      </c>
      <c r="I159">
        <f t="shared" si="8"/>
        <v>1.6527399108483544E-4</v>
      </c>
      <c r="J159">
        <f t="shared" si="10"/>
        <v>0.430075243</v>
      </c>
      <c r="K159">
        <f t="shared" si="9"/>
        <v>7.1080251877390436E-5</v>
      </c>
      <c r="R159" s="1" t="s">
        <v>430</v>
      </c>
      <c r="S159" s="2">
        <v>0.52911444100000005</v>
      </c>
    </row>
    <row r="160" spans="1:19" x14ac:dyDescent="0.25">
      <c r="A160" t="s">
        <v>307</v>
      </c>
      <c r="B160" t="s">
        <v>156</v>
      </c>
      <c r="C160" t="s">
        <v>337</v>
      </c>
      <c r="D160" t="s">
        <v>300</v>
      </c>
      <c r="E160" t="s">
        <v>270</v>
      </c>
      <c r="F160" t="s">
        <v>206</v>
      </c>
      <c r="G160">
        <v>1040</v>
      </c>
      <c r="I160">
        <f t="shared" si="8"/>
        <v>1.7886051064331827E-4</v>
      </c>
      <c r="J160">
        <f t="shared" si="10"/>
        <v>0.54393411999999997</v>
      </c>
      <c r="K160">
        <f t="shared" si="9"/>
        <v>9.7288334459523954E-5</v>
      </c>
      <c r="R160" s="1" t="s">
        <v>134</v>
      </c>
      <c r="S160" s="2">
        <v>0.50267819899999999</v>
      </c>
    </row>
    <row r="161" spans="1:19" x14ac:dyDescent="0.25">
      <c r="A161" t="s">
        <v>307</v>
      </c>
      <c r="B161" t="s">
        <v>156</v>
      </c>
      <c r="C161" t="s">
        <v>337</v>
      </c>
      <c r="D161" t="s">
        <v>300</v>
      </c>
      <c r="E161" t="s">
        <v>114</v>
      </c>
      <c r="F161" t="s">
        <v>146</v>
      </c>
      <c r="G161">
        <v>9433</v>
      </c>
      <c r="I161">
        <f t="shared" si="8"/>
        <v>1.6222992277869434E-3</v>
      </c>
      <c r="J161">
        <f t="shared" si="10"/>
        <v>0.33910511100000001</v>
      </c>
      <c r="K161">
        <f t="shared" si="9"/>
        <v>5.5012995971390579E-4</v>
      </c>
      <c r="R161" s="1" t="s">
        <v>10</v>
      </c>
      <c r="S161" s="1">
        <v>0.54393411999999997</v>
      </c>
    </row>
    <row r="162" spans="1:19" x14ac:dyDescent="0.25">
      <c r="A162" t="s">
        <v>307</v>
      </c>
      <c r="B162" t="s">
        <v>156</v>
      </c>
      <c r="C162" t="s">
        <v>337</v>
      </c>
      <c r="D162" t="s">
        <v>300</v>
      </c>
      <c r="E162" t="s">
        <v>392</v>
      </c>
      <c r="F162" t="s">
        <v>397</v>
      </c>
      <c r="G162">
        <v>140</v>
      </c>
      <c r="I162">
        <f t="shared" si="8"/>
        <v>2.4077376432754383E-5</v>
      </c>
      <c r="J162">
        <f t="shared" si="10"/>
        <v>0.50184070000000003</v>
      </c>
      <c r="K162">
        <f t="shared" si="9"/>
        <v>1.2083007443176962E-5</v>
      </c>
      <c r="R162" s="1" t="s">
        <v>140</v>
      </c>
      <c r="S162" s="1">
        <v>0.54393411999999997</v>
      </c>
    </row>
    <row r="163" spans="1:19" x14ac:dyDescent="0.25">
      <c r="A163" t="s">
        <v>307</v>
      </c>
      <c r="B163" t="s">
        <v>156</v>
      </c>
      <c r="C163" t="s">
        <v>337</v>
      </c>
      <c r="D163" t="s">
        <v>300</v>
      </c>
      <c r="E163" t="s">
        <v>130</v>
      </c>
      <c r="F163" t="s">
        <v>398</v>
      </c>
      <c r="G163">
        <v>883</v>
      </c>
      <c r="I163">
        <f t="shared" si="8"/>
        <v>1.5185945278658656E-4</v>
      </c>
      <c r="J163">
        <f t="shared" si="10"/>
        <v>0.34476546800000002</v>
      </c>
      <c r="K163">
        <f t="shared" si="9"/>
        <v>5.2355895310191418E-5</v>
      </c>
      <c r="R163" s="1" t="s">
        <v>43</v>
      </c>
      <c r="S163" s="1">
        <v>0.54393411999999997</v>
      </c>
    </row>
    <row r="164" spans="1:19" x14ac:dyDescent="0.25">
      <c r="A164" t="s">
        <v>307</v>
      </c>
      <c r="B164" t="s">
        <v>156</v>
      </c>
      <c r="C164" t="s">
        <v>337</v>
      </c>
      <c r="D164" t="s">
        <v>300</v>
      </c>
      <c r="E164" t="s">
        <v>57</v>
      </c>
      <c r="F164" t="s">
        <v>82</v>
      </c>
      <c r="G164">
        <v>3286</v>
      </c>
      <c r="I164">
        <f t="shared" si="8"/>
        <v>5.6513042112879216E-4</v>
      </c>
      <c r="J164">
        <f t="shared" si="10"/>
        <v>0.36989438499999999</v>
      </c>
      <c r="K164">
        <f t="shared" si="9"/>
        <v>2.0903856956822558E-4</v>
      </c>
      <c r="R164" s="1" t="s">
        <v>215</v>
      </c>
      <c r="S164" s="2">
        <v>0.16181582799999999</v>
      </c>
    </row>
    <row r="165" spans="1:19" x14ac:dyDescent="0.25">
      <c r="A165" t="s">
        <v>307</v>
      </c>
      <c r="B165" t="s">
        <v>156</v>
      </c>
      <c r="C165" t="s">
        <v>337</v>
      </c>
      <c r="D165" t="s">
        <v>300</v>
      </c>
      <c r="E165" t="s">
        <v>330</v>
      </c>
      <c r="F165" t="s">
        <v>234</v>
      </c>
      <c r="G165">
        <v>125278</v>
      </c>
      <c r="I165">
        <f t="shared" si="8"/>
        <v>2.1545468319590023E-2</v>
      </c>
      <c r="J165">
        <f t="shared" si="10"/>
        <v>0.38176551399999997</v>
      </c>
      <c r="K165">
        <f t="shared" si="9"/>
        <v>8.225316787399E-3</v>
      </c>
      <c r="R165" s="1" t="s">
        <v>261</v>
      </c>
      <c r="S165" s="2">
        <v>0.320837551</v>
      </c>
    </row>
    <row r="166" spans="1:19" x14ac:dyDescent="0.25">
      <c r="A166" t="s">
        <v>307</v>
      </c>
      <c r="B166" t="s">
        <v>156</v>
      </c>
      <c r="C166" t="s">
        <v>337</v>
      </c>
      <c r="D166" t="s">
        <v>300</v>
      </c>
      <c r="E166" t="s">
        <v>318</v>
      </c>
      <c r="F166" t="s">
        <v>91</v>
      </c>
      <c r="G166">
        <v>701</v>
      </c>
      <c r="I166">
        <f t="shared" si="8"/>
        <v>1.2055886342400587E-4</v>
      </c>
      <c r="J166">
        <f t="shared" si="10"/>
        <v>0.14993991800000001</v>
      </c>
      <c r="K166">
        <f t="shared" si="9"/>
        <v>1.8076586095968641E-5</v>
      </c>
      <c r="R166" s="1" t="s">
        <v>461</v>
      </c>
      <c r="S166" s="2">
        <v>0.430075243</v>
      </c>
    </row>
    <row r="167" spans="1:19" x14ac:dyDescent="0.25">
      <c r="A167" t="s">
        <v>307</v>
      </c>
      <c r="B167" t="s">
        <v>156</v>
      </c>
      <c r="C167" t="s">
        <v>337</v>
      </c>
      <c r="D167" t="s">
        <v>300</v>
      </c>
      <c r="E167" t="s">
        <v>95</v>
      </c>
      <c r="F167" t="s">
        <v>128</v>
      </c>
      <c r="G167">
        <v>1973</v>
      </c>
      <c r="I167">
        <f t="shared" si="8"/>
        <v>3.3931902644160279E-4</v>
      </c>
      <c r="J167">
        <f t="shared" si="10"/>
        <v>0.25460756899999998</v>
      </c>
      <c r="K167">
        <f t="shared" si="9"/>
        <v>8.6393192437743201E-5</v>
      </c>
      <c r="R167" s="1" t="s">
        <v>270</v>
      </c>
      <c r="S167" s="1">
        <v>0.54393411999999997</v>
      </c>
    </row>
    <row r="168" spans="1:19" x14ac:dyDescent="0.25">
      <c r="A168" t="s">
        <v>307</v>
      </c>
      <c r="B168" t="s">
        <v>156</v>
      </c>
      <c r="C168" t="s">
        <v>337</v>
      </c>
      <c r="D168" t="s">
        <v>300</v>
      </c>
      <c r="E168" t="s">
        <v>113</v>
      </c>
      <c r="F168" t="s">
        <v>83</v>
      </c>
      <c r="G168">
        <v>1247</v>
      </c>
      <c r="I168">
        <f t="shared" si="8"/>
        <v>2.1446063151174795E-4</v>
      </c>
      <c r="J168">
        <f t="shared" si="10"/>
        <v>0.39864959599999999</v>
      </c>
      <c r="K168">
        <f t="shared" si="9"/>
        <v>8.5494644110063197E-5</v>
      </c>
      <c r="R168" t="s">
        <v>77</v>
      </c>
      <c r="S168" s="2">
        <v>0.349158994</v>
      </c>
    </row>
    <row r="169" spans="1:19" x14ac:dyDescent="0.25">
      <c r="A169" t="s">
        <v>307</v>
      </c>
      <c r="B169" t="s">
        <v>156</v>
      </c>
      <c r="C169" t="s">
        <v>337</v>
      </c>
      <c r="D169" t="s">
        <v>300</v>
      </c>
      <c r="E169" t="s">
        <v>276</v>
      </c>
      <c r="F169" t="s">
        <v>274</v>
      </c>
      <c r="G169">
        <v>493</v>
      </c>
      <c r="I169">
        <f t="shared" si="8"/>
        <v>8.4786761295342221E-5</v>
      </c>
      <c r="J169">
        <f t="shared" si="10"/>
        <v>0.29396187099999999</v>
      </c>
      <c r="K169">
        <f t="shared" si="9"/>
        <v>2.4924074986409183E-5</v>
      </c>
      <c r="R169" s="1" t="s">
        <v>114</v>
      </c>
      <c r="S169" s="2">
        <v>0.33910511100000001</v>
      </c>
    </row>
    <row r="170" spans="1:19" x14ac:dyDescent="0.25">
      <c r="A170" t="s">
        <v>307</v>
      </c>
      <c r="B170" t="s">
        <v>156</v>
      </c>
      <c r="C170" t="s">
        <v>337</v>
      </c>
      <c r="D170" t="s">
        <v>300</v>
      </c>
      <c r="E170" t="s">
        <v>229</v>
      </c>
      <c r="F170" t="s">
        <v>55</v>
      </c>
      <c r="G170">
        <v>62</v>
      </c>
      <c r="I170">
        <f t="shared" si="8"/>
        <v>1.0662838134505511E-5</v>
      </c>
      <c r="J170">
        <f t="shared" si="10"/>
        <v>0.33922593699999998</v>
      </c>
      <c r="K170">
        <f t="shared" si="9"/>
        <v>3.6171112572569637E-6</v>
      </c>
      <c r="R170" s="3" t="s">
        <v>392</v>
      </c>
      <c r="S170" s="2">
        <v>0.50184070000000003</v>
      </c>
    </row>
    <row r="171" spans="1:19" x14ac:dyDescent="0.25">
      <c r="A171" t="s">
        <v>307</v>
      </c>
      <c r="B171" t="s">
        <v>156</v>
      </c>
      <c r="C171" t="s">
        <v>337</v>
      </c>
      <c r="D171" t="s">
        <v>300</v>
      </c>
      <c r="E171" t="s">
        <v>340</v>
      </c>
      <c r="F171" t="s">
        <v>118</v>
      </c>
      <c r="G171">
        <v>2142</v>
      </c>
      <c r="I171">
        <f t="shared" si="8"/>
        <v>3.6838385942114201E-4</v>
      </c>
      <c r="J171">
        <f t="shared" si="10"/>
        <v>0.25070976</v>
      </c>
      <c r="K171">
        <f t="shared" si="9"/>
        <v>9.2357428983348258E-5</v>
      </c>
      <c r="R171" s="1" t="s">
        <v>130</v>
      </c>
      <c r="S171" s="2">
        <v>0.34476546800000002</v>
      </c>
    </row>
    <row r="172" spans="1:19" x14ac:dyDescent="0.25">
      <c r="A172" t="s">
        <v>307</v>
      </c>
      <c r="B172" t="s">
        <v>156</v>
      </c>
      <c r="C172" t="s">
        <v>337</v>
      </c>
      <c r="D172" t="s">
        <v>300</v>
      </c>
      <c r="E172" t="s">
        <v>8</v>
      </c>
      <c r="F172" t="s">
        <v>18</v>
      </c>
      <c r="G172">
        <v>1493</v>
      </c>
      <c r="I172">
        <f t="shared" si="8"/>
        <v>2.567680215293021E-4</v>
      </c>
      <c r="J172">
        <f t="shared" si="10"/>
        <v>0.28943591299999999</v>
      </c>
      <c r="K172">
        <f t="shared" si="9"/>
        <v>7.4317886740537199E-5</v>
      </c>
      <c r="R172" s="1" t="s">
        <v>57</v>
      </c>
      <c r="S172" s="2">
        <v>0.36989438499999999</v>
      </c>
    </row>
    <row r="173" spans="1:19" x14ac:dyDescent="0.25">
      <c r="A173" t="s">
        <v>307</v>
      </c>
      <c r="B173" t="s">
        <v>156</v>
      </c>
      <c r="C173" t="s">
        <v>337</v>
      </c>
      <c r="D173" t="s">
        <v>300</v>
      </c>
      <c r="E173" t="s">
        <v>301</v>
      </c>
      <c r="F173" t="s">
        <v>449</v>
      </c>
      <c r="G173">
        <v>904</v>
      </c>
      <c r="I173">
        <f t="shared" si="8"/>
        <v>1.5547105925149972E-4</v>
      </c>
      <c r="J173">
        <f t="shared" si="10"/>
        <v>0.52074587400000005</v>
      </c>
      <c r="K173">
        <f t="shared" si="9"/>
        <v>8.0960912631628009E-5</v>
      </c>
      <c r="R173" s="1" t="s">
        <v>330</v>
      </c>
      <c r="S173" s="2">
        <v>0.38176551399999997</v>
      </c>
    </row>
    <row r="174" spans="1:19" x14ac:dyDescent="0.25">
      <c r="A174" t="s">
        <v>307</v>
      </c>
      <c r="B174" t="s">
        <v>156</v>
      </c>
      <c r="C174" t="s">
        <v>337</v>
      </c>
      <c r="D174" t="s">
        <v>300</v>
      </c>
      <c r="E174" t="s">
        <v>244</v>
      </c>
      <c r="F174" t="s">
        <v>319</v>
      </c>
      <c r="G174">
        <v>0</v>
      </c>
      <c r="I174">
        <f t="shared" si="8"/>
        <v>0</v>
      </c>
      <c r="J174">
        <f t="shared" ref="J174:J205" si="11">VLOOKUP(E174,R$1:S$248,2,FALSE)</f>
        <v>0.50207523200000004</v>
      </c>
      <c r="R174" s="1" t="s">
        <v>486</v>
      </c>
      <c r="S174" s="1">
        <v>0.54393411999999997</v>
      </c>
    </row>
    <row r="175" spans="1:19" x14ac:dyDescent="0.25">
      <c r="A175" t="s">
        <v>307</v>
      </c>
      <c r="B175" t="s">
        <v>156</v>
      </c>
      <c r="C175" t="s">
        <v>337</v>
      </c>
      <c r="D175" t="s">
        <v>300</v>
      </c>
      <c r="E175" t="s">
        <v>21</v>
      </c>
      <c r="F175" t="s">
        <v>385</v>
      </c>
      <c r="G175">
        <v>0</v>
      </c>
      <c r="I175">
        <f t="shared" si="8"/>
        <v>0</v>
      </c>
      <c r="J175">
        <f t="shared" si="11"/>
        <v>0.23357465599999999</v>
      </c>
      <c r="R175" s="1" t="s">
        <v>318</v>
      </c>
      <c r="S175" s="2">
        <v>0.14993991800000001</v>
      </c>
    </row>
    <row r="176" spans="1:19" x14ac:dyDescent="0.25">
      <c r="A176" t="s">
        <v>307</v>
      </c>
      <c r="B176" t="s">
        <v>156</v>
      </c>
      <c r="C176" t="s">
        <v>337</v>
      </c>
      <c r="D176" t="s">
        <v>300</v>
      </c>
      <c r="E176" t="s">
        <v>383</v>
      </c>
      <c r="F176" t="s">
        <v>308</v>
      </c>
      <c r="G176">
        <v>73</v>
      </c>
      <c r="I176">
        <f t="shared" si="8"/>
        <v>1.255463199707907E-5</v>
      </c>
      <c r="J176">
        <f t="shared" si="11"/>
        <v>0.41545077699999999</v>
      </c>
      <c r="K176">
        <f t="shared" si="9"/>
        <v>5.2158316181355611E-6</v>
      </c>
      <c r="R176" s="1" t="s">
        <v>95</v>
      </c>
      <c r="S176" s="2">
        <v>0.25460756899999998</v>
      </c>
    </row>
    <row r="177" spans="1:19" x14ac:dyDescent="0.25">
      <c r="A177" t="s">
        <v>307</v>
      </c>
      <c r="B177" t="s">
        <v>156</v>
      </c>
      <c r="C177" t="s">
        <v>337</v>
      </c>
      <c r="D177" t="s">
        <v>300</v>
      </c>
      <c r="E177" t="s">
        <v>152</v>
      </c>
      <c r="F177" t="s">
        <v>350</v>
      </c>
      <c r="G177">
        <v>0</v>
      </c>
      <c r="I177">
        <f t="shared" si="8"/>
        <v>0</v>
      </c>
      <c r="J177">
        <f t="shared" si="11"/>
        <v>0.21171030399999999</v>
      </c>
      <c r="R177" s="3" t="s">
        <v>113</v>
      </c>
      <c r="S177" s="1">
        <v>0.39864959599999999</v>
      </c>
    </row>
    <row r="178" spans="1:19" x14ac:dyDescent="0.25">
      <c r="A178" t="s">
        <v>307</v>
      </c>
      <c r="B178" t="s">
        <v>156</v>
      </c>
      <c r="C178" t="s">
        <v>337</v>
      </c>
      <c r="D178" t="s">
        <v>300</v>
      </c>
      <c r="E178" t="s">
        <v>327</v>
      </c>
      <c r="F178" t="s">
        <v>257</v>
      </c>
      <c r="G178">
        <v>1</v>
      </c>
      <c r="I178">
        <f t="shared" si="8"/>
        <v>1.7198126023395987E-7</v>
      </c>
      <c r="J178">
        <f t="shared" si="11"/>
        <v>0.50207523200000004</v>
      </c>
      <c r="K178">
        <f t="shared" si="9"/>
        <v>8.6347531131617782E-8</v>
      </c>
      <c r="R178" s="1" t="s">
        <v>276</v>
      </c>
      <c r="S178" s="2">
        <v>0.29396187099999999</v>
      </c>
    </row>
    <row r="179" spans="1:19" x14ac:dyDescent="0.25">
      <c r="A179" t="s">
        <v>307</v>
      </c>
      <c r="B179" t="s">
        <v>156</v>
      </c>
      <c r="C179" t="s">
        <v>337</v>
      </c>
      <c r="D179" t="s">
        <v>300</v>
      </c>
      <c r="E179" t="s">
        <v>375</v>
      </c>
      <c r="F179" t="s">
        <v>305</v>
      </c>
      <c r="G179">
        <v>154</v>
      </c>
      <c r="I179">
        <f t="shared" si="8"/>
        <v>2.648511407602982E-5</v>
      </c>
      <c r="J179">
        <f t="shared" si="11"/>
        <v>0.34145803200000002</v>
      </c>
      <c r="K179">
        <f t="shared" si="9"/>
        <v>9.043554929696641E-6</v>
      </c>
      <c r="R179" t="s">
        <v>150</v>
      </c>
      <c r="S179" s="2">
        <v>0.32266445799999999</v>
      </c>
    </row>
    <row r="180" spans="1:19" x14ac:dyDescent="0.25">
      <c r="A180" t="s">
        <v>307</v>
      </c>
      <c r="B180" t="s">
        <v>156</v>
      </c>
      <c r="C180" t="s">
        <v>337</v>
      </c>
      <c r="D180" t="s">
        <v>300</v>
      </c>
      <c r="E180" t="s">
        <v>196</v>
      </c>
      <c r="F180" t="s">
        <v>189</v>
      </c>
      <c r="G180">
        <v>44</v>
      </c>
      <c r="I180">
        <f t="shared" si="8"/>
        <v>7.5671754502942345E-6</v>
      </c>
      <c r="J180">
        <f t="shared" si="11"/>
        <v>0.472086175</v>
      </c>
      <c r="K180">
        <f t="shared" si="9"/>
        <v>3.5723589138833078E-6</v>
      </c>
      <c r="R180" s="1" t="s">
        <v>229</v>
      </c>
      <c r="S180" s="1">
        <v>0.33922593699999998</v>
      </c>
    </row>
    <row r="181" spans="1:19" x14ac:dyDescent="0.25">
      <c r="A181" t="s">
        <v>307</v>
      </c>
      <c r="B181" t="s">
        <v>156</v>
      </c>
      <c r="C181" t="s">
        <v>337</v>
      </c>
      <c r="D181" t="s">
        <v>300</v>
      </c>
      <c r="E181" t="s">
        <v>470</v>
      </c>
      <c r="F181" t="s">
        <v>171</v>
      </c>
      <c r="G181" t="s">
        <v>290</v>
      </c>
      <c r="I181" t="e">
        <f t="shared" si="8"/>
        <v>#VALUE!</v>
      </c>
      <c r="J181">
        <f t="shared" si="11"/>
        <v>0.33414865799999999</v>
      </c>
      <c r="R181" s="1" t="s">
        <v>340</v>
      </c>
      <c r="S181" s="2">
        <v>0.25070976</v>
      </c>
    </row>
    <row r="182" spans="1:19" x14ac:dyDescent="0.25">
      <c r="A182" t="s">
        <v>307</v>
      </c>
      <c r="B182" t="s">
        <v>156</v>
      </c>
      <c r="C182" t="s">
        <v>337</v>
      </c>
      <c r="D182" t="s">
        <v>300</v>
      </c>
      <c r="E182" t="s">
        <v>388</v>
      </c>
      <c r="F182" t="s">
        <v>438</v>
      </c>
      <c r="G182">
        <v>39</v>
      </c>
      <c r="I182">
        <f t="shared" si="8"/>
        <v>6.707269149124435E-6</v>
      </c>
      <c r="J182">
        <f t="shared" si="11"/>
        <v>0.33414865799999999</v>
      </c>
      <c r="K182">
        <f t="shared" si="9"/>
        <v>2.2412249850247318E-6</v>
      </c>
      <c r="R182" s="3" t="s">
        <v>8</v>
      </c>
      <c r="S182" s="2">
        <v>0.28943591299999999</v>
      </c>
    </row>
    <row r="183" spans="1:19" x14ac:dyDescent="0.25">
      <c r="A183" t="s">
        <v>307</v>
      </c>
      <c r="B183" t="s">
        <v>156</v>
      </c>
      <c r="C183" t="s">
        <v>337</v>
      </c>
      <c r="D183" t="s">
        <v>300</v>
      </c>
      <c r="E183" t="s">
        <v>246</v>
      </c>
      <c r="F183" t="s">
        <v>90</v>
      </c>
      <c r="G183">
        <v>49</v>
      </c>
      <c r="I183">
        <f t="shared" si="8"/>
        <v>8.4270817514640332E-6</v>
      </c>
      <c r="J183">
        <f t="shared" si="11"/>
        <v>0.37213973700000003</v>
      </c>
      <c r="K183">
        <f t="shared" si="9"/>
        <v>3.1360519866673248E-6</v>
      </c>
      <c r="R183" s="1" t="s">
        <v>301</v>
      </c>
      <c r="S183" s="2">
        <v>0.52074587400000005</v>
      </c>
    </row>
    <row r="184" spans="1:19" x14ac:dyDescent="0.25">
      <c r="A184" t="s">
        <v>307</v>
      </c>
      <c r="B184" t="s">
        <v>156</v>
      </c>
      <c r="C184" t="s">
        <v>337</v>
      </c>
      <c r="D184" t="s">
        <v>300</v>
      </c>
      <c r="E184" t="s">
        <v>135</v>
      </c>
      <c r="F184" t="s">
        <v>247</v>
      </c>
      <c r="G184">
        <v>2</v>
      </c>
      <c r="I184">
        <f t="shared" si="8"/>
        <v>3.4396252046791974E-7</v>
      </c>
      <c r="J184">
        <f t="shared" si="11"/>
        <v>0.58945392100000005</v>
      </c>
      <c r="K184">
        <f t="shared" si="9"/>
        <v>2.0275005636685807E-7</v>
      </c>
      <c r="R184" s="1" t="s">
        <v>487</v>
      </c>
      <c r="S184" s="1">
        <v>0.39864959599999999</v>
      </c>
    </row>
    <row r="185" spans="1:19" x14ac:dyDescent="0.25">
      <c r="A185" t="s">
        <v>307</v>
      </c>
      <c r="B185" t="s">
        <v>156</v>
      </c>
      <c r="C185" t="s">
        <v>337</v>
      </c>
      <c r="D185" t="s">
        <v>300</v>
      </c>
      <c r="E185" t="s">
        <v>126</v>
      </c>
      <c r="F185" t="s">
        <v>153</v>
      </c>
      <c r="G185">
        <v>348383</v>
      </c>
      <c r="I185">
        <f t="shared" si="8"/>
        <v>5.9915347384087637E-2</v>
      </c>
      <c r="J185">
        <f t="shared" si="11"/>
        <v>0.35233554700000003</v>
      </c>
      <c r="K185">
        <f t="shared" si="9"/>
        <v>2.1110306694267538E-2</v>
      </c>
      <c r="R185" s="1" t="s">
        <v>244</v>
      </c>
      <c r="S185" s="1">
        <v>0.50207523200000004</v>
      </c>
    </row>
    <row r="186" spans="1:19" x14ac:dyDescent="0.25">
      <c r="A186" t="s">
        <v>307</v>
      </c>
      <c r="B186" t="s">
        <v>156</v>
      </c>
      <c r="C186" t="s">
        <v>337</v>
      </c>
      <c r="D186" t="s">
        <v>300</v>
      </c>
      <c r="E186" t="s">
        <v>97</v>
      </c>
      <c r="F186" t="s">
        <v>379</v>
      </c>
      <c r="G186">
        <v>138</v>
      </c>
      <c r="I186">
        <f t="shared" si="8"/>
        <v>2.3733413912286462E-5</v>
      </c>
      <c r="J186">
        <f t="shared" si="11"/>
        <v>0.187754477</v>
      </c>
      <c r="K186">
        <f t="shared" si="9"/>
        <v>4.4560547165258686E-6</v>
      </c>
      <c r="R186" t="s">
        <v>371</v>
      </c>
      <c r="S186" s="2">
        <v>0.397369798</v>
      </c>
    </row>
    <row r="187" spans="1:19" x14ac:dyDescent="0.25">
      <c r="A187" t="s">
        <v>307</v>
      </c>
      <c r="B187" t="s">
        <v>156</v>
      </c>
      <c r="C187" t="s">
        <v>337</v>
      </c>
      <c r="D187" t="s">
        <v>300</v>
      </c>
      <c r="E187" t="s">
        <v>19</v>
      </c>
      <c r="F187" t="s">
        <v>16</v>
      </c>
      <c r="G187">
        <v>14</v>
      </c>
      <c r="I187">
        <f t="shared" si="8"/>
        <v>2.4077376432754383E-6</v>
      </c>
      <c r="J187">
        <f t="shared" si="11"/>
        <v>0.17079533599999999</v>
      </c>
      <c r="K187">
        <f t="shared" si="9"/>
        <v>4.112303597830766E-7</v>
      </c>
      <c r="R187" t="s">
        <v>2</v>
      </c>
      <c r="S187" s="2">
        <v>0.30378436800000003</v>
      </c>
    </row>
    <row r="188" spans="1:19" x14ac:dyDescent="0.25">
      <c r="A188" t="s">
        <v>307</v>
      </c>
      <c r="B188" t="s">
        <v>156</v>
      </c>
      <c r="C188" t="s">
        <v>337</v>
      </c>
      <c r="D188" t="s">
        <v>300</v>
      </c>
      <c r="E188" t="s">
        <v>302</v>
      </c>
      <c r="F188" t="s">
        <v>418</v>
      </c>
      <c r="G188">
        <v>344</v>
      </c>
      <c r="I188">
        <f t="shared" si="8"/>
        <v>5.9161553520482194E-5</v>
      </c>
      <c r="J188">
        <f t="shared" si="11"/>
        <v>0.54393411999999997</v>
      </c>
      <c r="K188">
        <f t="shared" si="9"/>
        <v>3.2179987551996381E-5</v>
      </c>
      <c r="R188" s="1" t="s">
        <v>488</v>
      </c>
      <c r="S188" s="1">
        <v>0.39864959599999999</v>
      </c>
    </row>
    <row r="189" spans="1:19" x14ac:dyDescent="0.25">
      <c r="A189" t="s">
        <v>307</v>
      </c>
      <c r="B189" t="s">
        <v>156</v>
      </c>
      <c r="C189" t="s">
        <v>337</v>
      </c>
      <c r="D189" t="s">
        <v>300</v>
      </c>
      <c r="E189" t="s">
        <v>96</v>
      </c>
      <c r="F189" t="s">
        <v>284</v>
      </c>
      <c r="G189">
        <v>7</v>
      </c>
      <c r="I189">
        <f t="shared" si="8"/>
        <v>1.2038688216377191E-6</v>
      </c>
      <c r="J189">
        <f t="shared" si="11"/>
        <v>0.61926907399999997</v>
      </c>
      <c r="K189">
        <f t="shared" si="9"/>
        <v>7.4551873039306148E-7</v>
      </c>
      <c r="R189" s="1" t="s">
        <v>21</v>
      </c>
      <c r="S189" s="1">
        <v>0.23357465599999999</v>
      </c>
    </row>
    <row r="190" spans="1:19" x14ac:dyDescent="0.25">
      <c r="A190" t="s">
        <v>307</v>
      </c>
      <c r="B190" t="s">
        <v>156</v>
      </c>
      <c r="C190" t="s">
        <v>337</v>
      </c>
      <c r="D190" t="s">
        <v>300</v>
      </c>
      <c r="E190" t="s">
        <v>94</v>
      </c>
      <c r="F190" t="s">
        <v>447</v>
      </c>
      <c r="G190">
        <v>5163</v>
      </c>
      <c r="I190">
        <f t="shared" si="8"/>
        <v>8.8793924658793477E-4</v>
      </c>
      <c r="J190">
        <f t="shared" si="11"/>
        <v>0.36556084300000002</v>
      </c>
      <c r="K190">
        <f t="shared" si="9"/>
        <v>3.2459581951547036E-4</v>
      </c>
      <c r="R190" t="s">
        <v>367</v>
      </c>
      <c r="S190" s="2">
        <v>0.36169664699999998</v>
      </c>
    </row>
    <row r="191" spans="1:19" x14ac:dyDescent="0.25">
      <c r="A191" t="s">
        <v>307</v>
      </c>
      <c r="B191" t="s">
        <v>156</v>
      </c>
      <c r="C191" t="s">
        <v>337</v>
      </c>
      <c r="D191" t="s">
        <v>300</v>
      </c>
      <c r="E191" t="s">
        <v>342</v>
      </c>
      <c r="F191" t="s">
        <v>335</v>
      </c>
      <c r="G191">
        <v>23279</v>
      </c>
      <c r="I191">
        <f t="shared" si="8"/>
        <v>4.0035517569863514E-3</v>
      </c>
      <c r="J191">
        <f t="shared" si="11"/>
        <v>0.21351756199999999</v>
      </c>
      <c r="K191">
        <f t="shared" si="9"/>
        <v>8.5482861049254223E-4</v>
      </c>
      <c r="R191" s="1" t="s">
        <v>383</v>
      </c>
      <c r="S191" s="2">
        <v>0.41545077699999999</v>
      </c>
    </row>
    <row r="192" spans="1:19" x14ac:dyDescent="0.25">
      <c r="A192" t="s">
        <v>307</v>
      </c>
      <c r="B192" t="s">
        <v>156</v>
      </c>
      <c r="C192" t="s">
        <v>337</v>
      </c>
      <c r="D192" t="s">
        <v>300</v>
      </c>
      <c r="E192" t="s">
        <v>123</v>
      </c>
      <c r="F192" t="s">
        <v>343</v>
      </c>
      <c r="G192">
        <v>394</v>
      </c>
      <c r="I192">
        <f t="shared" si="8"/>
        <v>6.7760616532180182E-5</v>
      </c>
      <c r="J192">
        <f t="shared" si="11"/>
        <v>0.33193937699999998</v>
      </c>
      <c r="K192">
        <f t="shared" si="9"/>
        <v>2.2492416836827788E-5</v>
      </c>
      <c r="R192" t="s">
        <v>152</v>
      </c>
      <c r="S192" s="2">
        <v>0.21171030399999999</v>
      </c>
    </row>
    <row r="193" spans="1:19" x14ac:dyDescent="0.25">
      <c r="A193" t="s">
        <v>307</v>
      </c>
      <c r="B193" t="s">
        <v>156</v>
      </c>
      <c r="C193" t="s">
        <v>337</v>
      </c>
      <c r="D193" t="s">
        <v>300</v>
      </c>
      <c r="E193" t="s">
        <v>371</v>
      </c>
      <c r="F193" t="s">
        <v>467</v>
      </c>
      <c r="G193">
        <v>8</v>
      </c>
      <c r="I193">
        <f t="shared" si="8"/>
        <v>1.375850081871679E-6</v>
      </c>
      <c r="J193">
        <f t="shared" si="11"/>
        <v>0.397369798</v>
      </c>
      <c r="K193">
        <f t="shared" si="9"/>
        <v>5.4672126911163255E-7</v>
      </c>
      <c r="R193" s="1" t="s">
        <v>327</v>
      </c>
      <c r="S193" s="2">
        <v>0.50207523200000004</v>
      </c>
    </row>
    <row r="194" spans="1:19" x14ac:dyDescent="0.25">
      <c r="A194" t="s">
        <v>307</v>
      </c>
      <c r="B194" t="s">
        <v>156</v>
      </c>
      <c r="C194" t="s">
        <v>337</v>
      </c>
      <c r="D194" t="s">
        <v>300</v>
      </c>
      <c r="E194" t="s">
        <v>2</v>
      </c>
      <c r="F194" t="s">
        <v>380</v>
      </c>
      <c r="G194">
        <v>40</v>
      </c>
      <c r="I194">
        <f t="shared" si="8"/>
        <v>6.8792504093583944E-6</v>
      </c>
      <c r="J194">
        <f t="shared" si="11"/>
        <v>0.30378436800000003</v>
      </c>
      <c r="K194">
        <f t="shared" si="9"/>
        <v>2.0898087379206813E-6</v>
      </c>
      <c r="R194" s="1" t="s">
        <v>375</v>
      </c>
      <c r="S194" s="2">
        <v>0.34145803200000002</v>
      </c>
    </row>
    <row r="195" spans="1:19" x14ac:dyDescent="0.25">
      <c r="A195" t="s">
        <v>307</v>
      </c>
      <c r="B195" t="s">
        <v>156</v>
      </c>
      <c r="C195" t="s">
        <v>337</v>
      </c>
      <c r="D195" t="s">
        <v>300</v>
      </c>
      <c r="E195" t="s">
        <v>367</v>
      </c>
      <c r="F195" t="s">
        <v>250</v>
      </c>
      <c r="G195">
        <v>32</v>
      </c>
      <c r="I195">
        <f t="shared" ref="I195:I232" si="12">G195/G$234</f>
        <v>5.5034003274867159E-6</v>
      </c>
      <c r="J195">
        <f t="shared" si="11"/>
        <v>0.36169664699999998</v>
      </c>
      <c r="K195">
        <f t="shared" ref="K195:K232" si="13">I195*J195</f>
        <v>1.9905614455506471E-6</v>
      </c>
      <c r="R195" s="1" t="s">
        <v>196</v>
      </c>
      <c r="S195" s="2">
        <v>0.472086175</v>
      </c>
    </row>
    <row r="196" spans="1:19" x14ac:dyDescent="0.25">
      <c r="A196" t="s">
        <v>307</v>
      </c>
      <c r="B196" t="s">
        <v>156</v>
      </c>
      <c r="C196" t="s">
        <v>337</v>
      </c>
      <c r="D196" t="s">
        <v>300</v>
      </c>
      <c r="E196" t="s">
        <v>86</v>
      </c>
      <c r="F196" t="s">
        <v>84</v>
      </c>
      <c r="G196">
        <v>290</v>
      </c>
      <c r="I196">
        <f t="shared" si="12"/>
        <v>4.9874565467848358E-5</v>
      </c>
      <c r="J196">
        <f t="shared" si="11"/>
        <v>0.526867847</v>
      </c>
      <c r="K196">
        <f t="shared" si="13"/>
        <v>2.6277304928105812E-5</v>
      </c>
      <c r="R196" s="1" t="s">
        <v>470</v>
      </c>
      <c r="S196" s="2">
        <v>0.33414865799999999</v>
      </c>
    </row>
    <row r="197" spans="1:19" x14ac:dyDescent="0.25">
      <c r="A197" t="s">
        <v>307</v>
      </c>
      <c r="B197" t="s">
        <v>156</v>
      </c>
      <c r="C197" t="s">
        <v>337</v>
      </c>
      <c r="D197" t="s">
        <v>300</v>
      </c>
      <c r="E197" t="s">
        <v>358</v>
      </c>
      <c r="F197" t="s">
        <v>310</v>
      </c>
      <c r="G197">
        <v>3086</v>
      </c>
      <c r="I197">
        <f t="shared" si="12"/>
        <v>5.3073416908200018E-4</v>
      </c>
      <c r="J197">
        <f t="shared" si="11"/>
        <v>0.30560838699999998</v>
      </c>
      <c r="K197">
        <f t="shared" si="13"/>
        <v>1.6219681333893535E-4</v>
      </c>
      <c r="R197" s="1" t="s">
        <v>388</v>
      </c>
      <c r="S197" s="2">
        <v>0.33414865799999999</v>
      </c>
    </row>
    <row r="198" spans="1:19" x14ac:dyDescent="0.25">
      <c r="A198" t="s">
        <v>307</v>
      </c>
      <c r="B198" t="s">
        <v>156</v>
      </c>
      <c r="C198" t="s">
        <v>337</v>
      </c>
      <c r="D198" t="s">
        <v>300</v>
      </c>
      <c r="E198" t="s">
        <v>372</v>
      </c>
      <c r="F198" t="s">
        <v>231</v>
      </c>
      <c r="G198">
        <v>42</v>
      </c>
      <c r="I198">
        <f t="shared" si="12"/>
        <v>7.223212929826314E-6</v>
      </c>
      <c r="J198">
        <f t="shared" si="11"/>
        <v>0.41105823699999999</v>
      </c>
      <c r="K198">
        <f t="shared" si="13"/>
        <v>2.9691611724100093E-6</v>
      </c>
      <c r="R198" s="1" t="s">
        <v>246</v>
      </c>
      <c r="S198" s="2">
        <v>0.37213973700000003</v>
      </c>
    </row>
    <row r="199" spans="1:19" x14ac:dyDescent="0.25">
      <c r="A199" t="s">
        <v>307</v>
      </c>
      <c r="B199" t="s">
        <v>156</v>
      </c>
      <c r="C199" t="s">
        <v>337</v>
      </c>
      <c r="D199" t="s">
        <v>300</v>
      </c>
      <c r="E199" t="s">
        <v>387</v>
      </c>
      <c r="F199" t="s">
        <v>332</v>
      </c>
      <c r="G199">
        <v>8060</v>
      </c>
      <c r="I199">
        <f t="shared" si="12"/>
        <v>1.3861689574857165E-3</v>
      </c>
      <c r="J199">
        <f t="shared" si="11"/>
        <v>0.20526576499999999</v>
      </c>
      <c r="K199">
        <f t="shared" si="13"/>
        <v>2.8453303147755804E-4</v>
      </c>
      <c r="R199" s="1" t="s">
        <v>135</v>
      </c>
      <c r="S199" s="2">
        <v>0.58945392100000005</v>
      </c>
    </row>
    <row r="200" spans="1:19" x14ac:dyDescent="0.25">
      <c r="A200" t="s">
        <v>307</v>
      </c>
      <c r="B200" t="s">
        <v>156</v>
      </c>
      <c r="C200" t="s">
        <v>337</v>
      </c>
      <c r="D200" t="s">
        <v>300</v>
      </c>
      <c r="E200" t="s">
        <v>56</v>
      </c>
      <c r="F200" t="s">
        <v>181</v>
      </c>
      <c r="G200">
        <v>6600</v>
      </c>
      <c r="I200">
        <f t="shared" si="12"/>
        <v>1.1350763175441351E-3</v>
      </c>
      <c r="J200">
        <f t="shared" si="11"/>
        <v>0.15576436299999999</v>
      </c>
      <c r="K200">
        <f t="shared" si="13"/>
        <v>1.7680443955864791E-4</v>
      </c>
      <c r="R200" s="1" t="s">
        <v>126</v>
      </c>
      <c r="S200" s="2">
        <v>0.35233554700000003</v>
      </c>
    </row>
    <row r="201" spans="1:19" x14ac:dyDescent="0.25">
      <c r="A201" t="s">
        <v>307</v>
      </c>
      <c r="B201" t="s">
        <v>156</v>
      </c>
      <c r="C201" t="s">
        <v>337</v>
      </c>
      <c r="D201" t="s">
        <v>300</v>
      </c>
      <c r="E201" t="s">
        <v>182</v>
      </c>
      <c r="F201" t="s">
        <v>38</v>
      </c>
      <c r="G201">
        <v>68</v>
      </c>
      <c r="I201">
        <f t="shared" si="12"/>
        <v>1.1694725695909271E-5</v>
      </c>
      <c r="J201">
        <f t="shared" si="11"/>
        <v>0.349158994</v>
      </c>
      <c r="K201">
        <f t="shared" si="13"/>
        <v>4.0833186590896309E-6</v>
      </c>
      <c r="R201" t="s">
        <v>97</v>
      </c>
      <c r="S201" s="2">
        <v>0.187754477</v>
      </c>
    </row>
    <row r="202" spans="1:19" x14ac:dyDescent="0.25">
      <c r="A202" t="s">
        <v>307</v>
      </c>
      <c r="B202" t="s">
        <v>156</v>
      </c>
      <c r="C202" t="s">
        <v>337</v>
      </c>
      <c r="D202" t="s">
        <v>300</v>
      </c>
      <c r="E202" t="s">
        <v>263</v>
      </c>
      <c r="F202" t="s">
        <v>293</v>
      </c>
      <c r="G202">
        <v>17735</v>
      </c>
      <c r="I202">
        <f t="shared" si="12"/>
        <v>3.0500876502492784E-3</v>
      </c>
      <c r="J202">
        <f t="shared" si="11"/>
        <v>0.30302319799999999</v>
      </c>
      <c r="K202">
        <f t="shared" si="13"/>
        <v>9.2424731395884178E-4</v>
      </c>
      <c r="R202" s="1" t="s">
        <v>19</v>
      </c>
      <c r="S202" s="2">
        <v>0.17079533599999999</v>
      </c>
    </row>
    <row r="203" spans="1:19" x14ac:dyDescent="0.25">
      <c r="A203" t="s">
        <v>307</v>
      </c>
      <c r="B203" t="s">
        <v>156</v>
      </c>
      <c r="C203" t="s">
        <v>337</v>
      </c>
      <c r="D203" t="s">
        <v>300</v>
      </c>
      <c r="E203" t="s">
        <v>136</v>
      </c>
      <c r="F203" t="s">
        <v>172</v>
      </c>
      <c r="G203">
        <v>0</v>
      </c>
      <c r="I203">
        <f t="shared" si="12"/>
        <v>0</v>
      </c>
      <c r="J203">
        <f t="shared" si="11"/>
        <v>0.39837171399999999</v>
      </c>
      <c r="R203" s="3" t="s">
        <v>302</v>
      </c>
      <c r="S203" s="2">
        <v>0.54393411999999997</v>
      </c>
    </row>
    <row r="204" spans="1:19" x14ac:dyDescent="0.25">
      <c r="A204" t="s">
        <v>307</v>
      </c>
      <c r="B204" t="s">
        <v>156</v>
      </c>
      <c r="C204" t="s">
        <v>337</v>
      </c>
      <c r="D204" t="s">
        <v>300</v>
      </c>
      <c r="E204" t="s">
        <v>162</v>
      </c>
      <c r="F204" t="s">
        <v>410</v>
      </c>
      <c r="G204">
        <v>180</v>
      </c>
      <c r="I204">
        <f t="shared" si="12"/>
        <v>3.0956626842112776E-5</v>
      </c>
      <c r="J204">
        <f t="shared" si="11"/>
        <v>0.53553453900000003</v>
      </c>
      <c r="K204">
        <f t="shared" si="13"/>
        <v>1.6578342884885893E-5</v>
      </c>
      <c r="R204" s="1" t="s">
        <v>96</v>
      </c>
      <c r="S204" s="2">
        <v>0.61926907399999997</v>
      </c>
    </row>
    <row r="205" spans="1:19" x14ac:dyDescent="0.25">
      <c r="A205" t="s">
        <v>307</v>
      </c>
      <c r="B205" t="s">
        <v>156</v>
      </c>
      <c r="C205" t="s">
        <v>337</v>
      </c>
      <c r="D205" t="s">
        <v>300</v>
      </c>
      <c r="E205" t="s">
        <v>468</v>
      </c>
      <c r="F205" t="s">
        <v>296</v>
      </c>
      <c r="G205">
        <v>224153</v>
      </c>
      <c r="I205">
        <f t="shared" si="12"/>
        <v>3.8550115425222804E-2</v>
      </c>
      <c r="J205">
        <f t="shared" si="11"/>
        <v>0.30810618099999998</v>
      </c>
      <c r="K205">
        <f t="shared" si="13"/>
        <v>1.1877528840774589E-2</v>
      </c>
      <c r="R205" s="1" t="s">
        <v>94</v>
      </c>
      <c r="S205" s="2">
        <v>0.36556084300000002</v>
      </c>
    </row>
    <row r="206" spans="1:19" x14ac:dyDescent="0.25">
      <c r="A206" t="s">
        <v>307</v>
      </c>
      <c r="B206" t="s">
        <v>156</v>
      </c>
      <c r="C206" t="s">
        <v>337</v>
      </c>
      <c r="D206" t="s">
        <v>300</v>
      </c>
      <c r="E206" t="s">
        <v>26</v>
      </c>
      <c r="F206" t="s">
        <v>297</v>
      </c>
      <c r="G206">
        <v>245</v>
      </c>
      <c r="I206">
        <f t="shared" si="12"/>
        <v>4.2135408757320169E-5</v>
      </c>
      <c r="J206">
        <f t="shared" ref="J206:J232" si="14">VLOOKUP(E206,R$1:S$248,2,FALSE)</f>
        <v>0.53492192699999996</v>
      </c>
      <c r="K206">
        <f t="shared" si="13"/>
        <v>2.2539154047398378E-5</v>
      </c>
      <c r="R206" s="1" t="s">
        <v>489</v>
      </c>
      <c r="S206" s="2">
        <v>0.61926907399999997</v>
      </c>
    </row>
    <row r="207" spans="1:19" x14ac:dyDescent="0.25">
      <c r="A207" t="s">
        <v>307</v>
      </c>
      <c r="B207" t="s">
        <v>156</v>
      </c>
      <c r="C207" t="s">
        <v>337</v>
      </c>
      <c r="D207" t="s">
        <v>300</v>
      </c>
      <c r="E207" t="s">
        <v>119</v>
      </c>
      <c r="F207" t="s">
        <v>251</v>
      </c>
      <c r="G207">
        <v>268</v>
      </c>
      <c r="I207">
        <f t="shared" si="12"/>
        <v>4.6090977742701243E-5</v>
      </c>
      <c r="J207">
        <f t="shared" si="14"/>
        <v>0.57529444600000001</v>
      </c>
      <c r="K207">
        <f t="shared" si="13"/>
        <v>2.6515883506085643E-5</v>
      </c>
      <c r="R207" s="1" t="s">
        <v>342</v>
      </c>
      <c r="S207" s="2">
        <v>0.21351756199999999</v>
      </c>
    </row>
    <row r="208" spans="1:19" x14ac:dyDescent="0.25">
      <c r="A208" t="s">
        <v>307</v>
      </c>
      <c r="B208" t="s">
        <v>156</v>
      </c>
      <c r="C208" t="s">
        <v>337</v>
      </c>
      <c r="D208" t="s">
        <v>300</v>
      </c>
      <c r="E208" t="s">
        <v>139</v>
      </c>
      <c r="F208" t="s">
        <v>154</v>
      </c>
      <c r="G208">
        <v>0</v>
      </c>
      <c r="I208">
        <f t="shared" si="12"/>
        <v>0</v>
      </c>
      <c r="J208">
        <f t="shared" si="14"/>
        <v>0.54393411999999997</v>
      </c>
      <c r="R208" s="1" t="s">
        <v>123</v>
      </c>
      <c r="S208" s="2">
        <v>0.33193937699999998</v>
      </c>
    </row>
    <row r="209" spans="1:19" x14ac:dyDescent="0.25">
      <c r="A209" t="s">
        <v>307</v>
      </c>
      <c r="B209" t="s">
        <v>156</v>
      </c>
      <c r="C209" t="s">
        <v>337</v>
      </c>
      <c r="D209" t="s">
        <v>300</v>
      </c>
      <c r="E209" t="s">
        <v>401</v>
      </c>
      <c r="F209" t="s">
        <v>333</v>
      </c>
      <c r="G209">
        <v>50</v>
      </c>
      <c r="I209">
        <f t="shared" si="12"/>
        <v>8.5990630116979934E-6</v>
      </c>
      <c r="J209">
        <f t="shared" si="14"/>
        <v>0.416826951</v>
      </c>
      <c r="K209">
        <f t="shared" si="13"/>
        <v>3.5843212166229521E-6</v>
      </c>
      <c r="R209" s="1" t="s">
        <v>86</v>
      </c>
      <c r="S209" s="2">
        <v>0.526867847</v>
      </c>
    </row>
    <row r="210" spans="1:19" x14ac:dyDescent="0.25">
      <c r="A210" t="s">
        <v>307</v>
      </c>
      <c r="B210" t="s">
        <v>156</v>
      </c>
      <c r="C210" t="s">
        <v>337</v>
      </c>
      <c r="D210" t="s">
        <v>300</v>
      </c>
      <c r="E210" t="s">
        <v>421</v>
      </c>
      <c r="F210" t="s">
        <v>47</v>
      </c>
      <c r="G210">
        <v>91</v>
      </c>
      <c r="I210">
        <f t="shared" si="12"/>
        <v>1.5650294681290346E-5</v>
      </c>
      <c r="J210">
        <f t="shared" si="14"/>
        <v>0.302344053</v>
      </c>
      <c r="K210">
        <f t="shared" si="13"/>
        <v>4.7317735245856668E-6</v>
      </c>
      <c r="R210" s="1" t="s">
        <v>358</v>
      </c>
      <c r="S210" s="2">
        <v>0.30560838699999998</v>
      </c>
    </row>
    <row r="211" spans="1:19" x14ac:dyDescent="0.25">
      <c r="A211" t="s">
        <v>307</v>
      </c>
      <c r="B211" t="s">
        <v>156</v>
      </c>
      <c r="C211" t="s">
        <v>337</v>
      </c>
      <c r="D211" t="s">
        <v>300</v>
      </c>
      <c r="E211" t="s">
        <v>473</v>
      </c>
      <c r="F211" t="s">
        <v>79</v>
      </c>
      <c r="G211">
        <v>13</v>
      </c>
      <c r="I211">
        <f t="shared" si="12"/>
        <v>2.2357563830414785E-6</v>
      </c>
      <c r="J211">
        <f t="shared" si="14"/>
        <v>0.31737988700000003</v>
      </c>
      <c r="K211">
        <f t="shared" si="13"/>
        <v>7.0958410820923324E-7</v>
      </c>
      <c r="R211" s="1" t="s">
        <v>490</v>
      </c>
      <c r="S211" s="2">
        <v>0.16181582799999999</v>
      </c>
    </row>
    <row r="212" spans="1:19" x14ac:dyDescent="0.25">
      <c r="A212" t="s">
        <v>307</v>
      </c>
      <c r="B212" t="s">
        <v>156</v>
      </c>
      <c r="C212" t="s">
        <v>337</v>
      </c>
      <c r="D212" t="s">
        <v>300</v>
      </c>
      <c r="E212" t="s">
        <v>395</v>
      </c>
      <c r="F212" t="s">
        <v>285</v>
      </c>
      <c r="G212">
        <v>1475</v>
      </c>
      <c r="I212">
        <f t="shared" si="12"/>
        <v>2.5367235884509083E-4</v>
      </c>
      <c r="J212">
        <f t="shared" si="14"/>
        <v>0.27743080799999997</v>
      </c>
      <c r="K212">
        <f t="shared" si="13"/>
        <v>7.0376527481659485E-5</v>
      </c>
      <c r="R212" s="1" t="s">
        <v>372</v>
      </c>
      <c r="S212" s="2">
        <v>0.41105823699999999</v>
      </c>
    </row>
    <row r="213" spans="1:19" x14ac:dyDescent="0.25">
      <c r="A213" t="s">
        <v>307</v>
      </c>
      <c r="B213" t="s">
        <v>156</v>
      </c>
      <c r="C213" t="s">
        <v>337</v>
      </c>
      <c r="D213" t="s">
        <v>300</v>
      </c>
      <c r="E213" t="s">
        <v>359</v>
      </c>
      <c r="F213" t="s">
        <v>33</v>
      </c>
      <c r="G213">
        <v>0</v>
      </c>
      <c r="I213">
        <f t="shared" si="12"/>
        <v>0</v>
      </c>
      <c r="J213">
        <f t="shared" si="14"/>
        <v>0.29321646899999998</v>
      </c>
      <c r="R213" s="1" t="s">
        <v>387</v>
      </c>
      <c r="S213" s="2">
        <v>0.20526576499999999</v>
      </c>
    </row>
    <row r="214" spans="1:19" x14ac:dyDescent="0.25">
      <c r="A214" t="s">
        <v>307</v>
      </c>
      <c r="B214" t="s">
        <v>156</v>
      </c>
      <c r="C214" t="s">
        <v>337</v>
      </c>
      <c r="D214" t="s">
        <v>300</v>
      </c>
      <c r="E214" t="s">
        <v>457</v>
      </c>
      <c r="F214" t="s">
        <v>450</v>
      </c>
      <c r="G214">
        <v>10</v>
      </c>
      <c r="I214">
        <f t="shared" si="12"/>
        <v>1.7198126023395986E-6</v>
      </c>
      <c r="J214">
        <f t="shared" si="14"/>
        <v>0.39864959599999999</v>
      </c>
      <c r="K214">
        <f t="shared" si="13"/>
        <v>6.8560259911838964E-7</v>
      </c>
      <c r="R214" s="1" t="s">
        <v>56</v>
      </c>
      <c r="S214" s="2">
        <v>0.15576436299999999</v>
      </c>
    </row>
    <row r="215" spans="1:19" x14ac:dyDescent="0.25">
      <c r="A215" t="s">
        <v>307</v>
      </c>
      <c r="B215" t="s">
        <v>156</v>
      </c>
      <c r="C215" t="s">
        <v>337</v>
      </c>
      <c r="D215" t="s">
        <v>300</v>
      </c>
      <c r="E215" t="s">
        <v>98</v>
      </c>
      <c r="F215" t="s">
        <v>471</v>
      </c>
      <c r="G215">
        <v>14</v>
      </c>
      <c r="I215">
        <f t="shared" si="12"/>
        <v>2.4077376432754383E-6</v>
      </c>
      <c r="J215">
        <f t="shared" si="14"/>
        <v>0.54393411999999997</v>
      </c>
      <c r="K215">
        <f t="shared" si="13"/>
        <v>1.3096506561858995E-6</v>
      </c>
      <c r="R215" s="4" t="s">
        <v>182</v>
      </c>
      <c r="S215" s="2">
        <v>0.349158994</v>
      </c>
    </row>
    <row r="216" spans="1:19" x14ac:dyDescent="0.25">
      <c r="A216" t="s">
        <v>307</v>
      </c>
      <c r="B216" t="s">
        <v>156</v>
      </c>
      <c r="C216" t="s">
        <v>337</v>
      </c>
      <c r="D216" t="s">
        <v>300</v>
      </c>
      <c r="E216" t="s">
        <v>217</v>
      </c>
      <c r="F216" t="s">
        <v>352</v>
      </c>
      <c r="G216">
        <v>82</v>
      </c>
      <c r="I216">
        <f t="shared" si="12"/>
        <v>1.4102463339184709E-5</v>
      </c>
      <c r="J216">
        <f t="shared" si="14"/>
        <v>0.52159803599999999</v>
      </c>
      <c r="K216">
        <f t="shared" si="13"/>
        <v>7.3558171804807463E-6</v>
      </c>
      <c r="R216" t="s">
        <v>263</v>
      </c>
      <c r="S216" s="2">
        <v>0.30302319799999999</v>
      </c>
    </row>
    <row r="217" spans="1:19" x14ac:dyDescent="0.25">
      <c r="A217" t="s">
        <v>307</v>
      </c>
      <c r="B217" t="s">
        <v>156</v>
      </c>
      <c r="C217" t="s">
        <v>337</v>
      </c>
      <c r="D217" t="s">
        <v>300</v>
      </c>
      <c r="E217" t="s">
        <v>141</v>
      </c>
      <c r="F217" t="s">
        <v>286</v>
      </c>
      <c r="G217">
        <v>724</v>
      </c>
      <c r="I217">
        <f t="shared" si="12"/>
        <v>1.2451443240938694E-4</v>
      </c>
      <c r="J217">
        <f t="shared" si="14"/>
        <v>0.262116511</v>
      </c>
      <c r="K217">
        <f t="shared" si="13"/>
        <v>3.2637288592293827E-5</v>
      </c>
      <c r="R217" s="1" t="s">
        <v>136</v>
      </c>
      <c r="S217" s="2">
        <v>0.39837171399999999</v>
      </c>
    </row>
    <row r="218" spans="1:19" x14ac:dyDescent="0.25">
      <c r="A218" t="s">
        <v>307</v>
      </c>
      <c r="B218" t="s">
        <v>156</v>
      </c>
      <c r="C218" t="s">
        <v>337</v>
      </c>
      <c r="D218" t="s">
        <v>300</v>
      </c>
      <c r="E218" t="s">
        <v>39</v>
      </c>
      <c r="F218" t="s">
        <v>200</v>
      </c>
      <c r="G218">
        <v>195</v>
      </c>
      <c r="I218">
        <f t="shared" si="12"/>
        <v>3.3536345745622174E-5</v>
      </c>
      <c r="J218">
        <f t="shared" si="14"/>
        <v>0.29781603099999998</v>
      </c>
      <c r="K218">
        <f t="shared" si="13"/>
        <v>9.9876613842049301E-6</v>
      </c>
      <c r="R218" s="1" t="s">
        <v>468</v>
      </c>
      <c r="S218" s="2">
        <v>0.30810618099999998</v>
      </c>
    </row>
    <row r="219" spans="1:19" x14ac:dyDescent="0.25">
      <c r="A219" t="s">
        <v>307</v>
      </c>
      <c r="B219" t="s">
        <v>156</v>
      </c>
      <c r="C219" t="s">
        <v>337</v>
      </c>
      <c r="D219" t="s">
        <v>300</v>
      </c>
      <c r="E219" t="s">
        <v>222</v>
      </c>
      <c r="F219" t="s">
        <v>211</v>
      </c>
      <c r="G219">
        <v>94896</v>
      </c>
      <c r="I219">
        <f t="shared" si="12"/>
        <v>1.6320333671161855E-2</v>
      </c>
      <c r="J219">
        <f t="shared" si="14"/>
        <v>0.164744418</v>
      </c>
      <c r="K219">
        <f t="shared" si="13"/>
        <v>2.6886838722213631E-3</v>
      </c>
      <c r="R219" t="s">
        <v>93</v>
      </c>
      <c r="S219" s="2">
        <v>0.30281271399999998</v>
      </c>
    </row>
    <row r="220" spans="1:19" x14ac:dyDescent="0.25">
      <c r="A220" t="s">
        <v>307</v>
      </c>
      <c r="B220" t="s">
        <v>156</v>
      </c>
      <c r="C220" t="s">
        <v>337</v>
      </c>
      <c r="D220" t="s">
        <v>300</v>
      </c>
      <c r="E220" t="s">
        <v>227</v>
      </c>
      <c r="F220" t="s">
        <v>44</v>
      </c>
      <c r="G220">
        <v>1016412</v>
      </c>
      <c r="I220">
        <f t="shared" si="12"/>
        <v>0.1748038166769196</v>
      </c>
      <c r="J220">
        <f t="shared" si="14"/>
        <v>0.199021375</v>
      </c>
      <c r="K220">
        <f t="shared" si="13"/>
        <v>3.4789695950288468E-2</v>
      </c>
      <c r="R220" t="s">
        <v>26</v>
      </c>
      <c r="S220" s="2">
        <v>0.53492192699999996</v>
      </c>
    </row>
    <row r="221" spans="1:19" x14ac:dyDescent="0.25">
      <c r="A221" t="s">
        <v>307</v>
      </c>
      <c r="B221" t="s">
        <v>156</v>
      </c>
      <c r="C221" t="s">
        <v>337</v>
      </c>
      <c r="D221" t="s">
        <v>300</v>
      </c>
      <c r="E221" t="s">
        <v>145</v>
      </c>
      <c r="F221" t="s">
        <v>173</v>
      </c>
      <c r="G221">
        <v>22</v>
      </c>
      <c r="I221">
        <f t="shared" si="12"/>
        <v>3.7835877251471173E-6</v>
      </c>
      <c r="J221">
        <f t="shared" si="14"/>
        <v>0.273960494</v>
      </c>
      <c r="K221">
        <f t="shared" si="13"/>
        <v>1.0365535622736404E-6</v>
      </c>
      <c r="R221" s="1" t="s">
        <v>119</v>
      </c>
      <c r="S221" s="2">
        <v>0.57529444600000001</v>
      </c>
    </row>
    <row r="222" spans="1:19" x14ac:dyDescent="0.25">
      <c r="A222" t="s">
        <v>307</v>
      </c>
      <c r="B222" t="s">
        <v>156</v>
      </c>
      <c r="C222" t="s">
        <v>337</v>
      </c>
      <c r="D222" t="s">
        <v>300</v>
      </c>
      <c r="E222" t="s">
        <v>186</v>
      </c>
      <c r="F222" t="s">
        <v>271</v>
      </c>
      <c r="G222">
        <v>0</v>
      </c>
      <c r="I222">
        <f t="shared" si="12"/>
        <v>0</v>
      </c>
      <c r="J222">
        <f t="shared" si="14"/>
        <v>0.30434835599999999</v>
      </c>
      <c r="R222" s="1" t="s">
        <v>139</v>
      </c>
      <c r="S222" s="1">
        <v>0.54393411999999997</v>
      </c>
    </row>
    <row r="223" spans="1:19" x14ac:dyDescent="0.25">
      <c r="A223" t="s">
        <v>307</v>
      </c>
      <c r="B223" t="s">
        <v>156</v>
      </c>
      <c r="C223" t="s">
        <v>337</v>
      </c>
      <c r="D223" t="s">
        <v>300</v>
      </c>
      <c r="E223" t="s">
        <v>415</v>
      </c>
      <c r="F223" t="s">
        <v>377</v>
      </c>
      <c r="G223">
        <v>11</v>
      </c>
      <c r="I223">
        <f t="shared" si="12"/>
        <v>1.8917938625735586E-6</v>
      </c>
      <c r="J223">
        <f t="shared" si="14"/>
        <v>0.44710646199999998</v>
      </c>
      <c r="K223">
        <f t="shared" si="13"/>
        <v>8.45833260728578E-7</v>
      </c>
      <c r="R223" s="1" t="s">
        <v>401</v>
      </c>
      <c r="S223" s="2">
        <v>0.416826951</v>
      </c>
    </row>
    <row r="224" spans="1:19" x14ac:dyDescent="0.25">
      <c r="A224" t="s">
        <v>307</v>
      </c>
      <c r="B224" t="s">
        <v>156</v>
      </c>
      <c r="C224" t="s">
        <v>337</v>
      </c>
      <c r="D224" t="s">
        <v>300</v>
      </c>
      <c r="E224" t="s">
        <v>298</v>
      </c>
      <c r="F224" t="s">
        <v>311</v>
      </c>
      <c r="G224">
        <v>9992</v>
      </c>
      <c r="I224">
        <f t="shared" si="12"/>
        <v>1.7184367522577271E-3</v>
      </c>
      <c r="J224">
        <f t="shared" si="14"/>
        <v>0.284910779</v>
      </c>
      <c r="K224">
        <f t="shared" si="13"/>
        <v>4.8960115374797907E-4</v>
      </c>
      <c r="R224" s="1" t="s">
        <v>421</v>
      </c>
      <c r="S224" s="2">
        <v>0.302344053</v>
      </c>
    </row>
    <row r="225" spans="1:19" x14ac:dyDescent="0.25">
      <c r="A225" t="s">
        <v>307</v>
      </c>
      <c r="B225" t="s">
        <v>156</v>
      </c>
      <c r="C225" t="s">
        <v>337</v>
      </c>
      <c r="D225" t="s">
        <v>300</v>
      </c>
      <c r="E225" t="s">
        <v>232</v>
      </c>
      <c r="F225" t="s">
        <v>472</v>
      </c>
      <c r="G225">
        <v>8940</v>
      </c>
      <c r="I225">
        <f t="shared" si="12"/>
        <v>1.5375124664916012E-3</v>
      </c>
      <c r="J225">
        <f t="shared" si="14"/>
        <v>0.38138826799999997</v>
      </c>
      <c r="K225">
        <f t="shared" si="13"/>
        <v>5.863892166236398E-4</v>
      </c>
      <c r="R225" s="1" t="s">
        <v>473</v>
      </c>
      <c r="S225" s="2">
        <v>0.31737988700000003</v>
      </c>
    </row>
    <row r="226" spans="1:19" x14ac:dyDescent="0.25">
      <c r="A226" t="s">
        <v>307</v>
      </c>
      <c r="B226" t="s">
        <v>156</v>
      </c>
      <c r="C226" t="s">
        <v>337</v>
      </c>
      <c r="D226" t="s">
        <v>300</v>
      </c>
      <c r="E226" t="s">
        <v>54</v>
      </c>
      <c r="F226" t="s">
        <v>235</v>
      </c>
      <c r="G226">
        <v>139</v>
      </c>
      <c r="I226">
        <f t="shared" si="12"/>
        <v>2.3905395172520421E-5</v>
      </c>
      <c r="J226">
        <f t="shared" si="14"/>
        <v>0.39864959599999999</v>
      </c>
      <c r="K226">
        <f t="shared" si="13"/>
        <v>9.5298761277456155E-6</v>
      </c>
      <c r="R226" s="1" t="s">
        <v>395</v>
      </c>
      <c r="S226" s="2">
        <v>0.27743080799999997</v>
      </c>
    </row>
    <row r="227" spans="1:19" x14ac:dyDescent="0.25">
      <c r="A227" t="s">
        <v>307</v>
      </c>
      <c r="B227" t="s">
        <v>156</v>
      </c>
      <c r="C227" t="s">
        <v>337</v>
      </c>
      <c r="D227" t="s">
        <v>300</v>
      </c>
      <c r="E227" t="s">
        <v>413</v>
      </c>
      <c r="F227" t="s">
        <v>208</v>
      </c>
      <c r="G227">
        <v>2</v>
      </c>
      <c r="I227">
        <f t="shared" si="12"/>
        <v>3.4396252046791974E-7</v>
      </c>
      <c r="J227">
        <f t="shared" si="14"/>
        <v>0.39864959599999999</v>
      </c>
      <c r="K227">
        <f t="shared" si="13"/>
        <v>1.3712051982367792E-7</v>
      </c>
      <c r="R227" s="1" t="s">
        <v>359</v>
      </c>
      <c r="S227" s="2">
        <v>0.29321646899999998</v>
      </c>
    </row>
    <row r="228" spans="1:19" x14ac:dyDescent="0.25">
      <c r="A228" t="s">
        <v>307</v>
      </c>
      <c r="B228" t="s">
        <v>156</v>
      </c>
      <c r="C228" t="s">
        <v>337</v>
      </c>
      <c r="D228" t="s">
        <v>300</v>
      </c>
      <c r="E228" t="s">
        <v>289</v>
      </c>
      <c r="F228" t="s">
        <v>411</v>
      </c>
      <c r="G228">
        <v>5</v>
      </c>
      <c r="I228">
        <f t="shared" si="12"/>
        <v>8.599063011697993E-7</v>
      </c>
      <c r="J228">
        <f t="shared" si="14"/>
        <v>0.54393411999999997</v>
      </c>
      <c r="K228">
        <f t="shared" si="13"/>
        <v>4.6773237720924971E-7</v>
      </c>
      <c r="R228" s="1" t="s">
        <v>457</v>
      </c>
      <c r="S228" s="1">
        <v>0.39864959599999999</v>
      </c>
    </row>
    <row r="229" spans="1:19" x14ac:dyDescent="0.25">
      <c r="A229" t="s">
        <v>307</v>
      </c>
      <c r="B229" t="s">
        <v>156</v>
      </c>
      <c r="C229" t="s">
        <v>337</v>
      </c>
      <c r="D229" t="s">
        <v>300</v>
      </c>
      <c r="E229" t="s">
        <v>77</v>
      </c>
      <c r="F229" t="s">
        <v>295</v>
      </c>
      <c r="G229">
        <v>8</v>
      </c>
      <c r="I229">
        <f t="shared" si="12"/>
        <v>1.375850081871679E-6</v>
      </c>
      <c r="J229">
        <f t="shared" si="14"/>
        <v>0.349158994</v>
      </c>
      <c r="K229">
        <f t="shared" si="13"/>
        <v>4.8039043048113303E-7</v>
      </c>
      <c r="R229" s="1" t="s">
        <v>98</v>
      </c>
      <c r="S229" s="1">
        <v>0.54393411999999997</v>
      </c>
    </row>
    <row r="230" spans="1:19" x14ac:dyDescent="0.25">
      <c r="A230" t="s">
        <v>307</v>
      </c>
      <c r="B230" t="s">
        <v>156</v>
      </c>
      <c r="C230" t="s">
        <v>337</v>
      </c>
      <c r="D230" t="s">
        <v>300</v>
      </c>
      <c r="E230" t="s">
        <v>76</v>
      </c>
      <c r="F230" t="s">
        <v>52</v>
      </c>
      <c r="G230">
        <v>215</v>
      </c>
      <c r="I230">
        <f t="shared" si="12"/>
        <v>3.6975970950301372E-5</v>
      </c>
      <c r="J230">
        <f t="shared" si="14"/>
        <v>0.52748621900000003</v>
      </c>
      <c r="K230">
        <f t="shared" si="13"/>
        <v>1.9504315110428309E-5</v>
      </c>
      <c r="R230" s="1" t="s">
        <v>217</v>
      </c>
      <c r="S230" s="2">
        <v>0.52159803599999999</v>
      </c>
    </row>
    <row r="231" spans="1:19" x14ac:dyDescent="0.25">
      <c r="A231" t="s">
        <v>307</v>
      </c>
      <c r="B231" t="s">
        <v>156</v>
      </c>
      <c r="C231" t="s">
        <v>337</v>
      </c>
      <c r="D231" t="s">
        <v>300</v>
      </c>
      <c r="E231" t="s">
        <v>303</v>
      </c>
      <c r="F231" t="s">
        <v>433</v>
      </c>
      <c r="G231">
        <v>232</v>
      </c>
      <c r="I231">
        <f t="shared" si="12"/>
        <v>3.9899652374278688E-5</v>
      </c>
      <c r="J231">
        <f t="shared" si="14"/>
        <v>0.49722559999999999</v>
      </c>
      <c r="K231">
        <f t="shared" si="13"/>
        <v>1.9839128591592145E-5</v>
      </c>
      <c r="R231" s="1" t="s">
        <v>141</v>
      </c>
      <c r="S231" s="2">
        <v>0.262116511</v>
      </c>
    </row>
    <row r="232" spans="1:19" x14ac:dyDescent="0.25">
      <c r="A232" t="s">
        <v>307</v>
      </c>
      <c r="B232" t="s">
        <v>156</v>
      </c>
      <c r="C232" t="s">
        <v>337</v>
      </c>
      <c r="D232" t="s">
        <v>300</v>
      </c>
      <c r="E232" t="s">
        <v>34</v>
      </c>
      <c r="F232" t="s">
        <v>233</v>
      </c>
      <c r="G232">
        <v>142</v>
      </c>
      <c r="I232">
        <f t="shared" si="12"/>
        <v>2.44213389532223E-5</v>
      </c>
      <c r="J232">
        <f t="shared" si="14"/>
        <v>0.47228700699999998</v>
      </c>
      <c r="K232">
        <f t="shared" si="13"/>
        <v>1.1533881081149872E-5</v>
      </c>
      <c r="R232" s="1" t="s">
        <v>39</v>
      </c>
      <c r="S232" s="2">
        <v>0.29781603099999998</v>
      </c>
    </row>
    <row r="233" spans="1:19" x14ac:dyDescent="0.25">
      <c r="R233" s="1" t="s">
        <v>222</v>
      </c>
      <c r="S233" s="2">
        <v>0.164744418</v>
      </c>
    </row>
    <row r="234" spans="1:19" x14ac:dyDescent="0.25">
      <c r="F234" t="s">
        <v>474</v>
      </c>
      <c r="G234">
        <f>SUM(G2:G232)</f>
        <v>5814587</v>
      </c>
      <c r="R234" t="s">
        <v>162</v>
      </c>
      <c r="S234" s="2">
        <v>0.53553453900000003</v>
      </c>
    </row>
    <row r="235" spans="1:19" x14ac:dyDescent="0.25">
      <c r="R235" s="1" t="s">
        <v>227</v>
      </c>
      <c r="S235" s="2">
        <v>0.199021375</v>
      </c>
    </row>
    <row r="236" spans="1:19" x14ac:dyDescent="0.25">
      <c r="A236" t="s">
        <v>407</v>
      </c>
      <c r="R236" s="1" t="s">
        <v>491</v>
      </c>
      <c r="S236" s="1">
        <v>0.54393411999999997</v>
      </c>
    </row>
    <row r="237" spans="1:19" x14ac:dyDescent="0.25">
      <c r="A237" t="s">
        <v>239</v>
      </c>
      <c r="R237" t="s">
        <v>54</v>
      </c>
      <c r="S237" s="1">
        <v>0.39864959599999999</v>
      </c>
    </row>
    <row r="238" spans="1:19" x14ac:dyDescent="0.25">
      <c r="R238" s="1" t="s">
        <v>145</v>
      </c>
      <c r="S238" s="2">
        <v>0.273960494</v>
      </c>
    </row>
    <row r="239" spans="1:19" x14ac:dyDescent="0.25">
      <c r="R239" s="1" t="s">
        <v>186</v>
      </c>
      <c r="S239" s="2">
        <v>0.30434835599999999</v>
      </c>
    </row>
    <row r="240" spans="1:19" x14ac:dyDescent="0.25">
      <c r="R240" s="1" t="s">
        <v>415</v>
      </c>
      <c r="S240" s="2">
        <v>0.44710646199999998</v>
      </c>
    </row>
    <row r="241" spans="18:19" x14ac:dyDescent="0.25">
      <c r="R241" t="s">
        <v>298</v>
      </c>
      <c r="S241" s="2">
        <v>0.284910779</v>
      </c>
    </row>
    <row r="242" spans="18:19" x14ac:dyDescent="0.25">
      <c r="R242" t="s">
        <v>232</v>
      </c>
      <c r="S242" s="2">
        <v>0.38138826799999997</v>
      </c>
    </row>
    <row r="243" spans="18:19" x14ac:dyDescent="0.25">
      <c r="R243" t="s">
        <v>289</v>
      </c>
      <c r="S243" s="1">
        <v>0.54393411999999997</v>
      </c>
    </row>
    <row r="244" spans="18:19" x14ac:dyDescent="0.25">
      <c r="R244" s="1" t="s">
        <v>492</v>
      </c>
      <c r="S244" s="1">
        <v>0.38749658933333336</v>
      </c>
    </row>
    <row r="245" spans="18:19" x14ac:dyDescent="0.25">
      <c r="R245" t="s">
        <v>76</v>
      </c>
      <c r="S245" s="2">
        <v>0.52748621900000003</v>
      </c>
    </row>
    <row r="246" spans="18:19" x14ac:dyDescent="0.25">
      <c r="R246" s="3" t="s">
        <v>493</v>
      </c>
      <c r="S246" s="1">
        <v>0.25747838160000003</v>
      </c>
    </row>
    <row r="247" spans="18:19" x14ac:dyDescent="0.25">
      <c r="R247" s="1" t="s">
        <v>303</v>
      </c>
      <c r="S247" s="2">
        <v>0.49722559999999999</v>
      </c>
    </row>
    <row r="248" spans="18:19" x14ac:dyDescent="0.25">
      <c r="R248" s="1" t="s">
        <v>34</v>
      </c>
      <c r="S248" s="2">
        <v>0.47228700699999998</v>
      </c>
    </row>
    <row r="249" spans="18:19" x14ac:dyDescent="0.25">
      <c r="R249" s="1" t="s">
        <v>14</v>
      </c>
      <c r="S249" s="1">
        <v>0.31407327662499995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Hedlund</dc:creator>
  <cp:lastModifiedBy>Johanna Hedlund</cp:lastModifiedBy>
  <dcterms:created xsi:type="dcterms:W3CDTF">2014-09-04T16:16:47Z</dcterms:created>
  <dcterms:modified xsi:type="dcterms:W3CDTF">2014-09-12T13:35:05Z</dcterms:modified>
</cp:coreProperties>
</file>