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<sst xmlns="http://schemas.openxmlformats.org/spreadsheetml/2006/main" count="426" uniqueCount="22">
  <si>
    <t>Hardware</t>
  </si>
  <si>
    <t>Software</t>
  </si>
  <si>
    <t>hardware cost</t>
  </si>
  <si>
    <t>software cost</t>
  </si>
  <si>
    <t>communication times in ms</t>
  </si>
  <si>
    <t>Baudrate</t>
  </si>
  <si>
    <t>I2C data rate</t>
  </si>
  <si>
    <t>Get GS Data</t>
  </si>
  <si>
    <t>Communication</t>
  </si>
  <si>
    <t>N/A</t>
  </si>
  <si>
    <t>Computation</t>
  </si>
  <si>
    <t xml:space="preserve"> </t>
  </si>
  <si>
    <t>Get Sensors</t>
  </si>
  <si>
    <t>Sensor Processing</t>
  </si>
  <si>
    <t>Control Algorithm</t>
  </si>
  <si>
    <t>Actuator Command Processing</t>
  </si>
  <si>
    <t>Send Data to GS</t>
  </si>
  <si>
    <t>control algorithm</t>
  </si>
  <si>
    <t>time</t>
  </si>
  <si>
    <t>cost</t>
  </si>
  <si>
    <t>SW</t>
  </si>
  <si>
    <t>HW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</si>
</sst>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2" fontId="0" numFmtId="0" xfId="0" applyFill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Mapping Analysis: Development Cost vs. Processing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Sheet1!$G$17:$G$79</c:f>
            </c:numRef>
          </c:xVal>
          <c:yVal>
            <c:numRef>
              <c:f>Sheet1!$H$17:$H$79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88482"/>
        <c:axId val="1155257238"/>
      </c:scatterChart>
      <c:valAx>
        <c:axId val="1776788482"/>
        <c:scaling>
          <c:orientation val="minMax"/>
          <c:max val="5.6875"/>
          <c:min val="5.68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processing time, 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55257238"/>
      </c:valAx>
      <c:valAx>
        <c:axId val="1155257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development cost, man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76788482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800100</xdr:colOff>
      <xdr:row>18</xdr:row>
      <xdr:rowOff>123825</xdr:rowOff>
    </xdr:from>
    <xdr:to>
      <xdr:col>11</xdr:col>
      <xdr:colOff>876300</xdr:colOff>
      <xdr:row>30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7.57"/>
    <col customWidth="1" min="6" max="6" width="16.14"/>
    <col customWidth="1" min="7" max="7" width="24.71"/>
    <col customWidth="1" min="8" max="8" width="18.29"/>
    <col customWidth="1" min="9" max="9" width="26.43"/>
    <col customWidth="1" min="10" max="10" width="16.29"/>
  </cols>
  <sheetData>
    <row r="1">
      <c r="A1" s="1"/>
      <c r="B1" s="1"/>
      <c r="C1" s="1" t="s">
        <v>0</v>
      </c>
      <c r="D1" s="1" t="s">
        <v>1</v>
      </c>
      <c r="E1" s="2" t="s">
        <v>2</v>
      </c>
      <c r="F1" s="2" t="s">
        <v>3</v>
      </c>
      <c r="G1" s="2" t="s">
        <v>4</v>
      </c>
      <c r="J1" s="2" t="s">
        <v>5</v>
      </c>
      <c r="K1" s="2" t="s">
        <v>6</v>
      </c>
    </row>
    <row r="2">
      <c r="A2" s="2" t="s">
        <v>7</v>
      </c>
      <c r="B2" s="2" t="s">
        <v>8</v>
      </c>
      <c r="C2" s="2" t="s">
        <v>9</v>
      </c>
      <c r="D2" t="str">
        <f>(80/J5 * 1000) * 4</f>
        <v>2.777777778</v>
      </c>
      <c r="J2" s="2">
        <v>19200.0</v>
      </c>
      <c r="K2" s="2">
        <v>100.0</v>
      </c>
    </row>
    <row r="3">
      <c r="B3" s="2" t="s">
        <v>10</v>
      </c>
      <c r="C3" t="str">
        <f>36/100000</f>
        <v>0.00036</v>
      </c>
      <c r="D3" s="2" t="s">
        <v>11</v>
      </c>
      <c r="E3" s="2" t="str">
        <f>36*3</f>
        <v>108</v>
      </c>
      <c r="F3" t="str">
        <f>36*2</f>
        <v>72</v>
      </c>
      <c r="J3" s="2">
        <v>38400.0</v>
      </c>
      <c r="K3" s="2">
        <v>400.0</v>
      </c>
    </row>
    <row r="4">
      <c r="A4" s="2" t="s">
        <v>12</v>
      </c>
      <c r="B4" s="2" t="s">
        <v>8</v>
      </c>
      <c r="C4" s="2" t="s">
        <v>9</v>
      </c>
      <c r="D4" t="str">
        <f>(135+135+63+99)/K5</f>
        <v>0.1270588235</v>
      </c>
      <c r="J4" s="2">
        <v>57600.0</v>
      </c>
      <c r="K4" s="2">
        <v>1000.0</v>
      </c>
    </row>
    <row r="5">
      <c r="B5" s="2" t="s">
        <v>10</v>
      </c>
      <c r="C5" t="str">
        <f>20/100000</f>
        <v>0.0002</v>
      </c>
      <c r="D5" t="str">
        <f>C5*2</f>
        <v>0.0004</v>
      </c>
      <c r="E5" s="2" t="str">
        <f>20*3</f>
        <v>60</v>
      </c>
      <c r="F5" t="str">
        <f>20*2</f>
        <v>40</v>
      </c>
      <c r="J5" s="2">
        <v>115200.0</v>
      </c>
      <c r="K5" s="2">
        <v>3400.0</v>
      </c>
    </row>
    <row r="6">
      <c r="A6" s="2" t="s">
        <v>13</v>
      </c>
      <c r="B6" s="2" t="s">
        <v>8</v>
      </c>
      <c r="C6" s="2" t="s">
        <v>9</v>
      </c>
      <c r="D6" s="2" t="s">
        <v>9</v>
      </c>
    </row>
    <row r="7">
      <c r="B7" s="2" t="s">
        <v>10</v>
      </c>
      <c r="C7" t="str">
        <f>24/100000</f>
        <v>0.00024</v>
      </c>
      <c r="D7" t="str">
        <f>C7*2</f>
        <v>0.00048</v>
      </c>
      <c r="E7" s="2" t="str">
        <f>24*3</f>
        <v>72</v>
      </c>
      <c r="F7" t="str">
        <f>24*2</f>
        <v>48</v>
      </c>
    </row>
    <row r="8">
      <c r="A8" s="2" t="s">
        <v>14</v>
      </c>
      <c r="B8" s="2" t="s">
        <v>8</v>
      </c>
      <c r="C8" s="2" t="s">
        <v>9</v>
      </c>
      <c r="D8" s="2" t="s">
        <v>9</v>
      </c>
    </row>
    <row r="9">
      <c r="B9" s="2" t="s">
        <v>10</v>
      </c>
      <c r="C9" s="2">
        <v>8.5E-4</v>
      </c>
      <c r="D9" t="str">
        <f>130*4/200000</f>
        <v>0.0026</v>
      </c>
      <c r="E9" s="2" t="str">
        <f>130*3</f>
        <v>390</v>
      </c>
      <c r="F9" t="str">
        <f>130*2</f>
        <v>260</v>
      </c>
    </row>
    <row r="10">
      <c r="A10" s="2" t="s">
        <v>15</v>
      </c>
      <c r="B10" s="2" t="s">
        <v>8</v>
      </c>
      <c r="C10" s="2" t="s">
        <v>9</v>
      </c>
      <c r="D10" s="2" t="s">
        <v>9</v>
      </c>
    </row>
    <row r="11">
      <c r="B11" s="2" t="s">
        <v>10</v>
      </c>
      <c r="C11" t="str">
        <f>18/100000</f>
        <v>0.00018</v>
      </c>
      <c r="D11" t="str">
        <f>C11*2</f>
        <v>0.00036</v>
      </c>
      <c r="E11" t="str">
        <f>18*3</f>
        <v>54</v>
      </c>
      <c r="F11" t="str">
        <f>18*2</f>
        <v>36</v>
      </c>
      <c r="N11" s="3"/>
    </row>
    <row r="12">
      <c r="A12" s="2" t="s">
        <v>16</v>
      </c>
      <c r="B12" s="2" t="s">
        <v>8</v>
      </c>
      <c r="D12" s="2">
        <v>2.77777777777777</v>
      </c>
      <c r="E12" s="2"/>
      <c r="F12" s="2"/>
    </row>
    <row r="13">
      <c r="B13" s="2" t="s">
        <v>10</v>
      </c>
      <c r="C13" t="str">
        <f>20/100000</f>
        <v>0.0002</v>
      </c>
      <c r="D13" t="str">
        <f>C13*2</f>
        <v>0.0004</v>
      </c>
      <c r="E13" s="2" t="str">
        <f>20*3</f>
        <v>60</v>
      </c>
      <c r="F13" t="str">
        <f>20*2</f>
        <v>40</v>
      </c>
    </row>
    <row r="15">
      <c r="A15" s="2" t="s">
        <v>7</v>
      </c>
      <c r="B15" s="2" t="s">
        <v>12</v>
      </c>
      <c r="C15" s="2" t="s">
        <v>13</v>
      </c>
      <c r="D15" s="2" t="s">
        <v>17</v>
      </c>
      <c r="E15" s="2" t="s">
        <v>15</v>
      </c>
      <c r="F15" s="2" t="s">
        <v>16</v>
      </c>
      <c r="G15" s="2" t="s">
        <v>18</v>
      </c>
      <c r="H15" s="2" t="s">
        <v>19</v>
      </c>
    </row>
    <row r="16">
      <c r="A16" s="2" t="s">
        <v>20</v>
      </c>
      <c r="B16" s="2" t="s">
        <v>20</v>
      </c>
      <c r="C16" s="2" t="s">
        <v>20</v>
      </c>
      <c r="D16" s="2" t="s">
        <v>20</v>
      </c>
      <c r="E16" s="2" t="s">
        <v>20</v>
      </c>
      <c r="F16" s="2" t="s">
        <v>20</v>
      </c>
      <c r="G16" t="str">
        <f>sum(D2,D4,D12,D3,D5,D7,D9,D11,D13)</f>
        <v>5.686854379</v>
      </c>
      <c r="H16" t="str">
        <f>sum(F13,F11,F9,F7,F5,F3)</f>
        <v>496</v>
      </c>
    </row>
    <row r="17">
      <c r="A17" s="2" t="s">
        <v>20</v>
      </c>
      <c r="B17" s="2" t="s">
        <v>20</v>
      </c>
      <c r="C17" s="2" t="s">
        <v>20</v>
      </c>
      <c r="D17" s="2" t="s">
        <v>20</v>
      </c>
      <c r="E17" s="2" t="s">
        <v>20</v>
      </c>
      <c r="F17" s="2" t="s">
        <v>21</v>
      </c>
      <c r="G17" s="4" t="str">
        <f>sum(D2,D4,D12,D3,D5,D7,D9,C13,D11)</f>
        <v>5.686654379</v>
      </c>
      <c r="H17" s="5" t="str">
        <f>sum(E13,F11,F9,F7,F5,F3)</f>
        <v>516</v>
      </c>
    </row>
    <row r="18">
      <c r="A18" s="2" t="s">
        <v>20</v>
      </c>
      <c r="B18" s="2" t="s">
        <v>20</v>
      </c>
      <c r="C18" s="2" t="s">
        <v>20</v>
      </c>
      <c r="D18" s="2" t="s">
        <v>20</v>
      </c>
      <c r="E18" s="2" t="s">
        <v>21</v>
      </c>
      <c r="F18" s="2" t="s">
        <v>20</v>
      </c>
      <c r="G18" t="str">
        <f>sum(D2,D4,D12,D3,D5,D7,D9,D13,C11)</f>
        <v>5.686674379</v>
      </c>
      <c r="H18" s="5" t="str">
        <f>sum(F13,E11,F9,F7,F5,F3)</f>
        <v>514</v>
      </c>
    </row>
    <row r="19">
      <c r="A19" s="2" t="s">
        <v>20</v>
      </c>
      <c r="B19" s="2" t="s">
        <v>20</v>
      </c>
      <c r="C19" s="2" t="s">
        <v>20</v>
      </c>
      <c r="D19" s="2" t="s">
        <v>20</v>
      </c>
      <c r="E19" s="2" t="s">
        <v>21</v>
      </c>
      <c r="F19" s="2" t="s">
        <v>21</v>
      </c>
      <c r="G19" t="str">
        <f>sum(D2,D4,D12,D3,D5,D7,D9,C11,C13)</f>
        <v>5.686474379</v>
      </c>
      <c r="H19" s="5" t="str">
        <f>sum(E13,E11,F9,F7,F5,F3)</f>
        <v>534</v>
      </c>
    </row>
    <row r="20">
      <c r="A20" s="2" t="s">
        <v>20</v>
      </c>
      <c r="B20" s="2" t="s">
        <v>20</v>
      </c>
      <c r="C20" s="2" t="s">
        <v>20</v>
      </c>
      <c r="D20" s="2" t="s">
        <v>21</v>
      </c>
      <c r="E20" s="2" t="s">
        <v>20</v>
      </c>
      <c r="F20" s="2" t="s">
        <v>20</v>
      </c>
      <c r="G20" t="str">
        <f>sum(D2,D4,D12,D3,D5,D7,C9,D11,D13)</f>
        <v>5.685104379</v>
      </c>
      <c r="H20" s="5" t="str">
        <f>sum(F13,F11,E9,F7,F5,F3)</f>
        <v>626</v>
      </c>
    </row>
    <row r="21">
      <c r="A21" s="2" t="s">
        <v>20</v>
      </c>
      <c r="B21" s="2" t="s">
        <v>20</v>
      </c>
      <c r="C21" s="2" t="s">
        <v>20</v>
      </c>
      <c r="D21" s="2" t="s">
        <v>21</v>
      </c>
      <c r="E21" s="2" t="s">
        <v>20</v>
      </c>
      <c r="F21" s="2" t="s">
        <v>21</v>
      </c>
      <c r="G21" t="str">
        <f>sum(D2,D4,D12,D3,D5,D7,C9,D11,C13)</f>
        <v>5.684904379</v>
      </c>
      <c r="H21" s="5" t="str">
        <f>sum(E13,F11,E9,F7,F5,F3)</f>
        <v>646</v>
      </c>
    </row>
    <row r="22">
      <c r="A22" s="2" t="s">
        <v>20</v>
      </c>
      <c r="B22" s="2" t="s">
        <v>20</v>
      </c>
      <c r="C22" s="2" t="s">
        <v>20</v>
      </c>
      <c r="D22" s="2" t="s">
        <v>21</v>
      </c>
      <c r="E22" s="2" t="s">
        <v>21</v>
      </c>
      <c r="F22" s="2" t="s">
        <v>20</v>
      </c>
      <c r="G22" t="str">
        <f>sum(D2,D4,D12,D3,D5,D7,C9,C11,D13)</f>
        <v>5.684924379</v>
      </c>
      <c r="H22" s="5" t="str">
        <f>sum(F13,E11,E9,F7,F5,F3)</f>
        <v>644</v>
      </c>
    </row>
    <row r="23">
      <c r="A23" s="2" t="s">
        <v>20</v>
      </c>
      <c r="B23" s="2" t="s">
        <v>20</v>
      </c>
      <c r="C23" s="2" t="s">
        <v>20</v>
      </c>
      <c r="D23" s="2" t="s">
        <v>21</v>
      </c>
      <c r="E23" s="2" t="s">
        <v>21</v>
      </c>
      <c r="F23" s="2" t="s">
        <v>21</v>
      </c>
      <c r="G23" t="str">
        <f>sum(D2,D4,D12,D3,D5,D7,C9,C11,C13)</f>
        <v>5.684724379</v>
      </c>
      <c r="H23" s="5" t="str">
        <f>sum(E13,E11,E9,F7,F5,F3)</f>
        <v>664</v>
      </c>
    </row>
    <row r="24">
      <c r="A24" s="2" t="s">
        <v>20</v>
      </c>
      <c r="B24" s="2" t="s">
        <v>20</v>
      </c>
      <c r="C24" s="2" t="s">
        <v>21</v>
      </c>
      <c r="D24" s="2" t="s">
        <v>20</v>
      </c>
      <c r="E24" s="2" t="s">
        <v>20</v>
      </c>
      <c r="F24" s="2" t="s">
        <v>20</v>
      </c>
      <c r="G24" t="str">
        <f>sum(D2,D4,D12,D3,D5,C7,D9,D11,D13)</f>
        <v>5.686614379</v>
      </c>
      <c r="H24" s="5" t="str">
        <f>sum(F13,F11,F9,E7,F5,F3)</f>
        <v>520</v>
      </c>
    </row>
    <row r="25">
      <c r="A25" s="2" t="s">
        <v>20</v>
      </c>
      <c r="B25" s="2" t="s">
        <v>20</v>
      </c>
      <c r="C25" s="2" t="s">
        <v>21</v>
      </c>
      <c r="D25" s="2" t="s">
        <v>20</v>
      </c>
      <c r="E25" s="2" t="s">
        <v>20</v>
      </c>
      <c r="F25" s="2" t="s">
        <v>21</v>
      </c>
      <c r="G25" t="str">
        <f>sum(D2,D4,D12,D3,D5,C7,D9,D11,C13)</f>
        <v>5.686414379</v>
      </c>
      <c r="H25" s="5" t="str">
        <f>sum(E13,F11,F9,E7,F5,F3)</f>
        <v>540</v>
      </c>
    </row>
    <row r="26">
      <c r="A26" s="2" t="s">
        <v>20</v>
      </c>
      <c r="B26" s="2" t="s">
        <v>20</v>
      </c>
      <c r="C26" s="2" t="s">
        <v>21</v>
      </c>
      <c r="D26" s="2" t="s">
        <v>20</v>
      </c>
      <c r="E26" s="2" t="s">
        <v>21</v>
      </c>
      <c r="F26" s="2" t="s">
        <v>20</v>
      </c>
      <c r="G26" t="str">
        <f>sum(D2,D4,D12,D3,D5,C7,D9,C11,D13)</f>
        <v>5.686434379</v>
      </c>
      <c r="H26" s="5" t="str">
        <f>sum(F13,E11,F9,E7,F5,F3)</f>
        <v>538</v>
      </c>
    </row>
    <row r="27">
      <c r="A27" s="2" t="s">
        <v>20</v>
      </c>
      <c r="B27" s="2" t="s">
        <v>20</v>
      </c>
      <c r="C27" s="2" t="s">
        <v>21</v>
      </c>
      <c r="D27" s="2" t="s">
        <v>20</v>
      </c>
      <c r="E27" s="2" t="s">
        <v>21</v>
      </c>
      <c r="F27" s="2" t="s">
        <v>21</v>
      </c>
      <c r="G27" t="str">
        <f>sum(D2,D4,D12,D3,D5,C7,D9,C11,C13)</f>
        <v>5.686234379</v>
      </c>
      <c r="H27" s="5" t="str">
        <f>sum(E13,E11,F9,E7,F5,F3)</f>
        <v>558</v>
      </c>
    </row>
    <row r="28">
      <c r="A28" s="2" t="s">
        <v>20</v>
      </c>
      <c r="B28" s="2" t="s">
        <v>20</v>
      </c>
      <c r="C28" s="2" t="s">
        <v>21</v>
      </c>
      <c r="D28" s="2" t="s">
        <v>21</v>
      </c>
      <c r="E28" s="2" t="s">
        <v>20</v>
      </c>
      <c r="F28" s="2" t="s">
        <v>20</v>
      </c>
      <c r="G28" t="str">
        <f>sum(D2,D4,D12,D3,D5,C7,C9,D11,D13)</f>
        <v>5.684864379</v>
      </c>
      <c r="H28" s="5" t="str">
        <f>sum(F13,F11,E9,E7,F5,F3)</f>
        <v>650</v>
      </c>
    </row>
    <row r="29">
      <c r="A29" s="2" t="s">
        <v>20</v>
      </c>
      <c r="B29" s="2" t="s">
        <v>20</v>
      </c>
      <c r="C29" s="2" t="s">
        <v>21</v>
      </c>
      <c r="D29" s="2" t="s">
        <v>21</v>
      </c>
      <c r="E29" s="2" t="s">
        <v>20</v>
      </c>
      <c r="F29" s="2" t="s">
        <v>21</v>
      </c>
      <c r="G29" t="str">
        <f>sum(D2,D4,D12,D3,D5,C7,C9,D11,C13)</f>
        <v>5.684664379</v>
      </c>
      <c r="H29" s="5" t="str">
        <f>sum(E13,F11,E9,E7,F5,F3)</f>
        <v>670</v>
      </c>
    </row>
    <row r="30">
      <c r="A30" s="2" t="s">
        <v>20</v>
      </c>
      <c r="B30" s="2" t="s">
        <v>20</v>
      </c>
      <c r="C30" s="2" t="s">
        <v>21</v>
      </c>
      <c r="D30" s="2" t="s">
        <v>21</v>
      </c>
      <c r="E30" s="2" t="s">
        <v>21</v>
      </c>
      <c r="F30" s="2" t="s">
        <v>20</v>
      </c>
      <c r="G30" t="str">
        <f>sum(D2,D4,D12,D3,D5,C7,C9,C11,D13)</f>
        <v>5.684684379</v>
      </c>
      <c r="H30" s="5" t="str">
        <f>sum(F13,E11,E9,E7,F5,F3)</f>
        <v>668</v>
      </c>
    </row>
    <row r="31">
      <c r="A31" s="2" t="s">
        <v>20</v>
      </c>
      <c r="B31" s="2" t="s">
        <v>20</v>
      </c>
      <c r="C31" s="2" t="s">
        <v>21</v>
      </c>
      <c r="D31" s="2" t="s">
        <v>21</v>
      </c>
      <c r="E31" s="2" t="s">
        <v>21</v>
      </c>
      <c r="F31" s="2" t="s">
        <v>21</v>
      </c>
      <c r="G31" t="str">
        <f>sum(D2,D4,D12,D3,D5,C7,C9,C11,C13)</f>
        <v>5.684484379</v>
      </c>
      <c r="H31" s="5" t="str">
        <f>sum(E13,E11,E9,E7,F5,F3)</f>
        <v>688</v>
      </c>
    </row>
    <row r="32">
      <c r="A32" s="2" t="s">
        <v>20</v>
      </c>
      <c r="B32" s="2" t="s">
        <v>21</v>
      </c>
      <c r="C32" s="2" t="s">
        <v>20</v>
      </c>
      <c r="D32" s="2" t="s">
        <v>20</v>
      </c>
      <c r="E32" s="2" t="s">
        <v>20</v>
      </c>
      <c r="F32" s="2" t="s">
        <v>20</v>
      </c>
      <c r="G32" t="str">
        <f>sum(D2,D4,D12,D3,C5,D7,D9,D11,D13)</f>
        <v>5.686654379</v>
      </c>
      <c r="H32" s="5" t="str">
        <f>sum(F13,F11,F9,F7,E5,F3)</f>
        <v>516</v>
      </c>
    </row>
    <row r="33">
      <c r="A33" s="2" t="s">
        <v>20</v>
      </c>
      <c r="B33" s="2" t="s">
        <v>21</v>
      </c>
      <c r="C33" s="2" t="s">
        <v>20</v>
      </c>
      <c r="D33" s="2" t="s">
        <v>20</v>
      </c>
      <c r="E33" s="2" t="s">
        <v>20</v>
      </c>
      <c r="F33" s="2" t="s">
        <v>21</v>
      </c>
      <c r="G33" t="str">
        <f>sum(D2,D4,D12,D3,C5,D7,D9,D11,C13)</f>
        <v>5.686454379</v>
      </c>
      <c r="H33" s="5" t="str">
        <f>sum(E13,F11,F9,F7,E5,F3)</f>
        <v>536</v>
      </c>
    </row>
    <row r="34">
      <c r="A34" s="2" t="s">
        <v>20</v>
      </c>
      <c r="B34" s="2" t="s">
        <v>21</v>
      </c>
      <c r="C34" s="2" t="s">
        <v>20</v>
      </c>
      <c r="D34" s="2" t="s">
        <v>20</v>
      </c>
      <c r="E34" s="2" t="s">
        <v>21</v>
      </c>
      <c r="F34" s="2" t="s">
        <v>20</v>
      </c>
      <c r="G34" t="str">
        <f>sum(D2,D4,D12,D3,C5,D7,D9,C11,D13)</f>
        <v>5.686474379</v>
      </c>
      <c r="H34" s="5" t="str">
        <f>sum(F13,E11,F9,F7,E5,F3)</f>
        <v>534</v>
      </c>
    </row>
    <row r="35">
      <c r="A35" s="2" t="s">
        <v>20</v>
      </c>
      <c r="B35" s="2" t="s">
        <v>21</v>
      </c>
      <c r="C35" s="2" t="s">
        <v>20</v>
      </c>
      <c r="D35" s="2" t="s">
        <v>20</v>
      </c>
      <c r="E35" s="2" t="s">
        <v>21</v>
      </c>
      <c r="F35" s="2" t="s">
        <v>21</v>
      </c>
      <c r="G35" t="str">
        <f>sum(D2,D4,D12,D3,C5,D7,D9,C11,C13)</f>
        <v>5.686274379</v>
      </c>
      <c r="H35" s="5" t="str">
        <f>sum(E13,E11,F9,F7,E5,F3)</f>
        <v>554</v>
      </c>
    </row>
    <row r="36">
      <c r="A36" s="2" t="s">
        <v>20</v>
      </c>
      <c r="B36" s="2" t="s">
        <v>21</v>
      </c>
      <c r="C36" s="2" t="s">
        <v>20</v>
      </c>
      <c r="D36" s="2" t="s">
        <v>21</v>
      </c>
      <c r="E36" s="2" t="s">
        <v>20</v>
      </c>
      <c r="F36" s="2" t="s">
        <v>20</v>
      </c>
      <c r="G36" t="str">
        <f>sum(D2,D4,D12,D3,C5,D7,C9,D11,D13)</f>
        <v>5.684904379</v>
      </c>
      <c r="H36" s="5" t="str">
        <f>sum(F13,F11,E9,F7,E5,F3)</f>
        <v>646</v>
      </c>
    </row>
    <row r="37">
      <c r="A37" s="2" t="s">
        <v>20</v>
      </c>
      <c r="B37" s="2" t="s">
        <v>21</v>
      </c>
      <c r="C37" s="2" t="s">
        <v>20</v>
      </c>
      <c r="D37" s="2" t="s">
        <v>21</v>
      </c>
      <c r="E37" s="2" t="s">
        <v>20</v>
      </c>
      <c r="F37" s="2" t="s">
        <v>21</v>
      </c>
      <c r="G37" t="str">
        <f>sum(D2,D4,D12,D3,C5,D7,C9,D11,C13)</f>
        <v>5.684704379</v>
      </c>
      <c r="H37" s="5" t="str">
        <f>sum(E13,F11,E9,F7,E5,F3)</f>
        <v>666</v>
      </c>
    </row>
    <row r="38">
      <c r="A38" s="2" t="s">
        <v>20</v>
      </c>
      <c r="B38" s="2" t="s">
        <v>21</v>
      </c>
      <c r="C38" s="2" t="s">
        <v>20</v>
      </c>
      <c r="D38" s="2" t="s">
        <v>21</v>
      </c>
      <c r="E38" s="2" t="s">
        <v>21</v>
      </c>
      <c r="F38" s="2" t="s">
        <v>20</v>
      </c>
      <c r="G38" t="str">
        <f>sum(D2,D4,D12,D3,C5,D7,C9,C11,D13)</f>
        <v>5.684724379</v>
      </c>
      <c r="H38" s="5" t="str">
        <f>sum(F13,E11,E9,F7,E5,F3)</f>
        <v>664</v>
      </c>
    </row>
    <row r="39">
      <c r="A39" s="2" t="s">
        <v>20</v>
      </c>
      <c r="B39" s="2" t="s">
        <v>21</v>
      </c>
      <c r="C39" s="2" t="s">
        <v>20</v>
      </c>
      <c r="D39" s="2" t="s">
        <v>21</v>
      </c>
      <c r="E39" s="2" t="s">
        <v>21</v>
      </c>
      <c r="F39" s="2" t="s">
        <v>21</v>
      </c>
      <c r="G39" t="str">
        <f>sum(D2,D4,D12,D3,C5,D7,C9,C11,C13)</f>
        <v>5.684524379</v>
      </c>
      <c r="H39" s="5" t="str">
        <f>sum(E13,E11,E9,F7,E5,F3)</f>
        <v>684</v>
      </c>
    </row>
    <row r="40">
      <c r="A40" s="2" t="s">
        <v>20</v>
      </c>
      <c r="B40" s="2" t="s">
        <v>21</v>
      </c>
      <c r="C40" s="2" t="s">
        <v>21</v>
      </c>
      <c r="D40" s="2" t="s">
        <v>20</v>
      </c>
      <c r="E40" s="2" t="s">
        <v>20</v>
      </c>
      <c r="F40" s="2" t="s">
        <v>20</v>
      </c>
      <c r="G40" t="str">
        <f>sum(D2,D4,D12,D3,C5,C7,D9,D11,D13)</f>
        <v>5.686414379</v>
      </c>
      <c r="H40" s="5" t="str">
        <f>sum(F13,F11,F9,E7,E5,F3)</f>
        <v>540</v>
      </c>
    </row>
    <row r="41">
      <c r="A41" s="2" t="s">
        <v>20</v>
      </c>
      <c r="B41" s="2" t="s">
        <v>21</v>
      </c>
      <c r="C41" s="2" t="s">
        <v>21</v>
      </c>
      <c r="D41" s="2" t="s">
        <v>20</v>
      </c>
      <c r="E41" s="2" t="s">
        <v>20</v>
      </c>
      <c r="F41" s="2" t="s">
        <v>21</v>
      </c>
      <c r="G41" t="str">
        <f>sum(D2,D4,D12,D3,C5,C7,D9,D11,C13)</f>
        <v>5.686214379</v>
      </c>
      <c r="H41" s="5" t="str">
        <f>sum(E13,F11,F9,E7,E5,F3)</f>
        <v>560</v>
      </c>
    </row>
    <row r="42">
      <c r="A42" s="2" t="s">
        <v>20</v>
      </c>
      <c r="B42" s="2" t="s">
        <v>21</v>
      </c>
      <c r="C42" s="2" t="s">
        <v>21</v>
      </c>
      <c r="D42" s="2" t="s">
        <v>20</v>
      </c>
      <c r="E42" s="2" t="s">
        <v>21</v>
      </c>
      <c r="F42" s="2" t="s">
        <v>20</v>
      </c>
      <c r="G42" t="str">
        <f>sum(D2,D4,D12,D3,C5,C7,D9,C11,D13)</f>
        <v>5.686234379</v>
      </c>
      <c r="H42" s="5" t="str">
        <f>sum(F13,E11,F9,E7,E5,F3)</f>
        <v>558</v>
      </c>
    </row>
    <row r="43">
      <c r="A43" s="2" t="s">
        <v>20</v>
      </c>
      <c r="B43" s="2" t="s">
        <v>21</v>
      </c>
      <c r="C43" s="2" t="s">
        <v>21</v>
      </c>
      <c r="D43" s="2" t="s">
        <v>20</v>
      </c>
      <c r="E43" s="2" t="s">
        <v>21</v>
      </c>
      <c r="F43" s="2" t="s">
        <v>21</v>
      </c>
      <c r="G43" t="str">
        <f>sum(D2,D4,D12,D3,C5,C7,D9,C11,C13)</f>
        <v>5.686034379</v>
      </c>
      <c r="H43" s="5" t="str">
        <f>sum(E13,E11,F9,E7,E5,F3)</f>
        <v>578</v>
      </c>
    </row>
    <row r="44">
      <c r="A44" s="2" t="s">
        <v>20</v>
      </c>
      <c r="B44" s="2" t="s">
        <v>21</v>
      </c>
      <c r="C44" s="2" t="s">
        <v>21</v>
      </c>
      <c r="D44" s="2" t="s">
        <v>21</v>
      </c>
      <c r="E44" s="2" t="s">
        <v>20</v>
      </c>
      <c r="F44" s="2" t="s">
        <v>20</v>
      </c>
      <c r="G44" t="str">
        <f>sum(D2,D4,D12,D3,C5,C7,C9,D11,D13)</f>
        <v>5.684664379</v>
      </c>
      <c r="H44" s="5" t="str">
        <f>sum(F13,F11,E9,E7,E5,F3)</f>
        <v>670</v>
      </c>
    </row>
    <row r="45">
      <c r="A45" s="2" t="s">
        <v>20</v>
      </c>
      <c r="B45" s="2" t="s">
        <v>21</v>
      </c>
      <c r="C45" s="2" t="s">
        <v>21</v>
      </c>
      <c r="D45" s="2" t="s">
        <v>21</v>
      </c>
      <c r="E45" s="2" t="s">
        <v>20</v>
      </c>
      <c r="F45" s="2" t="s">
        <v>21</v>
      </c>
      <c r="G45" t="str">
        <f>sum(D2,D4,D12,D3,C5,C7,C9,D11,C13)</f>
        <v>5.684464379</v>
      </c>
      <c r="H45" s="5" t="str">
        <f>sum(E13,F11,E9,E7,E5,F3)</f>
        <v>690</v>
      </c>
    </row>
    <row r="46">
      <c r="A46" s="2" t="s">
        <v>20</v>
      </c>
      <c r="B46" s="2" t="s">
        <v>21</v>
      </c>
      <c r="C46" s="2" t="s">
        <v>21</v>
      </c>
      <c r="D46" s="2" t="s">
        <v>21</v>
      </c>
      <c r="E46" s="2" t="s">
        <v>21</v>
      </c>
      <c r="F46" s="2" t="s">
        <v>20</v>
      </c>
      <c r="G46" t="str">
        <f>sum(D2,D4,D12,D3,C5,C7,C9,C11,D13)</f>
        <v>5.684484379</v>
      </c>
      <c r="H46" s="5" t="str">
        <f>sum(F13,E11,E9,E7,E5,F3)</f>
        <v>688</v>
      </c>
    </row>
    <row r="47">
      <c r="A47" s="2" t="s">
        <v>20</v>
      </c>
      <c r="B47" s="2" t="s">
        <v>21</v>
      </c>
      <c r="C47" s="2" t="s">
        <v>21</v>
      </c>
      <c r="D47" s="2" t="s">
        <v>21</v>
      </c>
      <c r="E47" s="2" t="s">
        <v>21</v>
      </c>
      <c r="F47" s="2" t="s">
        <v>21</v>
      </c>
      <c r="G47" t="str">
        <f>sum(D2,D4,D12,D3,C5,C7,C9,C11,C13)</f>
        <v>5.684284379</v>
      </c>
      <c r="H47" t="str">
        <f>sum(E13,E11,E9,E7,E5,F3)</f>
        <v>708</v>
      </c>
    </row>
    <row r="48">
      <c r="A48" s="2" t="s">
        <v>21</v>
      </c>
      <c r="B48" s="2" t="s">
        <v>20</v>
      </c>
      <c r="C48" s="2" t="s">
        <v>20</v>
      </c>
      <c r="D48" s="2" t="s">
        <v>20</v>
      </c>
      <c r="E48" s="2" t="s">
        <v>20</v>
      </c>
      <c r="F48" s="2" t="s">
        <v>20</v>
      </c>
      <c r="G48" s="5" t="str">
        <f>sum(D2,D4,D12,C3,D5,D7,D9,D11,D13)</f>
        <v>5.687214379</v>
      </c>
      <c r="H48" s="5" t="str">
        <f>sum(F13,F11,F9,F7,F5,E3)</f>
        <v>532</v>
      </c>
    </row>
    <row r="49">
      <c r="A49" s="2" t="s">
        <v>21</v>
      </c>
      <c r="B49" s="2" t="s">
        <v>20</v>
      </c>
      <c r="C49" s="2" t="s">
        <v>20</v>
      </c>
      <c r="D49" s="2" t="s">
        <v>20</v>
      </c>
      <c r="E49" s="2" t="s">
        <v>20</v>
      </c>
      <c r="F49" s="2" t="s">
        <v>21</v>
      </c>
      <c r="G49" t="str">
        <f>sum(D2,D4,D12,C3,D5,D7,D9,D11,C13)</f>
        <v>5.687014379</v>
      </c>
      <c r="H49" s="5" t="str">
        <f>sum(E13,F11,F9,F7,F5,E3)</f>
        <v>552</v>
      </c>
    </row>
    <row r="50">
      <c r="A50" s="2" t="s">
        <v>21</v>
      </c>
      <c r="B50" s="2" t="s">
        <v>20</v>
      </c>
      <c r="C50" s="2" t="s">
        <v>20</v>
      </c>
      <c r="D50" s="2" t="s">
        <v>20</v>
      </c>
      <c r="E50" s="2" t="s">
        <v>21</v>
      </c>
      <c r="F50" s="2" t="s">
        <v>20</v>
      </c>
      <c r="G50" t="str">
        <f>sum(D2,D4,D12,C3,D5,D7,D9,C11,D13)</f>
        <v>5.687034379</v>
      </c>
      <c r="H50" s="5" t="str">
        <f>sum(F13,E11,F9,F7,F5,E3)</f>
        <v>550</v>
      </c>
    </row>
    <row r="51">
      <c r="A51" s="2" t="s">
        <v>21</v>
      </c>
      <c r="B51" s="2" t="s">
        <v>20</v>
      </c>
      <c r="C51" s="2" t="s">
        <v>20</v>
      </c>
      <c r="D51" s="2" t="s">
        <v>20</v>
      </c>
      <c r="E51" s="2" t="s">
        <v>21</v>
      </c>
      <c r="F51" s="2" t="s">
        <v>21</v>
      </c>
      <c r="G51" t="str">
        <f>sum(D2,D4,D12,C3,D5,D7,D9,C11,C13)</f>
        <v>5.686834379</v>
      </c>
      <c r="H51" s="5" t="str">
        <f>sum(E13,E11,F9,F7,F5,E3)</f>
        <v>570</v>
      </c>
    </row>
    <row r="52">
      <c r="A52" s="2" t="s">
        <v>21</v>
      </c>
      <c r="B52" s="2" t="s">
        <v>20</v>
      </c>
      <c r="C52" s="2" t="s">
        <v>20</v>
      </c>
      <c r="D52" s="2" t="s">
        <v>21</v>
      </c>
      <c r="E52" s="2" t="s">
        <v>20</v>
      </c>
      <c r="F52" s="2" t="s">
        <v>20</v>
      </c>
      <c r="G52" t="str">
        <f>sum(D2,D4,D12,C3,D5,D7,C9,D11,D13)</f>
        <v>5.685464379</v>
      </c>
      <c r="H52" s="5" t="str">
        <f>sum(F13,F11,E9,F7,F5,E3)</f>
        <v>662</v>
      </c>
    </row>
    <row r="53">
      <c r="A53" s="2" t="s">
        <v>21</v>
      </c>
      <c r="B53" s="2" t="s">
        <v>20</v>
      </c>
      <c r="C53" s="2" t="s">
        <v>20</v>
      </c>
      <c r="D53" s="2" t="s">
        <v>21</v>
      </c>
      <c r="E53" s="2" t="s">
        <v>20</v>
      </c>
      <c r="F53" s="2" t="s">
        <v>21</v>
      </c>
      <c r="G53" t="str">
        <f>sum(D2,D4,D12,C3,D5,D7,C9,D11,C13)</f>
        <v>5.685264379</v>
      </c>
      <c r="H53" s="5" t="str">
        <f>sum(E13,F11,E9,F7,F5,E3)</f>
        <v>682</v>
      </c>
    </row>
    <row r="54">
      <c r="A54" s="2" t="s">
        <v>21</v>
      </c>
      <c r="B54" s="2" t="s">
        <v>20</v>
      </c>
      <c r="C54" s="2" t="s">
        <v>20</v>
      </c>
      <c r="D54" s="2" t="s">
        <v>21</v>
      </c>
      <c r="E54" s="2" t="s">
        <v>21</v>
      </c>
      <c r="F54" s="2" t="s">
        <v>20</v>
      </c>
      <c r="G54" t="str">
        <f>sum(D2,D4,D12,C3,D5,D7,C9,C11,D13)</f>
        <v>5.685284379</v>
      </c>
      <c r="H54" s="5" t="str">
        <f>sum(F13,E11,E9,F7,F5,E3)</f>
        <v>680</v>
      </c>
    </row>
    <row r="55">
      <c r="A55" s="2" t="s">
        <v>21</v>
      </c>
      <c r="B55" s="2" t="s">
        <v>20</v>
      </c>
      <c r="C55" s="2" t="s">
        <v>20</v>
      </c>
      <c r="D55" s="2" t="s">
        <v>21</v>
      </c>
      <c r="E55" s="2" t="s">
        <v>21</v>
      </c>
      <c r="F55" s="2" t="s">
        <v>21</v>
      </c>
      <c r="G55" t="str">
        <f>sum(D2,D4,D12,C3,D5,D7,C9,C11,C13)</f>
        <v>5.685084379</v>
      </c>
      <c r="H55" s="5" t="str">
        <f>sum(E13,E11,E9,F7,F5,E3)</f>
        <v>700</v>
      </c>
    </row>
    <row r="56">
      <c r="A56" s="2" t="s">
        <v>21</v>
      </c>
      <c r="B56" s="2" t="s">
        <v>20</v>
      </c>
      <c r="C56" s="2" t="s">
        <v>21</v>
      </c>
      <c r="D56" s="2" t="s">
        <v>20</v>
      </c>
      <c r="E56" s="2" t="s">
        <v>20</v>
      </c>
      <c r="F56" s="2" t="s">
        <v>20</v>
      </c>
      <c r="G56" t="str">
        <f>sum(D2,D4,D12,C3,D5,C7,D9,D11,D13)</f>
        <v>5.686974379</v>
      </c>
      <c r="H56" t="str">
        <f>sum(F13,F11,F9,E7,F5,E3)</f>
        <v>556</v>
      </c>
    </row>
    <row r="57">
      <c r="A57" s="2" t="s">
        <v>21</v>
      </c>
      <c r="B57" s="2" t="s">
        <v>20</v>
      </c>
      <c r="C57" s="2" t="s">
        <v>21</v>
      </c>
      <c r="D57" s="2" t="s">
        <v>20</v>
      </c>
      <c r="E57" s="2" t="s">
        <v>20</v>
      </c>
      <c r="F57" s="2" t="s">
        <v>21</v>
      </c>
      <c r="G57" t="str">
        <f>sum(D2,D4,D12,C3,D5,C7,D9,D11,C13)</f>
        <v>5.686774379</v>
      </c>
      <c r="H57" s="5" t="str">
        <f>sum(E13,F11,F9,E7,F5,E3)</f>
        <v>576</v>
      </c>
    </row>
    <row r="58">
      <c r="A58" s="2" t="s">
        <v>21</v>
      </c>
      <c r="B58" s="2" t="s">
        <v>20</v>
      </c>
      <c r="C58" s="2" t="s">
        <v>21</v>
      </c>
      <c r="D58" s="2" t="s">
        <v>20</v>
      </c>
      <c r="E58" s="2" t="s">
        <v>21</v>
      </c>
      <c r="F58" s="2" t="s">
        <v>20</v>
      </c>
      <c r="G58" t="str">
        <f>sum(D2,D4,D12,C3,D5,C7,D9,C11,D13)</f>
        <v>5.686794379</v>
      </c>
      <c r="H58" s="5" t="str">
        <f>sum(F13,E11,F9,E7,F5,E3)</f>
        <v>574</v>
      </c>
    </row>
    <row r="59">
      <c r="A59" s="2" t="s">
        <v>21</v>
      </c>
      <c r="B59" s="2" t="s">
        <v>20</v>
      </c>
      <c r="C59" s="2" t="s">
        <v>21</v>
      </c>
      <c r="D59" s="2" t="s">
        <v>20</v>
      </c>
      <c r="E59" s="2" t="s">
        <v>21</v>
      </c>
      <c r="F59" s="2" t="s">
        <v>21</v>
      </c>
      <c r="G59" t="str">
        <f>sum(D2,D4,D12,C3,D5,C7,D9,C11,C13)</f>
        <v>5.686594379</v>
      </c>
      <c r="H59" s="5" t="str">
        <f>sum(E13,E11,F9,E7,F5,E3)</f>
        <v>594</v>
      </c>
    </row>
    <row r="60">
      <c r="A60" s="2" t="s">
        <v>21</v>
      </c>
      <c r="B60" s="2" t="s">
        <v>20</v>
      </c>
      <c r="C60" s="2" t="s">
        <v>21</v>
      </c>
      <c r="D60" s="2" t="s">
        <v>21</v>
      </c>
      <c r="E60" s="2" t="s">
        <v>20</v>
      </c>
      <c r="F60" s="2" t="s">
        <v>20</v>
      </c>
      <c r="G60" t="str">
        <f>sum(D2,D4,D12,C3,D5,C7,C9,D11,D13)</f>
        <v>5.685224379</v>
      </c>
      <c r="H60" s="5" t="str">
        <f>sum(F13,F11,E9,E7,F5,E3)</f>
        <v>686</v>
      </c>
    </row>
    <row r="61">
      <c r="A61" s="2" t="s">
        <v>21</v>
      </c>
      <c r="B61" s="2" t="s">
        <v>20</v>
      </c>
      <c r="C61" s="2" t="s">
        <v>21</v>
      </c>
      <c r="D61" s="2" t="s">
        <v>21</v>
      </c>
      <c r="E61" s="2" t="s">
        <v>20</v>
      </c>
      <c r="F61" s="2" t="s">
        <v>21</v>
      </c>
      <c r="G61" t="str">
        <f>sum(D2,D4,D12,C3,D5,C7,C9,D11,C13)</f>
        <v>5.685024379</v>
      </c>
      <c r="H61" t="str">
        <f>sum(E13,F11,E9,E7,F5,E3)</f>
        <v>706</v>
      </c>
    </row>
    <row r="62">
      <c r="A62" s="2" t="s">
        <v>21</v>
      </c>
      <c r="B62" s="2" t="s">
        <v>20</v>
      </c>
      <c r="C62" s="2" t="s">
        <v>21</v>
      </c>
      <c r="D62" s="2" t="s">
        <v>21</v>
      </c>
      <c r="E62" s="2" t="s">
        <v>21</v>
      </c>
      <c r="F62" s="2" t="s">
        <v>20</v>
      </c>
      <c r="G62" t="str">
        <f>sum(D2,D4,D12,C3,D5,C7,C9,C11,D13)</f>
        <v>5.685044379</v>
      </c>
      <c r="H62" s="5" t="str">
        <f>sum(F13,E11,E9,E7,F5,E3)</f>
        <v>704</v>
      </c>
    </row>
    <row r="63">
      <c r="A63" s="2" t="s">
        <v>21</v>
      </c>
      <c r="B63" s="2" t="s">
        <v>20</v>
      </c>
      <c r="C63" s="2" t="s">
        <v>21</v>
      </c>
      <c r="D63" s="2" t="s">
        <v>21</v>
      </c>
      <c r="E63" s="2" t="s">
        <v>21</v>
      </c>
      <c r="F63" s="2" t="s">
        <v>21</v>
      </c>
      <c r="G63" t="str">
        <f>sum(D2,D4,D12,C3,D5,C7,C9,C11,C13)</f>
        <v>5.684844379</v>
      </c>
      <c r="H63" t="str">
        <f>sum(E13,E11,E9,E7,F5,E3)</f>
        <v>724</v>
      </c>
    </row>
    <row r="64">
      <c r="A64" s="2" t="s">
        <v>21</v>
      </c>
      <c r="B64" s="2" t="s">
        <v>21</v>
      </c>
      <c r="C64" s="2" t="s">
        <v>20</v>
      </c>
      <c r="D64" s="2" t="s">
        <v>20</v>
      </c>
      <c r="E64" s="2" t="s">
        <v>20</v>
      </c>
      <c r="F64" s="2" t="s">
        <v>20</v>
      </c>
      <c r="G64" t="str">
        <f>sum(D2,D4,D12,C3,C5,D7,D9,D11,D13)</f>
        <v>5.687014379</v>
      </c>
      <c r="H64" s="5" t="str">
        <f>sum(F13,F11,F9,F7,E5,E3)</f>
        <v>552</v>
      </c>
    </row>
    <row r="65">
      <c r="A65" s="2" t="s">
        <v>21</v>
      </c>
      <c r="B65" s="2" t="s">
        <v>21</v>
      </c>
      <c r="C65" s="2" t="s">
        <v>20</v>
      </c>
      <c r="D65" s="2" t="s">
        <v>20</v>
      </c>
      <c r="E65" s="2" t="s">
        <v>20</v>
      </c>
      <c r="F65" s="2" t="s">
        <v>21</v>
      </c>
      <c r="G65" t="str">
        <f>sum(D2,D4,D12,C3,C5,D7,D9,D11,C13)</f>
        <v>5.686814379</v>
      </c>
      <c r="H65" s="5" t="str">
        <f>sum(E13,F11,F9,F7,E5,E3)</f>
        <v>572</v>
      </c>
    </row>
    <row r="66">
      <c r="A66" s="2" t="s">
        <v>21</v>
      </c>
      <c r="B66" s="2" t="s">
        <v>21</v>
      </c>
      <c r="C66" s="2" t="s">
        <v>20</v>
      </c>
      <c r="D66" s="2" t="s">
        <v>20</v>
      </c>
      <c r="E66" s="2" t="s">
        <v>21</v>
      </c>
      <c r="F66" s="2" t="s">
        <v>20</v>
      </c>
      <c r="G66" t="str">
        <f>sum(D2,D4,D12,C3,C5,D7,D9,C11,D13)</f>
        <v>5.686834379</v>
      </c>
      <c r="H66" t="str">
        <f>sum(F13,E11,F9,F7,E5,E3)</f>
        <v>570</v>
      </c>
    </row>
    <row r="67">
      <c r="A67" s="2" t="s">
        <v>21</v>
      </c>
      <c r="B67" s="2" t="s">
        <v>21</v>
      </c>
      <c r="C67" s="2" t="s">
        <v>20</v>
      </c>
      <c r="D67" s="2" t="s">
        <v>20</v>
      </c>
      <c r="E67" s="2" t="s">
        <v>21</v>
      </c>
      <c r="F67" s="2" t="s">
        <v>21</v>
      </c>
      <c r="G67" t="str">
        <f>sum(D2,D4,D12,C3,C5,D7,D9,C11,C13)</f>
        <v>5.686634379</v>
      </c>
      <c r="H67" s="5" t="str">
        <f>sum(E13,E11,F9,F7,E5,E3)</f>
        <v>590</v>
      </c>
    </row>
    <row r="68">
      <c r="A68" s="2" t="s">
        <v>21</v>
      </c>
      <c r="B68" s="2" t="s">
        <v>21</v>
      </c>
      <c r="C68" s="2" t="s">
        <v>20</v>
      </c>
      <c r="D68" s="2" t="s">
        <v>21</v>
      </c>
      <c r="E68" s="2" t="s">
        <v>20</v>
      </c>
      <c r="F68" s="2" t="s">
        <v>20</v>
      </c>
      <c r="G68" t="str">
        <f>sum(D2,D4,D12,C3,C5,D7,C9,D11,D13)</f>
        <v>5.685264379</v>
      </c>
      <c r="H68" t="str">
        <f>sum(F13,F11,E9,F7,E5,E3)</f>
        <v>682</v>
      </c>
    </row>
    <row r="69">
      <c r="A69" s="2" t="s">
        <v>21</v>
      </c>
      <c r="B69" s="2" t="s">
        <v>21</v>
      </c>
      <c r="C69" s="2" t="s">
        <v>20</v>
      </c>
      <c r="D69" s="2" t="s">
        <v>21</v>
      </c>
      <c r="E69" s="2" t="s">
        <v>20</v>
      </c>
      <c r="F69" s="2" t="s">
        <v>21</v>
      </c>
      <c r="G69" t="str">
        <f>sum(D2,D4,D12,C3,C5,D7,C9,D11,C13)</f>
        <v>5.685064379</v>
      </c>
      <c r="H69" s="5" t="str">
        <f>sum(E13,F11,E9,F7,E5,E3)</f>
        <v>702</v>
      </c>
    </row>
    <row r="70">
      <c r="A70" s="2" t="s">
        <v>21</v>
      </c>
      <c r="B70" s="2" t="s">
        <v>21</v>
      </c>
      <c r="C70" s="2" t="s">
        <v>20</v>
      </c>
      <c r="D70" s="2" t="s">
        <v>21</v>
      </c>
      <c r="E70" s="2" t="s">
        <v>21</v>
      </c>
      <c r="F70" s="2" t="s">
        <v>20</v>
      </c>
      <c r="G70" t="str">
        <f>sum(D2,D4,D12,C3,C5,D7,C9,C11,D13)</f>
        <v>5.685084379</v>
      </c>
      <c r="H70" t="str">
        <f>sum(F13,E11,E9,F7,E5,E3)</f>
        <v>700</v>
      </c>
    </row>
    <row r="71">
      <c r="A71" s="2" t="s">
        <v>21</v>
      </c>
      <c r="B71" s="2" t="s">
        <v>21</v>
      </c>
      <c r="C71" s="2" t="s">
        <v>20</v>
      </c>
      <c r="D71" s="2" t="s">
        <v>21</v>
      </c>
      <c r="E71" s="2" t="s">
        <v>21</v>
      </c>
      <c r="F71" s="2" t="s">
        <v>21</v>
      </c>
      <c r="G71" t="str">
        <f>sum(D2,D4,D12,C3,C5,D7,C9,C11,C13)</f>
        <v>5.684884379</v>
      </c>
      <c r="H71" s="5" t="str">
        <f>sum(E13,E11,E9,F7,E5,E3)</f>
        <v>720</v>
      </c>
    </row>
    <row r="72">
      <c r="A72" s="2" t="s">
        <v>21</v>
      </c>
      <c r="B72" s="2" t="s">
        <v>21</v>
      </c>
      <c r="C72" s="2" t="s">
        <v>21</v>
      </c>
      <c r="D72" s="2" t="s">
        <v>20</v>
      </c>
      <c r="E72" s="2" t="s">
        <v>20</v>
      </c>
      <c r="F72" s="2" t="s">
        <v>20</v>
      </c>
      <c r="G72" t="str">
        <f>sum(D2,D4,D12,C3,C5,C7,D9,D11,D13)</f>
        <v>5.686774379</v>
      </c>
      <c r="H72" t="str">
        <f>sum(F13,F11,F9,E7,E5,E3)</f>
        <v>576</v>
      </c>
    </row>
    <row r="73">
      <c r="A73" s="2" t="s">
        <v>21</v>
      </c>
      <c r="B73" s="2" t="s">
        <v>21</v>
      </c>
      <c r="C73" s="2" t="s">
        <v>21</v>
      </c>
      <c r="D73" s="2" t="s">
        <v>20</v>
      </c>
      <c r="E73" s="2" t="s">
        <v>20</v>
      </c>
      <c r="F73" s="2" t="s">
        <v>21</v>
      </c>
      <c r="G73" t="str">
        <f>sum(D2,D4,D12,C3,C5,C7,D9,D11,C13)</f>
        <v>5.686574379</v>
      </c>
      <c r="H73" t="str">
        <f>sum(E13,F11,F9,E7,E5,E3)</f>
        <v>596</v>
      </c>
    </row>
    <row r="74">
      <c r="A74" s="2" t="s">
        <v>21</v>
      </c>
      <c r="B74" s="2" t="s">
        <v>21</v>
      </c>
      <c r="C74" s="2" t="s">
        <v>21</v>
      </c>
      <c r="D74" s="2" t="s">
        <v>20</v>
      </c>
      <c r="E74" s="2" t="s">
        <v>21</v>
      </c>
      <c r="F74" s="2" t="s">
        <v>20</v>
      </c>
      <c r="G74" t="str">
        <f>sum(D2,D4,D12,C3,C5,C7,D9,C11,D13)</f>
        <v>5.686594379</v>
      </c>
      <c r="H74" t="str">
        <f>sum(F13,E11,F9,E7,E5,E3)</f>
        <v>594</v>
      </c>
    </row>
    <row r="75">
      <c r="A75" s="2" t="s">
        <v>21</v>
      </c>
      <c r="B75" s="2" t="s">
        <v>21</v>
      </c>
      <c r="C75" s="2" t="s">
        <v>21</v>
      </c>
      <c r="D75" s="2" t="s">
        <v>20</v>
      </c>
      <c r="E75" s="2" t="s">
        <v>21</v>
      </c>
      <c r="F75" s="2" t="s">
        <v>21</v>
      </c>
      <c r="G75" t="str">
        <f>sum(D2,D4,D12,C3,C5,C7,D9,C11,C13)</f>
        <v>5.686394379</v>
      </c>
      <c r="H75" t="str">
        <f>sum(E13,E11,F9,E7,E5,E3)</f>
        <v>614</v>
      </c>
    </row>
    <row r="76">
      <c r="A76" s="2" t="s">
        <v>21</v>
      </c>
      <c r="B76" s="2" t="s">
        <v>21</v>
      </c>
      <c r="C76" s="2" t="s">
        <v>21</v>
      </c>
      <c r="D76" s="2" t="s">
        <v>21</v>
      </c>
      <c r="E76" s="2" t="s">
        <v>20</v>
      </c>
      <c r="F76" s="2" t="s">
        <v>20</v>
      </c>
      <c r="G76" t="str">
        <f>sum(D2,D4,D12,C3,C5,C7,C9,D11,D13)</f>
        <v>5.685024379</v>
      </c>
      <c r="H76" t="str">
        <f>sum(F13,F11,E9,E7,E5,E3)</f>
        <v>706</v>
      </c>
    </row>
    <row r="77">
      <c r="A77" s="2" t="s">
        <v>21</v>
      </c>
      <c r="B77" s="2" t="s">
        <v>21</v>
      </c>
      <c r="C77" s="2" t="s">
        <v>21</v>
      </c>
      <c r="D77" s="2" t="s">
        <v>21</v>
      </c>
      <c r="E77" s="2" t="s">
        <v>20</v>
      </c>
      <c r="F77" s="2" t="s">
        <v>21</v>
      </c>
      <c r="G77" t="str">
        <f>sum(D2,D4,D12,C3,C5,C7,C9,D11,C13)</f>
        <v>5.684824379</v>
      </c>
      <c r="H77" t="str">
        <f>sum(E13,F11,E9,E7,E5,E3)</f>
        <v>726</v>
      </c>
    </row>
    <row r="78">
      <c r="A78" s="2" t="s">
        <v>21</v>
      </c>
      <c r="B78" s="2" t="s">
        <v>21</v>
      </c>
      <c r="C78" s="2" t="s">
        <v>21</v>
      </c>
      <c r="D78" s="2" t="s">
        <v>21</v>
      </c>
      <c r="E78" s="2" t="s">
        <v>21</v>
      </c>
      <c r="F78" s="2" t="s">
        <v>20</v>
      </c>
      <c r="G78" t="str">
        <f>sum(D2,D4,D12,C3,C5,C7,C9,C11,D13)</f>
        <v>5.684844379</v>
      </c>
      <c r="H78" t="str">
        <f>sum(F13,E11,E9,E7,E5,E3)</f>
        <v>724</v>
      </c>
    </row>
    <row r="79">
      <c r="A79" s="2" t="s">
        <v>21</v>
      </c>
      <c r="B79" s="2" t="s">
        <v>21</v>
      </c>
      <c r="C79" s="2" t="s">
        <v>21</v>
      </c>
      <c r="D79" s="2" t="s">
        <v>21</v>
      </c>
      <c r="E79" s="2" t="s">
        <v>21</v>
      </c>
      <c r="F79" s="2" t="s">
        <v>21</v>
      </c>
      <c r="G79" s="5" t="str">
        <f>sum(D2,D4,D12,C3,C5,C7,C9,C11,C13)</f>
        <v>5.684644379</v>
      </c>
      <c r="H79" s="5" t="str">
        <f>sum(E13,E11,E9,E7,E5,E3)</f>
        <v>744</v>
      </c>
    </row>
  </sheetData>
  <drawing r:id="rId1"/>
</worksheet>
</file>