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cy\Desktop\pr\test1\test1\"/>
    </mc:Choice>
  </mc:AlternateContent>
  <xr:revisionPtr revIDLastSave="0" documentId="13_ncr:1_{6279356D-687C-45A6-9BA5-3CB3E5844DF4}" xr6:coauthVersionLast="47" xr6:coauthVersionMax="47" xr10:uidLastSave="{00000000-0000-0000-0000-000000000000}"/>
  <bookViews>
    <workbookView xWindow="-120" yWindow="-120" windowWidth="38640" windowHeight="21240" xr2:uid="{A0F89864-2056-4D4B-9FC2-7FB3A78B7779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</externalReferences>
  <definedNames>
    <definedName name="category">#REF!</definedName>
    <definedName name="damn">#REF!</definedName>
    <definedName name="phase">[1]EDS!#REF!</definedName>
    <definedName name="_xlnm.Print_Area" localSheetId="0">'8-1. 인력계획서'!$A$1:$Y$26</definedName>
    <definedName name="_xlnm.Print_Area" localSheetId="1">'8-2. 증(충)원 인원 업무 계획'!$A$1:$J$13</definedName>
    <definedName name="_xlnm.Print_Area" localSheetId="2">'9. 교육훈련계획서'!$A$1:$AN$25</definedName>
    <definedName name="_xlnm.Print_Titles" localSheetId="2">'9. 교육훈련계획서'!$5:$6</definedName>
    <definedName name="rating">#REF!</definedName>
    <definedName name="risk_source">'[2]Risk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[1]EDS!#REF!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L25" i="3" s="1"/>
  <c r="J25" i="3"/>
  <c r="I25" i="3"/>
  <c r="E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K11" i="3"/>
  <c r="L11" i="3" s="1"/>
  <c r="K10" i="3"/>
  <c r="L10" i="3" s="1"/>
  <c r="K9" i="3"/>
  <c r="L9" i="3" s="1"/>
  <c r="K8" i="3"/>
  <c r="L8" i="3" s="1"/>
  <c r="L7" i="3"/>
  <c r="K7" i="3"/>
  <c r="J26" i="1"/>
  <c r="I26" i="1"/>
  <c r="N25" i="1"/>
  <c r="K25" i="1"/>
  <c r="J25" i="1"/>
  <c r="I25" i="1"/>
  <c r="H25" i="1"/>
  <c r="G25" i="1"/>
  <c r="F25" i="1"/>
  <c r="E25" i="1"/>
  <c r="D25" i="1"/>
  <c r="L25" i="1" s="1"/>
  <c r="M25" i="1" s="1"/>
  <c r="C25" i="1"/>
  <c r="L24" i="1"/>
  <c r="M24" i="1" s="1"/>
  <c r="L23" i="1"/>
  <c r="M23" i="1" s="1"/>
  <c r="L22" i="1"/>
  <c r="M22" i="1" s="1"/>
  <c r="L21" i="1"/>
  <c r="M21" i="1" s="1"/>
  <c r="L20" i="1"/>
  <c r="M20" i="1" s="1"/>
  <c r="N19" i="1"/>
  <c r="N26" i="1" s="1"/>
  <c r="K19" i="1"/>
  <c r="K26" i="1" s="1"/>
  <c r="J19" i="1"/>
  <c r="I19" i="1"/>
  <c r="H19" i="1"/>
  <c r="G19" i="1"/>
  <c r="F19" i="1"/>
  <c r="F26" i="1" s="1"/>
  <c r="E19" i="1"/>
  <c r="E26" i="1" s="1"/>
  <c r="D19" i="1"/>
  <c r="D26" i="1" s="1"/>
  <c r="C19" i="1"/>
  <c r="C26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N10" i="1"/>
  <c r="K10" i="1"/>
  <c r="J10" i="1"/>
  <c r="I10" i="1"/>
  <c r="H10" i="1"/>
  <c r="H26" i="1" s="1"/>
  <c r="G10" i="1"/>
  <c r="G26" i="1" s="1"/>
  <c r="F10" i="1"/>
  <c r="E10" i="1"/>
  <c r="D10" i="1"/>
  <c r="L10" i="1" s="1"/>
  <c r="C10" i="1"/>
  <c r="M10" i="1" s="1"/>
  <c r="L9" i="1"/>
  <c r="M9" i="1" s="1"/>
  <c r="L8" i="1"/>
  <c r="M8" i="1" s="1"/>
  <c r="L7" i="1"/>
  <c r="M7" i="1" s="1"/>
  <c r="L6" i="1"/>
  <c r="M6" i="1" s="1"/>
  <c r="L26" i="1" l="1"/>
  <c r="M26" i="1" s="1"/>
  <c r="L19" i="1"/>
  <c r="M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6" authorId="0" shapeId="0" xr:uid="{E21E6CD6-0171-4D7A-B329-B649D34EEA5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2023.12.31자 기준인원을 작성할 것 
- 비서팀 : 회장, 사장, 부사장
- 영업지원팀 : Motion영업본부장</t>
        </r>
      </text>
    </comment>
    <comment ref="A7" authorId="0" shapeId="0" xr:uid="{59F987B7-F17D-428A-87F2-1D5657CA0D1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23.12.31자 기준인원을 작성할 것 
★ 겸직인원은 고려하지 않음
- 전략기획팀 : 미래전략실장, 전략기획총괄
- 신사업개발팀 : New Era총괄
- HR팀 : 커뮤니케이션총괄
- SCM팀 : SCM총괄
- 재무회계팀 : 경영지원실장, 경영지원부실장, 재무총괄
- 영업지원팀 : 영업지원담당
- 서울유통영업팀 : 유통영업담당
- 인천영업팀 : 솔루션영업담당
- 서울영업팀 : 유저영업담당
- 관리팀 : Motion생산부본부장
- 레일공정팀 : LM가이드생산담당
- 생산1팀(성서) : 볼나사생산담당
- 품질보증팀 : 품질보증담당
- 설비기술팀 : 기술개발센터
- 생산관리팀(다산) : 공구생산담당 
- 사업관리팀 : 평택사업부장
- 로보틱스팀 : 로봇사업담당
- 생산팀(디바이스) : 디바이스생산담당
- 시스템기술팀 : 시스템사업담당
- 솔루션서비스팀 : 수원사업부장</t>
        </r>
      </text>
    </comment>
    <comment ref="B18" authorId="0" shapeId="0" xr:uid="{E73D4C1F-BDD2-4A90-A64D-A5572D9B59F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'23.12.31.자 기준인원을 작성할 것 
- 비서팀 : 상임고문
- 각 해당팀 : 촉탁/기타인원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5" authorId="0" shapeId="0" xr:uid="{49D2C3D7-614B-432E-8D69-E542F5BADD90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F5" authorId="0" shapeId="0" xr:uid="{9E206141-A58F-4BF6-BA1D-04631B616D05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5" authorId="1" shapeId="0" xr:uid="{E8A7F6E5-8510-458B-8797-54FAE00295F9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5" authorId="0" shapeId="0" xr:uid="{CAD35328-4658-40AE-8BB4-DB8E48F38CFD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2" shapeId="0" xr:uid="{B8662924-FFBB-4900-8144-8469EAE41231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<sst xmlns="http://schemas.openxmlformats.org/spreadsheetml/2006/main" count="217" uniqueCount="172">
  <si>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</si>
  <si>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</si>
  <si>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</si>
  <si>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</si>
  <si>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</si>
  <si>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</si>
  <si>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</si>
  <si>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</si>
  <si>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</si>
  <si>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</si>
  <si>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</si>
  <si>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</si>
  <si>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</si>
  <si>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</si>
  <si>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</si>
  <si>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</si>
  <si>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</si>
  <si>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</si>
  <si>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</si>
  <si>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</si>
  <si>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</si>
  <si>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</si>
  <si>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</si>
  <si>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</si>
  <si>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</si>
  <si>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</si>
  <si>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</si>
  <si>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</si>
  <si>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</si>
  <si>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</si>
  <si>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</si>
  <si>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</si>
  <si>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</si>
  <si>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</si>
  <si>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</si>
  <si>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</si>
  <si>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</si>
  <si>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신규채용(경력)</t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</si>
  <si>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</si>
  <si>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</si>
  <si>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</si>
  <si>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</si>
  <si>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</si>
  <si>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</si>
  <si>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</si>
  <si>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</si>
  <si>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</si>
  <si>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</si>
  <si>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</si>
  <si>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</si>
  <si>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</si>
  <si>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</si>
  <si>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</si>
  <si>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</si>
  <si>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</si>
  <si>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</si>
  <si>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</si>
  <si>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</si>
  <si>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</si>
  <si>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</si>
  <si>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</si>
  <si>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</si>
  <si>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</si>
  <si>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</si>
  <si>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</si>
  <si>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8-2. 증(충)원 인원 업무 계획</t>
    <phoneticPr fontId="6" type="noConversion"/>
  </si>
  <si>
    <t xml:space="preserve">1) 현재 업무 내용 작성 </t>
    <phoneticPr fontId="5" type="noConversion"/>
  </si>
  <si>
    <t>2) 증(충)원 인원 배정 업무</t>
    <phoneticPr fontId="5" type="noConversion"/>
  </si>
  <si>
    <t>팀  원</t>
    <phoneticPr fontId="5" type="noConversion"/>
  </si>
  <si>
    <t>현)업무</t>
    <phoneticPr fontId="5" type="noConversion"/>
  </si>
  <si>
    <t>증(충)인원</t>
    <phoneticPr fontId="5" type="noConversion"/>
  </si>
  <si>
    <t>배정 업무</t>
    <phoneticPr fontId="5" type="noConversion"/>
  </si>
  <si>
    <t>구분</t>
    <phoneticPr fontId="5" type="noConversion"/>
  </si>
  <si>
    <t>직위</t>
    <phoneticPr fontId="5" type="noConversion"/>
  </si>
  <si>
    <t>성명</t>
    <phoneticPr fontId="5" type="noConversion"/>
  </si>
  <si>
    <t>신입/경력</t>
    <phoneticPr fontId="5" type="noConversion"/>
  </si>
  <si>
    <t>인 원</t>
    <phoneticPr fontId="5" type="noConversion"/>
  </si>
  <si>
    <t>입사(희망)월</t>
    <phoneticPr fontId="14" type="noConversion"/>
  </si>
  <si>
    <t>관
리
직</t>
    <phoneticPr fontId="5" type="noConversion"/>
  </si>
  <si>
    <t>과장</t>
    <phoneticPr fontId="5" type="noConversion"/>
  </si>
  <si>
    <t>박주영</t>
    <phoneticPr fontId="5" type="noConversion"/>
  </si>
  <si>
    <t>경영지표 관리체계(IMC) / 손익 및 원가 관련 분석 보고 / 회사표준 검토 및 심의 / 투자타당성 검토</t>
    <phoneticPr fontId="5" type="noConversion"/>
  </si>
  <si>
    <t>경력</t>
    <phoneticPr fontId="5" type="noConversion"/>
  </si>
  <si>
    <t>3월</t>
    <phoneticPr fontId="5" type="noConversion"/>
  </si>
  <si>
    <t>- 투자 전략 수립 및 이행
- M&amp;A 프로세스 참여
- 프로젝트 과제 수행 및 운영</t>
    <phoneticPr fontId="5" type="noConversion"/>
  </si>
  <si>
    <t>박주상</t>
    <phoneticPr fontId="5" type="noConversion"/>
  </si>
  <si>
    <t>경영계획 수립 및 관리 / EIS 운영 관리 / 성과평가 및 PI지급 계산 / 경영위원회 관리</t>
    <phoneticPr fontId="5" type="noConversion"/>
  </si>
  <si>
    <t>대리</t>
    <phoneticPr fontId="5" type="noConversion"/>
  </si>
  <si>
    <t>이지웅</t>
    <phoneticPr fontId="5" type="noConversion"/>
  </si>
  <si>
    <t>기술도입 및 계약 등 일본 THK 관련 업무 / 기업 비밀 관리 규정 운영 및 관리 / 프로젝트팀(PJT) 운영 및 관리</t>
    <phoneticPr fontId="5" type="noConversion"/>
  </si>
  <si>
    <t>주임</t>
    <phoneticPr fontId="5" type="noConversion"/>
  </si>
  <si>
    <t>김보민</t>
    <phoneticPr fontId="5" type="noConversion"/>
  </si>
  <si>
    <t>SW(스티어링휠) 관리 시스템 설계 및 관리 / 전사 회의체 운영 및 관리 / 회장 결재 서류 등재 관리 / EIS 운영 및 관리</t>
    <phoneticPr fontId="5" type="noConversion"/>
  </si>
  <si>
    <t>생
산
직</t>
    <phoneticPr fontId="5" type="noConversion"/>
  </si>
  <si>
    <t>사원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</si>
  <si>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</si>
  <si>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</si>
  <si>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</si>
  <si>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</si>
  <si>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</si>
  <si>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</si>
  <si>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</si>
  <si>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</si>
  <si>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</si>
  <si>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</si>
  <si>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</si>
  <si>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</si>
  <si>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</si>
  <si>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</si>
  <si>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</si>
  <si>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</si>
  <si>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</si>
  <si>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</si>
  <si>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</si>
  <si>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</si>
  <si>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</si>
  <si>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</si>
  <si>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</si>
  <si>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</si>
  <si>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</si>
  <si>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</si>
  <si>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비대면</t>
    <phoneticPr fontId="5" type="noConversion"/>
  </si>
  <si>
    <t>실적/계획/추정 원가계산 
및 손익산출 실무</t>
    <phoneticPr fontId="5" type="noConversion"/>
  </si>
  <si>
    <t>KPC</t>
    <phoneticPr fontId="5" type="noConversion"/>
  </si>
  <si>
    <t>전략기획팀</t>
    <phoneticPr fontId="5" type="noConversion"/>
  </si>
  <si>
    <t>22
24</t>
    <phoneticPr fontId="5" type="noConversion"/>
  </si>
  <si>
    <t>자택</t>
    <phoneticPr fontId="14" type="noConversion"/>
  </si>
  <si>
    <t>손익 및 원가 관련 분석을 위한 지식 습득</t>
    <phoneticPr fontId="5" type="noConversion"/>
  </si>
  <si>
    <t>손익 및 원가관련 분석
능력 향상</t>
    <phoneticPr fontId="5" type="noConversion"/>
  </si>
  <si>
    <t>① 교육종류 : 대면 - 교육기관에 참석하여 대면으로 진행하는 교육</t>
    <phoneticPr fontId="14" type="noConversion"/>
  </si>
  <si>
    <t>경영혁신을 위한 전략
트렌드 분석 및 활용 실무</t>
    <phoneticPr fontId="5" type="noConversion"/>
  </si>
  <si>
    <t>3
5</t>
    <phoneticPr fontId="5" type="noConversion"/>
  </si>
  <si>
    <t>전략적 경영 트렌드
 이해 및 학습</t>
    <phoneticPr fontId="5" type="noConversion"/>
  </si>
  <si>
    <t>실제 기업의 전략 수립 프로세스 실무 적용</t>
    <phoneticPr fontId="5" type="noConversion"/>
  </si>
  <si>
    <t>비대면 - 비대면(zoom)으로 진행하는 실시간 라이브 교육</t>
    <phoneticPr fontId="5" type="noConversion"/>
  </si>
  <si>
    <t>신규사업개발과 사업계획수립실무</t>
    <phoneticPr fontId="5" type="noConversion"/>
  </si>
  <si>
    <t>11
13</t>
    <phoneticPr fontId="5" type="noConversion"/>
  </si>
  <si>
    <t>자택</t>
    <phoneticPr fontId="5" type="noConversion"/>
  </si>
  <si>
    <t>신규사업개발 업무에
대한 학습 목적</t>
    <phoneticPr fontId="5" type="noConversion"/>
  </si>
  <si>
    <t>평택사업장 신규사업
진행 관리에 적용</t>
    <phoneticPr fontId="5" type="noConversion"/>
  </si>
  <si>
    <t>온라인 - 녹화된 영상을 일정기간동안 자유롭게 수강하는 교육</t>
    <phoneticPr fontId="5" type="noConversion"/>
  </si>
  <si>
    <t>예산관리 기본</t>
    <phoneticPr fontId="5" type="noConversion"/>
  </si>
  <si>
    <t>주임</t>
    <phoneticPr fontId="14" type="noConversion"/>
  </si>
  <si>
    <t>26
28</t>
    <phoneticPr fontId="5" type="noConversion"/>
  </si>
  <si>
    <t>예산담당자로서 기본 직무 역량 향상</t>
    <phoneticPr fontId="5" type="noConversion"/>
  </si>
  <si>
    <t>예산 기본 개념 정립</t>
    <phoneticPr fontId="5" type="noConversion"/>
  </si>
  <si>
    <t>② 교육과정 : 1인 2과정(단, 추가교육 필요시, 사외교육신청서 작성 후 진행)</t>
    <phoneticPr fontId="14" type="noConversion"/>
  </si>
  <si>
    <t>예산수립 및 관리 실무</t>
    <phoneticPr fontId="5" type="noConversion"/>
  </si>
  <si>
    <t>삼일
아카데미</t>
    <phoneticPr fontId="5" type="noConversion"/>
  </si>
  <si>
    <t>18
20</t>
    <phoneticPr fontId="5" type="noConversion"/>
  </si>
  <si>
    <t>예산편성 체계와 예실차이 분석을 통한 실무 역량 향상</t>
    <phoneticPr fontId="5" type="noConversion"/>
  </si>
  <si>
    <t>예실 분석을 통한 
수익성 개선 활동 진행</t>
    <phoneticPr fontId="5" type="noConversion"/>
  </si>
  <si>
    <t xml:space="preserve">③ 본인 직무와 관련된 교육 훈련만 신청 가능 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</si>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</sst>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8"/>
      <name val="굴림"/>
      <family val="3"/>
      <charset val="129"/>
    </font>
    <font>
      <sz val="8"/>
      <color theme="1"/>
      <name val="맑은 고딕"/>
      <family val="2"/>
      <charset val="129"/>
    </font>
    <font>
      <b/>
      <sz val="10"/>
      <color indexed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10"/>
      <name val="맑은 고딕"/>
      <family val="3"/>
      <charset val="129"/>
      <scheme val="major"/>
    </font>
    <font>
      <b/>
      <u/>
      <sz val="9"/>
      <color indexed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301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5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readingOrder="1"/>
    </xf>
    <xf numFmtId="0" fontId="4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3" applyFont="1" applyProtection="1">
      <alignment vertical="center"/>
      <protection hidden="1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0" borderId="78" xfId="0" applyBorder="1" applyAlignment="1">
      <alignment vertical="center" wrapText="1" shrinkToFit="1"/>
    </xf>
    <xf numFmtId="0" fontId="0" fillId="0" borderId="81" xfId="0" applyBorder="1" applyAlignment="1">
      <alignment vertical="center" shrinkToFit="1"/>
    </xf>
    <xf numFmtId="0" fontId="32" fillId="0" borderId="79" xfId="0" applyFont="1" applyBorder="1" applyAlignment="1">
      <alignment vertical="center" wrapText="1" shrinkToFit="1"/>
    </xf>
    <xf numFmtId="0" fontId="0" fillId="0" borderId="78" xfId="0" applyBorder="1" applyAlignment="1">
      <alignment vertical="center" shrinkToFit="1"/>
    </xf>
    <xf numFmtId="0" fontId="32" fillId="0" borderId="85" xfId="0" applyFont="1" applyBorder="1" applyAlignment="1">
      <alignment vertical="center" wrapText="1"/>
    </xf>
    <xf numFmtId="49" fontId="0" fillId="6" borderId="82" xfId="0" applyNumberFormat="1" applyFill="1" applyBorder="1">
      <alignment vertical="center"/>
    </xf>
    <xf numFmtId="0" fontId="0" fillId="6" borderId="83" xfId="0" applyFill="1" applyBorder="1">
      <alignment vertical="center"/>
    </xf>
    <xf numFmtId="0" fontId="32" fillId="6" borderId="84" xfId="0" applyFont="1" applyFill="1" applyBorder="1" applyAlignment="1">
      <alignment vertical="center" wrapText="1"/>
    </xf>
    <xf numFmtId="49" fontId="0" fillId="6" borderId="86" xfId="0" applyNumberFormat="1" applyFill="1" applyBorder="1">
      <alignment vertical="center"/>
    </xf>
    <xf numFmtId="0" fontId="0" fillId="6" borderId="81" xfId="0" applyFill="1" applyBorder="1">
      <alignment vertical="center"/>
    </xf>
    <xf numFmtId="0" fontId="32" fillId="6" borderId="79" xfId="0" applyFont="1" applyFill="1" applyBorder="1" applyAlignment="1">
      <alignment vertical="center" wrapText="1"/>
    </xf>
    <xf numFmtId="0" fontId="0" fillId="0" borderId="87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shrinkToFit="1"/>
    </xf>
    <xf numFmtId="0" fontId="0" fillId="0" borderId="88" xfId="0" applyBorder="1" applyAlignment="1">
      <alignment vertical="center" shrinkToFit="1"/>
    </xf>
    <xf numFmtId="0" fontId="32" fillId="0" borderId="89" xfId="0" applyFont="1" applyBorder="1" applyAlignment="1">
      <alignment vertical="center" wrapText="1"/>
    </xf>
    <xf numFmtId="49" fontId="0" fillId="6" borderId="90" xfId="0" applyNumberFormat="1" applyFill="1" applyBorder="1">
      <alignment vertical="center"/>
    </xf>
    <xf numFmtId="0" fontId="0" fillId="6" borderId="91" xfId="0" applyFill="1" applyBorder="1">
      <alignment vertical="center"/>
    </xf>
    <xf numFmtId="0" fontId="32" fillId="6" borderId="9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33" fillId="0" borderId="1" xfId="4" applyFont="1" applyBorder="1" applyProtection="1">
      <alignment vertical="center"/>
      <protection locked="0" hidden="1"/>
    </xf>
    <xf numFmtId="0" fontId="34" fillId="0" borderId="1" xfId="4" applyFont="1" applyBorder="1" applyProtection="1">
      <alignment vertical="center"/>
      <protection locked="0" hidden="1"/>
    </xf>
    <xf numFmtId="0" fontId="35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6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7" fillId="0" borderId="0" xfId="4" applyFont="1" applyAlignment="1">
      <alignment horizontal="center" vertical="center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6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107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108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108" xfId="4" applyFont="1" applyBorder="1" applyAlignment="1" applyProtection="1">
      <alignment horizontal="center" vertical="center" shrinkToFit="1" readingOrder="1"/>
      <protection locked="0" hidden="1"/>
    </xf>
    <xf numFmtId="0" fontId="13" fillId="0" borderId="105" xfId="4" applyFont="1" applyBorder="1" applyAlignment="1" applyProtection="1">
      <alignment horizontal="center" vertical="center" shrinkToFit="1" readingOrder="1"/>
      <protection locked="0" hidden="1"/>
    </xf>
    <xf numFmtId="0" fontId="13" fillId="0" borderId="109" xfId="4" applyFont="1" applyBorder="1" applyAlignment="1" applyProtection="1">
      <alignment horizontal="center" vertical="center" shrinkToFi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111" xfId="4" applyFont="1" applyBorder="1" applyAlignment="1" applyProtection="1">
      <alignment horizontal="center" vertical="center" wrapText="1" readingOrder="1"/>
      <protection locked="0" hidden="1"/>
    </xf>
    <xf numFmtId="176" fontId="6" fillId="0" borderId="11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15" xfId="4" applyNumberFormat="1" applyFont="1" applyBorder="1" applyAlignment="1" applyProtection="1">
      <alignment horizontal="right" vertical="center"/>
      <protection locked="0" hidden="1"/>
    </xf>
    <xf numFmtId="177" fontId="6" fillId="0" borderId="116" xfId="4" applyNumberFormat="1" applyFont="1" applyBorder="1" applyAlignment="1" applyProtection="1">
      <alignment horizontal="right" vertical="center"/>
      <protection locked="0" hidden="1"/>
    </xf>
    <xf numFmtId="178" fontId="37" fillId="3" borderId="117" xfId="4" applyNumberFormat="1" applyFont="1" applyFill="1" applyBorder="1" applyAlignment="1" applyProtection="1">
      <alignment horizontal="right" vertical="center"/>
      <protection hidden="1"/>
    </xf>
    <xf numFmtId="176" fontId="6" fillId="11" borderId="118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19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19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16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2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48" xfId="4" applyNumberFormat="1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0" fontId="6" fillId="0" borderId="121" xfId="4" applyFont="1" applyBorder="1" applyAlignment="1" applyProtection="1">
      <alignment horizontal="center" vertical="center" wrapText="1" readingOrder="1"/>
      <protection locked="0" hidden="1"/>
    </xf>
    <xf numFmtId="176" fontId="6" fillId="0" borderId="122" xfId="4" applyNumberFormat="1" applyFont="1" applyBorder="1" applyAlignment="1" applyProtection="1">
      <alignment vertical="center" wrapText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7" fillId="3" borderId="125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0" fontId="1" fillId="0" borderId="0" xfId="4">
      <alignment vertical="center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26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27" xfId="4" applyFont="1" applyBorder="1" applyAlignment="1" applyProtection="1">
      <alignment horizontal="center" vertical="center" wrapText="1" readingOrder="1"/>
      <protection locked="0" hidden="1"/>
    </xf>
    <xf numFmtId="176" fontId="6" fillId="0" borderId="13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31" xfId="4" applyNumberFormat="1" applyFont="1" applyBorder="1" applyAlignment="1" applyProtection="1">
      <alignment horizontal="right" vertical="center"/>
      <protection locked="0" hidden="1"/>
    </xf>
    <xf numFmtId="177" fontId="6" fillId="0" borderId="132" xfId="4" applyNumberFormat="1" applyFont="1" applyBorder="1" applyAlignment="1" applyProtection="1">
      <alignment horizontal="right" vertical="center"/>
      <protection locked="0" hidden="1"/>
    </xf>
    <xf numFmtId="178" fontId="37" fillId="3" borderId="133" xfId="4" applyNumberFormat="1" applyFont="1" applyFill="1" applyBorder="1" applyAlignment="1" applyProtection="1">
      <alignment horizontal="right" vertical="center"/>
      <protection hidden="1"/>
    </xf>
    <xf numFmtId="176" fontId="6" fillId="0" borderId="134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35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38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38" xfId="4" applyNumberFormat="1" applyFont="1" applyFill="1" applyBorder="1" applyAlignment="1" applyProtection="1">
      <alignment horizontal="right" vertical="center" wrapText="1"/>
      <protection locked="0" hidden="1"/>
    </xf>
    <xf numFmtId="178" fontId="37" fillId="3" borderId="139" xfId="4" applyNumberFormat="1" applyFont="1" applyFill="1" applyBorder="1" applyAlignment="1" applyProtection="1">
      <alignment horizontal="right" vertical="center"/>
      <protection hidden="1"/>
    </xf>
    <xf numFmtId="178" fontId="37" fillId="3" borderId="140" xfId="4" applyNumberFormat="1" applyFont="1" applyFill="1" applyBorder="1" applyAlignment="1" applyProtection="1">
      <alignment horizontal="right" vertical="center"/>
      <protection hidden="1"/>
    </xf>
    <xf numFmtId="176" fontId="21" fillId="3" borderId="141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2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3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4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shrinkToFit="1"/>
      <protection hidden="1"/>
    </xf>
    <xf numFmtId="0" fontId="38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7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4" fillId="0" borderId="1" xfId="0" applyFont="1" applyBorder="1" applyAlignment="1">
      <alignment horizontal="center" vertical="center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49" fontId="0" fillId="6" borderId="82" xfId="0" applyNumberFormat="1" applyFill="1" applyBorder="1" applyAlignment="1">
      <alignment horizontal="center" vertical="center"/>
    </xf>
    <xf numFmtId="49" fontId="0" fillId="6" borderId="86" xfId="0" applyNumberFormat="1" applyFill="1" applyBorder="1" applyAlignment="1">
      <alignment horizontal="center" vertical="center"/>
    </xf>
    <xf numFmtId="0" fontId="0" fillId="6" borderId="83" xfId="0" applyFill="1" applyBorder="1" applyAlignment="1">
      <alignment horizontal="center" vertical="center"/>
    </xf>
    <xf numFmtId="0" fontId="0" fillId="6" borderId="81" xfId="0" applyFill="1" applyBorder="1" applyAlignment="1">
      <alignment horizontal="center" vertical="center"/>
    </xf>
    <xf numFmtId="0" fontId="32" fillId="6" borderId="84" xfId="0" quotePrefix="1" applyFont="1" applyFill="1" applyBorder="1" applyAlignment="1">
      <alignment horizontal="left" vertical="center" wrapText="1"/>
    </xf>
    <xf numFmtId="0" fontId="32" fillId="6" borderId="79" xfId="0" applyFont="1" applyFill="1" applyBorder="1" applyAlignment="1">
      <alignment horizontal="left" vertical="center" wrapText="1"/>
    </xf>
    <xf numFmtId="176" fontId="6" fillId="0" borderId="128" xfId="4" applyNumberFormat="1" applyFont="1" applyBorder="1" applyAlignment="1" applyProtection="1">
      <alignment vertical="center" wrapText="1"/>
      <protection locked="0" hidden="1"/>
    </xf>
    <xf numFmtId="176" fontId="6" fillId="0" borderId="129" xfId="4" applyNumberFormat="1" applyFont="1" applyBorder="1" applyAlignment="1" applyProtection="1">
      <alignment vertical="center" wrapText="1"/>
      <protection locked="0" hidden="1"/>
    </xf>
    <xf numFmtId="176" fontId="21" fillId="3" borderId="136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7" xfId="4" applyNumberFormat="1" applyFont="1" applyFill="1" applyBorder="1" applyAlignment="1" applyProtection="1">
      <alignment horizontal="center" vertical="center" wrapText="1"/>
      <protection hidden="1"/>
    </xf>
    <xf numFmtId="176" fontId="6" fillId="0" borderId="122" xfId="4" applyNumberFormat="1" applyFont="1" applyBorder="1" applyAlignment="1" applyProtection="1">
      <alignment vertical="center" wrapText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176" fontId="6" fillId="0" borderId="122" xfId="4" applyNumberFormat="1" applyFont="1" applyBorder="1" applyAlignment="1" applyProtection="1">
      <alignment horizontal="left" vertical="center" wrapText="1"/>
      <protection locked="0" hidden="1"/>
    </xf>
    <xf numFmtId="176" fontId="6" fillId="0" borderId="123" xfId="4" applyNumberFormat="1" applyFont="1" applyBorder="1" applyAlignment="1" applyProtection="1">
      <alignment horizontal="left" vertical="center" wrapText="1"/>
      <protection locked="0" hidden="1"/>
    </xf>
    <xf numFmtId="0" fontId="13" fillId="10" borderId="9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176" fontId="6" fillId="0" borderId="112" xfId="4" applyNumberFormat="1" applyFont="1" applyBorder="1" applyAlignment="1" applyProtection="1">
      <alignment vertical="center" wrapText="1"/>
      <protection locked="0" hidden="1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4" fillId="0" borderId="9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13" fillId="10" borderId="94" xfId="4" applyFont="1" applyFill="1" applyBorder="1" applyAlignment="1" applyProtection="1">
      <alignment horizontal="center" vertical="center" wrapText="1" readingOrder="1"/>
      <protection locked="0" hidden="1"/>
    </xf>
    <xf numFmtId="0" fontId="1" fillId="10" borderId="58" xfId="4" applyFill="1" applyBorder="1" applyProtection="1">
      <alignment vertical="center"/>
      <protection locked="0" hidden="1"/>
    </xf>
    <xf numFmtId="0" fontId="13" fillId="10" borderId="9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10" xfId="4" applyFont="1" applyFill="1" applyBorder="1" applyAlignment="1" applyProtection="1">
      <alignment horizontal="center" vertical="center" wrapText="1" readingOrder="1"/>
      <protection locked="0"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0B40FD06-7817-44F7-8A87-F6CD0D4978B9}"/>
    <cellStyle name="표준 41" xfId="4" xr:uid="{04238DD6-A15A-495A-9ED1-AD34ADACA276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8B0778E-3AF1-4BC8-B266-A43C09FB7AC8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295275</xdr:rowOff>
    </xdr:from>
    <xdr:to>
      <xdr:col>15</xdr:col>
      <xdr:colOff>400050</xdr:colOff>
      <xdr:row>12</xdr:row>
      <xdr:rowOff>628650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D217189-1B63-45E2-A2FB-CCE695E22A69}"/>
            </a:ext>
          </a:extLst>
        </xdr:cNvPr>
        <xdr:cNvSpPr/>
      </xdr:nvSpPr>
      <xdr:spPr>
        <a:xfrm>
          <a:off x="11087100" y="1190625"/>
          <a:ext cx="3695700" cy="552450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2D0878E-FC3C-4EB2-9478-9DA1CF739ABD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EB2317C-B8FB-4ECC-845A-853125C14D37}"/>
            </a:ext>
          </a:extLst>
        </xdr:cNvPr>
        <xdr:cNvSpPr/>
      </xdr:nvSpPr>
      <xdr:spPr>
        <a:xfrm>
          <a:off x="133826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hare.gm.com/Documents%20and%20Settings/lzd1zp/My%20Documents/IT%20Planning%20Cross%20Factory%20Process%20Assets/2_Process%20Assets/Templates/Common%20Supplier%20Scorecard%20Template/VSSM_Common%20Supplier%20Scorecard%20Template%20v2_May-June05VSSM_TGs.xls?6D81469D" TargetMode="External"/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F6D8-751A-48EC-9148-90ABB61CBAB7}">
  <dimension ref="A1:Z30"/>
  <sheetViews>
    <sheetView showGridLines="0" tabSelected="1" view="pageBreakPreview" zoomScaleNormal="100" zoomScaleSheetLayoutView="100" workbookViewId="0">
      <selection activeCell="O25" sqref="O25"/>
    </sheetView>
  </sheetViews>
  <sheetFormatPr defaultColWidth="9" defaultRowHeight="13.5" x14ac:dyDescent="0.3"/>
  <cols>
    <col min="1" max="1" width="3.75" style="2" customWidth="1"/>
    <col min="2" max="2" width="12" style="2" customWidth="1"/>
    <col min="3" max="3" width="9.625" style="2" customWidth="1"/>
    <col min="4" max="11" width="7.75" style="2" customWidth="1"/>
    <col min="12" max="12" width="8.125" style="2" customWidth="1"/>
    <col min="13" max="13" width="8.625" style="2" customWidth="1"/>
    <col min="14" max="14" width="13.5" style="2" customWidth="1"/>
    <col min="15" max="15" width="21.875" style="2" customWidth="1"/>
    <col min="16" max="16" width="1.875" style="2" customWidth="1"/>
    <col min="17" max="17" width="0.875" style="2" customWidth="1"/>
    <col min="18" max="18" width="1.5" style="2" customWidth="1"/>
    <col min="19" max="19" width="1.625" style="2" customWidth="1"/>
    <col min="20" max="20" width="4.5" style="2" customWidth="1"/>
    <col min="21" max="23" width="9" style="2"/>
    <col min="24" max="24" width="9" style="2" customWidth="1"/>
    <col min="25" max="25" width="0.75" style="2" customWidth="1"/>
    <col min="26" max="26" width="9" style="2" hidden="1" customWidth="1"/>
    <col min="27" max="27" width="9" style="2" customWidth="1"/>
    <col min="28" max="16384" width="9" style="2"/>
  </cols>
  <sheetData>
    <row r="1" spans="1:24" ht="54.95" customHeight="1" thickBot="1" x14ac:dyDescent="0.35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1"/>
      <c r="Q1" s="1"/>
      <c r="R1" s="1"/>
      <c r="S1" s="1"/>
      <c r="T1" s="1"/>
      <c r="U1" s="1"/>
      <c r="V1" s="1"/>
      <c r="W1" s="1"/>
      <c r="X1" s="1"/>
    </row>
    <row r="2" spans="1:24" s="6" customFormat="1" ht="20.100000000000001" customHeight="1" thickBot="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R2" s="7"/>
    </row>
    <row r="3" spans="1:24" s="8" customFormat="1" ht="20.100000000000001" customHeight="1" x14ac:dyDescent="0.3">
      <c r="A3" s="227" t="s">
        <v>1</v>
      </c>
      <c r="B3" s="228"/>
      <c r="C3" s="233" t="s">
        <v>2</v>
      </c>
      <c r="D3" s="236" t="s">
        <v>3</v>
      </c>
      <c r="E3" s="236"/>
      <c r="F3" s="236"/>
      <c r="G3" s="236"/>
      <c r="H3" s="236"/>
      <c r="I3" s="236"/>
      <c r="J3" s="237"/>
      <c r="K3" s="237"/>
      <c r="L3" s="237"/>
      <c r="M3" s="238" t="s">
        <v>4</v>
      </c>
      <c r="N3" s="241" t="s">
        <v>5</v>
      </c>
      <c r="O3" s="244" t="s">
        <v>6</v>
      </c>
      <c r="R3" s="9" t="s">
        <v>7</v>
      </c>
      <c r="S3" s="10"/>
      <c r="T3" s="10"/>
      <c r="U3" s="10"/>
      <c r="V3" s="11"/>
      <c r="W3" s="11"/>
    </row>
    <row r="4" spans="1:24" s="8" customFormat="1" ht="20.100000000000001" customHeight="1" x14ac:dyDescent="0.3">
      <c r="A4" s="229"/>
      <c r="B4" s="230"/>
      <c r="C4" s="234"/>
      <c r="D4" s="247" t="s">
        <v>8</v>
      </c>
      <c r="E4" s="218"/>
      <c r="F4" s="248" t="s">
        <v>9</v>
      </c>
      <c r="G4" s="218"/>
      <c r="H4" s="217" t="s">
        <v>10</v>
      </c>
      <c r="I4" s="218"/>
      <c r="J4" s="217" t="s">
        <v>11</v>
      </c>
      <c r="K4" s="218"/>
      <c r="L4" s="219" t="s">
        <v>12</v>
      </c>
      <c r="M4" s="239"/>
      <c r="N4" s="242"/>
      <c r="O4" s="245"/>
      <c r="Q4" s="12"/>
      <c r="R4" s="13"/>
      <c r="S4" s="14"/>
      <c r="T4" s="14"/>
      <c r="U4" s="14"/>
      <c r="V4" s="15"/>
      <c r="W4" s="15"/>
      <c r="X4" s="15"/>
    </row>
    <row r="5" spans="1:24" s="8" customFormat="1" ht="20.100000000000001" customHeight="1" thickBot="1" x14ac:dyDescent="0.35">
      <c r="A5" s="231"/>
      <c r="B5" s="232"/>
      <c r="C5" s="235"/>
      <c r="D5" s="16" t="s">
        <v>13</v>
      </c>
      <c r="E5" s="17" t="s">
        <v>14</v>
      </c>
      <c r="F5" s="18" t="s">
        <v>13</v>
      </c>
      <c r="G5" s="19" t="s">
        <v>14</v>
      </c>
      <c r="H5" s="20" t="s">
        <v>13</v>
      </c>
      <c r="I5" s="21" t="s">
        <v>14</v>
      </c>
      <c r="J5" s="18" t="s">
        <v>13</v>
      </c>
      <c r="K5" s="22" t="s">
        <v>14</v>
      </c>
      <c r="L5" s="220"/>
      <c r="M5" s="240"/>
      <c r="N5" s="243"/>
      <c r="O5" s="246"/>
      <c r="Q5" s="12" t="s">
        <v>15</v>
      </c>
      <c r="R5" s="14" t="s">
        <v>16</v>
      </c>
      <c r="S5" s="14"/>
      <c r="T5" s="14"/>
      <c r="U5" s="14"/>
      <c r="V5" s="15"/>
      <c r="W5" s="15"/>
      <c r="X5" s="15"/>
    </row>
    <row r="6" spans="1:24" s="33" customFormat="1" ht="20.100000000000001" customHeight="1" x14ac:dyDescent="0.3">
      <c r="A6" s="221" t="s">
        <v>17</v>
      </c>
      <c r="B6" s="222"/>
      <c r="C6" s="23">
        <v>0</v>
      </c>
      <c r="D6" s="24"/>
      <c r="E6" s="25"/>
      <c r="F6" s="26"/>
      <c r="G6" s="25"/>
      <c r="H6" s="27"/>
      <c r="I6" s="25"/>
      <c r="J6" s="27">
        <v>0</v>
      </c>
      <c r="K6" s="28">
        <v>0</v>
      </c>
      <c r="L6" s="29">
        <f>(D6+F6+H6+J6)-(E6+G6+I6+K6)</f>
        <v>0</v>
      </c>
      <c r="M6" s="30">
        <f t="shared" ref="M6:M26" si="0">C6+L6</f>
        <v>0</v>
      </c>
      <c r="N6" s="31" t="s">
        <v>18</v>
      </c>
      <c r="O6" s="32"/>
      <c r="Q6" s="34" t="s">
        <v>19</v>
      </c>
      <c r="R6" s="35"/>
      <c r="S6" s="36" t="s">
        <v>20</v>
      </c>
      <c r="T6" s="37"/>
      <c r="U6" s="37"/>
      <c r="V6" s="37"/>
      <c r="W6" s="37"/>
      <c r="X6" s="37"/>
    </row>
    <row r="7" spans="1:24" s="33" customFormat="1" ht="20.100000000000001" customHeight="1" x14ac:dyDescent="0.3">
      <c r="A7" s="223" t="s">
        <v>21</v>
      </c>
      <c r="B7" s="38" t="s">
        <v>22</v>
      </c>
      <c r="C7" s="39">
        <v>1</v>
      </c>
      <c r="D7" s="40"/>
      <c r="E7" s="41"/>
      <c r="F7" s="42"/>
      <c r="G7" s="41"/>
      <c r="H7" s="43"/>
      <c r="I7" s="41"/>
      <c r="J7" s="43"/>
      <c r="K7" s="44"/>
      <c r="L7" s="45">
        <f t="shared" ref="L7:L26" si="1">(D7+F7+H7+J7)-(E7+G7+I7+K7)</f>
        <v>0</v>
      </c>
      <c r="M7" s="46">
        <f t="shared" si="0"/>
        <v>1</v>
      </c>
      <c r="N7" s="47" t="s">
        <v>18</v>
      </c>
      <c r="O7" s="48"/>
      <c r="Q7" s="34"/>
      <c r="R7" s="14" t="s">
        <v>23</v>
      </c>
      <c r="S7" s="35"/>
      <c r="T7" s="35"/>
      <c r="U7" s="35"/>
      <c r="V7" s="49"/>
      <c r="W7" s="49"/>
      <c r="X7" s="49"/>
    </row>
    <row r="8" spans="1:24" s="33" customFormat="1" ht="20.100000000000001" customHeight="1" x14ac:dyDescent="0.3">
      <c r="A8" s="224"/>
      <c r="B8" s="50" t="s">
        <v>24</v>
      </c>
      <c r="C8" s="51"/>
      <c r="D8" s="52"/>
      <c r="E8" s="53"/>
      <c r="F8" s="54"/>
      <c r="G8" s="53"/>
      <c r="H8" s="55"/>
      <c r="I8" s="53"/>
      <c r="J8" s="55"/>
      <c r="K8" s="56"/>
      <c r="L8" s="57">
        <f t="shared" si="1"/>
        <v>0</v>
      </c>
      <c r="M8" s="58">
        <f t="shared" si="0"/>
        <v>0</v>
      </c>
      <c r="N8" s="59" t="s">
        <v>18</v>
      </c>
      <c r="O8" s="60"/>
      <c r="Q8" s="34"/>
      <c r="R8" s="14" t="s">
        <v>15</v>
      </c>
      <c r="S8" s="13" t="s">
        <v>25</v>
      </c>
      <c r="T8" s="35"/>
      <c r="U8" s="35"/>
      <c r="V8" s="49"/>
      <c r="W8" s="49"/>
      <c r="X8" s="49"/>
    </row>
    <row r="9" spans="1:24" s="33" customFormat="1" ht="20.100000000000001" customHeight="1" x14ac:dyDescent="0.3">
      <c r="A9" s="224"/>
      <c r="B9" s="50" t="s">
        <v>26</v>
      </c>
      <c r="C9" s="51"/>
      <c r="D9" s="52"/>
      <c r="E9" s="53"/>
      <c r="F9" s="54"/>
      <c r="G9" s="53"/>
      <c r="H9" s="55"/>
      <c r="I9" s="53"/>
      <c r="J9" s="55"/>
      <c r="K9" s="56"/>
      <c r="L9" s="57">
        <f t="shared" si="1"/>
        <v>0</v>
      </c>
      <c r="M9" s="58">
        <f t="shared" si="0"/>
        <v>0</v>
      </c>
      <c r="N9" s="59" t="s">
        <v>18</v>
      </c>
      <c r="O9" s="60"/>
      <c r="Q9" s="34"/>
      <c r="R9" s="14"/>
      <c r="S9" s="13" t="s">
        <v>27</v>
      </c>
      <c r="T9" s="35"/>
      <c r="U9" s="35"/>
      <c r="V9" s="49"/>
      <c r="W9" s="49"/>
      <c r="X9" s="49"/>
    </row>
    <row r="10" spans="1:24" s="33" customFormat="1" ht="20.100000000000001" customHeight="1" x14ac:dyDescent="0.3">
      <c r="A10" s="225"/>
      <c r="B10" s="61" t="s">
        <v>28</v>
      </c>
      <c r="C10" s="62">
        <f>SUM(C6:C9)</f>
        <v>1</v>
      </c>
      <c r="D10" s="63">
        <f t="shared" ref="D10:I10" si="2">SUM(D7:D9)</f>
        <v>0</v>
      </c>
      <c r="E10" s="64">
        <f t="shared" si="2"/>
        <v>0</v>
      </c>
      <c r="F10" s="65">
        <f t="shared" si="2"/>
        <v>0</v>
      </c>
      <c r="G10" s="64">
        <f t="shared" si="2"/>
        <v>0</v>
      </c>
      <c r="H10" s="65">
        <f t="shared" si="2"/>
        <v>0</v>
      </c>
      <c r="I10" s="64">
        <f t="shared" si="2"/>
        <v>0</v>
      </c>
      <c r="J10" s="66">
        <f>SUM(J6:J9)</f>
        <v>0</v>
      </c>
      <c r="K10" s="67">
        <f>SUM(K6:K9)</f>
        <v>0</v>
      </c>
      <c r="L10" s="68">
        <f>(D10+F10+H10+J10)-(E10+G10+I10+K10)</f>
        <v>0</v>
      </c>
      <c r="M10" s="69">
        <f t="shared" si="0"/>
        <v>1</v>
      </c>
      <c r="N10" s="70">
        <f>SUM(N7:N9)</f>
        <v>0</v>
      </c>
      <c r="O10" s="71" t="s">
        <v>29</v>
      </c>
      <c r="Q10" s="34"/>
      <c r="R10" s="35"/>
      <c r="S10" s="14" t="s">
        <v>30</v>
      </c>
      <c r="T10" s="35"/>
      <c r="U10" s="35"/>
      <c r="V10" s="49"/>
      <c r="W10" s="49"/>
      <c r="X10" s="49"/>
    </row>
    <row r="11" spans="1:24" s="33" customFormat="1" ht="20.100000000000001" customHeight="1" x14ac:dyDescent="0.3">
      <c r="A11" s="223" t="s">
        <v>31</v>
      </c>
      <c r="B11" s="38" t="s">
        <v>32</v>
      </c>
      <c r="C11" s="39">
        <v>1</v>
      </c>
      <c r="D11" s="40"/>
      <c r="E11" s="41"/>
      <c r="F11" s="42"/>
      <c r="G11" s="41"/>
      <c r="H11" s="43"/>
      <c r="I11" s="41"/>
      <c r="J11" s="43"/>
      <c r="K11" s="44"/>
      <c r="L11" s="45">
        <f t="shared" si="1"/>
        <v>0</v>
      </c>
      <c r="M11" s="72">
        <f t="shared" si="0"/>
        <v>1</v>
      </c>
      <c r="N11" s="73"/>
      <c r="O11" s="74"/>
      <c r="Q11" s="34"/>
      <c r="R11" s="35"/>
      <c r="S11" s="14" t="s">
        <v>33</v>
      </c>
      <c r="T11" s="35"/>
      <c r="U11" s="35"/>
      <c r="V11" s="49"/>
      <c r="W11" s="49"/>
      <c r="X11" s="49"/>
    </row>
    <row r="12" spans="1:24" s="33" customFormat="1" ht="20.100000000000001" customHeight="1" x14ac:dyDescent="0.3">
      <c r="A12" s="224"/>
      <c r="B12" s="50" t="s">
        <v>34</v>
      </c>
      <c r="C12" s="51"/>
      <c r="D12" s="52"/>
      <c r="E12" s="53"/>
      <c r="F12" s="54"/>
      <c r="G12" s="53"/>
      <c r="H12" s="55"/>
      <c r="I12" s="53"/>
      <c r="J12" s="55"/>
      <c r="K12" s="56"/>
      <c r="L12" s="57">
        <f t="shared" si="1"/>
        <v>0</v>
      </c>
      <c r="M12" s="58">
        <f t="shared" si="0"/>
        <v>0</v>
      </c>
      <c r="N12" s="75"/>
      <c r="O12" s="60"/>
      <c r="Q12" s="34"/>
      <c r="R12" s="35"/>
      <c r="S12" s="35"/>
      <c r="T12" s="76" t="s">
        <v>35</v>
      </c>
      <c r="U12" s="35"/>
      <c r="V12" s="49"/>
      <c r="W12" s="49"/>
      <c r="X12" s="49"/>
    </row>
    <row r="13" spans="1:24" s="33" customFormat="1" ht="20.100000000000001" customHeight="1" x14ac:dyDescent="0.3">
      <c r="A13" s="224"/>
      <c r="B13" s="50" t="s">
        <v>36</v>
      </c>
      <c r="C13" s="51">
        <v>2</v>
      </c>
      <c r="D13" s="52">
        <v>1</v>
      </c>
      <c r="E13" s="53"/>
      <c r="F13" s="54"/>
      <c r="G13" s="53"/>
      <c r="H13" s="55"/>
      <c r="I13" s="53"/>
      <c r="J13" s="55"/>
      <c r="K13" s="77"/>
      <c r="L13" s="57">
        <f>(D13+F13+H13+J13)-(E13+G13+I13+K13)</f>
        <v>1</v>
      </c>
      <c r="M13" s="58">
        <f t="shared" si="0"/>
        <v>3</v>
      </c>
      <c r="N13" s="75" t="s">
        <v>37</v>
      </c>
      <c r="O13" s="60"/>
      <c r="Q13" s="34"/>
      <c r="R13" s="35"/>
      <c r="S13" s="35"/>
      <c r="T13" s="76"/>
      <c r="U13" s="35" t="s">
        <v>38</v>
      </c>
      <c r="V13" s="49"/>
      <c r="W13" s="49"/>
      <c r="X13" s="49"/>
    </row>
    <row r="14" spans="1:24" s="33" customFormat="1" ht="20.100000000000001" customHeight="1" x14ac:dyDescent="0.3">
      <c r="A14" s="224"/>
      <c r="B14" s="50" t="s">
        <v>39</v>
      </c>
      <c r="C14" s="51">
        <v>1</v>
      </c>
      <c r="D14" s="52"/>
      <c r="E14" s="53"/>
      <c r="F14" s="54"/>
      <c r="G14" s="53"/>
      <c r="H14" s="55"/>
      <c r="I14" s="53"/>
      <c r="J14" s="55"/>
      <c r="K14" s="56"/>
      <c r="L14" s="57">
        <f>(D14+F14+H14+J14)-(E14+G14+I14+K14)</f>
        <v>0</v>
      </c>
      <c r="M14" s="58">
        <f t="shared" si="0"/>
        <v>1</v>
      </c>
      <c r="N14" s="75"/>
      <c r="O14" s="60"/>
      <c r="Q14" s="34"/>
      <c r="R14" s="35"/>
      <c r="S14" s="78" t="s">
        <v>40</v>
      </c>
      <c r="T14" s="35"/>
      <c r="U14" s="35"/>
      <c r="V14" s="49"/>
      <c r="W14" s="49"/>
      <c r="X14" s="49"/>
    </row>
    <row r="15" spans="1:24" s="33" customFormat="1" ht="20.100000000000001" customHeight="1" x14ac:dyDescent="0.3">
      <c r="A15" s="224"/>
      <c r="B15" s="50" t="s">
        <v>41</v>
      </c>
      <c r="C15" s="51"/>
      <c r="D15" s="52"/>
      <c r="E15" s="53"/>
      <c r="F15" s="54"/>
      <c r="G15" s="53"/>
      <c r="H15" s="55"/>
      <c r="I15" s="53"/>
      <c r="J15" s="55"/>
      <c r="K15" s="56"/>
      <c r="L15" s="57">
        <f>(D15+F15+H15+J15)-(E15+G15+I15+K15)</f>
        <v>0</v>
      </c>
      <c r="M15" s="58">
        <f t="shared" si="0"/>
        <v>0</v>
      </c>
      <c r="N15" s="75"/>
      <c r="O15" s="60"/>
      <c r="Q15" s="34"/>
      <c r="R15" s="49"/>
      <c r="S15" s="78"/>
      <c r="T15" s="79" t="s">
        <v>42</v>
      </c>
      <c r="U15" s="35"/>
      <c r="V15" s="49"/>
      <c r="W15" s="49"/>
      <c r="X15" s="49"/>
    </row>
    <row r="16" spans="1:24" s="33" customFormat="1" ht="20.100000000000001" customHeight="1" x14ac:dyDescent="0.3">
      <c r="A16" s="224"/>
      <c r="B16" s="50" t="s">
        <v>43</v>
      </c>
      <c r="C16" s="51">
        <v>1</v>
      </c>
      <c r="D16" s="52"/>
      <c r="E16" s="53"/>
      <c r="F16" s="54"/>
      <c r="G16" s="53"/>
      <c r="H16" s="55"/>
      <c r="I16" s="53"/>
      <c r="J16" s="55"/>
      <c r="K16" s="56"/>
      <c r="L16" s="57">
        <f t="shared" si="1"/>
        <v>0</v>
      </c>
      <c r="M16" s="58">
        <f t="shared" si="0"/>
        <v>1</v>
      </c>
      <c r="N16" s="75"/>
      <c r="O16" s="60"/>
      <c r="Q16" s="34"/>
      <c r="R16" s="49"/>
      <c r="S16" s="80" t="s">
        <v>44</v>
      </c>
      <c r="T16" s="49"/>
      <c r="U16" s="49"/>
      <c r="V16" s="49"/>
      <c r="W16" s="49"/>
      <c r="X16" s="49"/>
    </row>
    <row r="17" spans="1:26" s="33" customFormat="1" ht="20.100000000000001" customHeight="1" x14ac:dyDescent="0.3">
      <c r="A17" s="224"/>
      <c r="B17" s="50" t="s">
        <v>45</v>
      </c>
      <c r="C17" s="51"/>
      <c r="D17" s="52"/>
      <c r="E17" s="53"/>
      <c r="F17" s="54"/>
      <c r="G17" s="53"/>
      <c r="H17" s="55"/>
      <c r="I17" s="53"/>
      <c r="J17" s="55"/>
      <c r="K17" s="56"/>
      <c r="L17" s="57">
        <f t="shared" si="1"/>
        <v>0</v>
      </c>
      <c r="M17" s="58">
        <f t="shared" si="0"/>
        <v>0</v>
      </c>
      <c r="N17" s="75"/>
      <c r="O17" s="60"/>
      <c r="Q17" s="34"/>
      <c r="R17" s="14"/>
      <c r="S17" s="78"/>
      <c r="T17" s="81" t="s">
        <v>46</v>
      </c>
      <c r="U17" s="76"/>
      <c r="V17" s="49"/>
      <c r="W17" s="49"/>
      <c r="X17" s="49"/>
    </row>
    <row r="18" spans="1:26" s="33" customFormat="1" ht="20.100000000000001" customHeight="1" x14ac:dyDescent="0.3">
      <c r="A18" s="224"/>
      <c r="B18" s="50" t="s">
        <v>47</v>
      </c>
      <c r="C18" s="51"/>
      <c r="D18" s="52"/>
      <c r="E18" s="53"/>
      <c r="F18" s="54"/>
      <c r="G18" s="53"/>
      <c r="H18" s="55"/>
      <c r="I18" s="53"/>
      <c r="J18" s="55"/>
      <c r="K18" s="56"/>
      <c r="L18" s="57">
        <f t="shared" si="1"/>
        <v>0</v>
      </c>
      <c r="M18" s="58">
        <f t="shared" si="0"/>
        <v>0</v>
      </c>
      <c r="N18" s="75"/>
      <c r="O18" s="60"/>
      <c r="Q18" s="34"/>
      <c r="R18" s="14"/>
      <c r="S18" s="78" t="s">
        <v>48</v>
      </c>
      <c r="T18" s="49"/>
      <c r="U18" s="49"/>
      <c r="V18" s="49"/>
      <c r="W18" s="49"/>
      <c r="X18" s="49"/>
    </row>
    <row r="19" spans="1:26" s="33" customFormat="1" ht="20.100000000000001" customHeight="1" x14ac:dyDescent="0.3">
      <c r="A19" s="225"/>
      <c r="B19" s="61" t="s">
        <v>28</v>
      </c>
      <c r="C19" s="62">
        <f t="shared" ref="C19:K19" si="3">SUM(C11:C18)</f>
        <v>5</v>
      </c>
      <c r="D19" s="63">
        <f t="shared" si="3"/>
        <v>1</v>
      </c>
      <c r="E19" s="64">
        <f t="shared" si="3"/>
        <v>0</v>
      </c>
      <c r="F19" s="66">
        <f t="shared" ref="F19:I19" si="4">SUM(F11:F18)</f>
        <v>0</v>
      </c>
      <c r="G19" s="64">
        <f t="shared" si="4"/>
        <v>0</v>
      </c>
      <c r="H19" s="65">
        <f t="shared" si="4"/>
        <v>0</v>
      </c>
      <c r="I19" s="64">
        <f t="shared" si="4"/>
        <v>0</v>
      </c>
      <c r="J19" s="65">
        <f t="shared" si="3"/>
        <v>0</v>
      </c>
      <c r="K19" s="67">
        <f t="shared" si="3"/>
        <v>0</v>
      </c>
      <c r="L19" s="68">
        <f t="shared" si="1"/>
        <v>1</v>
      </c>
      <c r="M19" s="69">
        <f t="shared" si="0"/>
        <v>6</v>
      </c>
      <c r="N19" s="70">
        <f>SUM(N11:N18)</f>
        <v>0</v>
      </c>
      <c r="O19" s="71" t="s">
        <v>29</v>
      </c>
      <c r="Q19" s="34"/>
      <c r="R19" s="14"/>
      <c r="S19" s="35"/>
      <c r="T19" s="78" t="s">
        <v>49</v>
      </c>
      <c r="U19" s="49"/>
      <c r="V19" s="49"/>
      <c r="W19" s="49"/>
      <c r="X19" s="35"/>
    </row>
    <row r="20" spans="1:26" s="33" customFormat="1" ht="20.100000000000001" customHeight="1" x14ac:dyDescent="0.3">
      <c r="A20" s="223" t="s">
        <v>50</v>
      </c>
      <c r="B20" s="38" t="s">
        <v>51</v>
      </c>
      <c r="C20" s="39"/>
      <c r="D20" s="40"/>
      <c r="E20" s="41"/>
      <c r="F20" s="42"/>
      <c r="G20" s="41"/>
      <c r="H20" s="43"/>
      <c r="I20" s="41"/>
      <c r="J20" s="43"/>
      <c r="K20" s="44"/>
      <c r="L20" s="45">
        <f t="shared" si="1"/>
        <v>0</v>
      </c>
      <c r="M20" s="72">
        <f t="shared" si="0"/>
        <v>0</v>
      </c>
      <c r="N20" s="47" t="s">
        <v>18</v>
      </c>
      <c r="O20" s="74"/>
      <c r="Q20" s="34"/>
      <c r="R20" s="14" t="s">
        <v>52</v>
      </c>
      <c r="S20" s="35"/>
      <c r="T20" s="35"/>
      <c r="U20" s="49"/>
      <c r="V20" s="49"/>
      <c r="W20" s="76"/>
      <c r="X20" s="49"/>
    </row>
    <row r="21" spans="1:26" s="33" customFormat="1" ht="20.100000000000001" customHeight="1" x14ac:dyDescent="0.3">
      <c r="A21" s="224"/>
      <c r="B21" s="50" t="s">
        <v>53</v>
      </c>
      <c r="C21" s="51"/>
      <c r="D21" s="52"/>
      <c r="E21" s="53"/>
      <c r="F21" s="54"/>
      <c r="G21" s="53"/>
      <c r="H21" s="55"/>
      <c r="I21" s="53"/>
      <c r="J21" s="55"/>
      <c r="K21" s="56"/>
      <c r="L21" s="57">
        <f t="shared" si="1"/>
        <v>0</v>
      </c>
      <c r="M21" s="58">
        <f t="shared" si="0"/>
        <v>0</v>
      </c>
      <c r="N21" s="59" t="s">
        <v>18</v>
      </c>
      <c r="O21" s="60"/>
      <c r="Q21" s="34"/>
      <c r="R21" s="76"/>
      <c r="S21" s="36" t="s">
        <v>54</v>
      </c>
      <c r="T21" s="49"/>
      <c r="U21" s="35"/>
      <c r="V21" s="76"/>
      <c r="W21" s="76"/>
      <c r="X21" s="49"/>
    </row>
    <row r="22" spans="1:26" s="33" customFormat="1" ht="20.100000000000001" customHeight="1" x14ac:dyDescent="0.3">
      <c r="A22" s="224"/>
      <c r="B22" s="50" t="s">
        <v>55</v>
      </c>
      <c r="C22" s="51"/>
      <c r="D22" s="52"/>
      <c r="E22" s="53"/>
      <c r="F22" s="54"/>
      <c r="G22" s="53"/>
      <c r="H22" s="55"/>
      <c r="I22" s="53"/>
      <c r="J22" s="55"/>
      <c r="K22" s="56"/>
      <c r="L22" s="57">
        <f t="shared" si="1"/>
        <v>0</v>
      </c>
      <c r="M22" s="58">
        <f t="shared" si="0"/>
        <v>0</v>
      </c>
      <c r="N22" s="59" t="s">
        <v>18</v>
      </c>
      <c r="O22" s="60"/>
      <c r="Q22" s="34"/>
      <c r="R22" s="76"/>
      <c r="S22" s="35" t="s">
        <v>56</v>
      </c>
      <c r="T22" s="35"/>
      <c r="U22" s="35"/>
      <c r="V22" s="76"/>
      <c r="W22" s="76"/>
      <c r="X22" s="49"/>
    </row>
    <row r="23" spans="1:26" s="33" customFormat="1" ht="20.100000000000001" customHeight="1" x14ac:dyDescent="0.3">
      <c r="A23" s="224"/>
      <c r="B23" s="50" t="s">
        <v>57</v>
      </c>
      <c r="C23" s="51"/>
      <c r="D23" s="52"/>
      <c r="E23" s="53"/>
      <c r="F23" s="54"/>
      <c r="G23" s="53"/>
      <c r="H23" s="55"/>
      <c r="I23" s="53"/>
      <c r="J23" s="55"/>
      <c r="K23" s="56"/>
      <c r="L23" s="57">
        <f t="shared" si="1"/>
        <v>0</v>
      </c>
      <c r="M23" s="58">
        <f t="shared" si="0"/>
        <v>0</v>
      </c>
      <c r="N23" s="59" t="s">
        <v>18</v>
      </c>
      <c r="O23" s="60"/>
      <c r="Q23" s="34"/>
      <c r="R23" s="76"/>
      <c r="S23" s="35" t="s">
        <v>58</v>
      </c>
      <c r="T23" s="35"/>
      <c r="U23" s="35"/>
      <c r="V23" s="49"/>
      <c r="W23" s="49"/>
      <c r="X23" s="49"/>
    </row>
    <row r="24" spans="1:26" s="33" customFormat="1" ht="20.100000000000001" customHeight="1" x14ac:dyDescent="0.3">
      <c r="A24" s="224"/>
      <c r="B24" s="50" t="s">
        <v>59</v>
      </c>
      <c r="C24" s="51"/>
      <c r="D24" s="52"/>
      <c r="E24" s="53"/>
      <c r="F24" s="54"/>
      <c r="G24" s="53"/>
      <c r="H24" s="55"/>
      <c r="I24" s="53"/>
      <c r="J24" s="55"/>
      <c r="K24" s="56"/>
      <c r="L24" s="57">
        <f t="shared" si="1"/>
        <v>0</v>
      </c>
      <c r="M24" s="58">
        <f t="shared" si="0"/>
        <v>0</v>
      </c>
      <c r="N24" s="75"/>
      <c r="O24" s="60"/>
      <c r="Q24" s="34"/>
      <c r="R24" s="76"/>
      <c r="S24" s="76" t="s">
        <v>60</v>
      </c>
      <c r="T24" s="35"/>
      <c r="U24" s="35"/>
      <c r="V24" s="76"/>
      <c r="W24" s="49"/>
      <c r="X24" s="49"/>
    </row>
    <row r="25" spans="1:26" s="33" customFormat="1" ht="20.100000000000001" customHeight="1" x14ac:dyDescent="0.3">
      <c r="A25" s="225"/>
      <c r="B25" s="61" t="s">
        <v>28</v>
      </c>
      <c r="C25" s="62">
        <f t="shared" ref="C25:K25" si="5">SUM(C20:C24)</f>
        <v>0</v>
      </c>
      <c r="D25" s="63">
        <f t="shared" si="5"/>
        <v>0</v>
      </c>
      <c r="E25" s="64">
        <f t="shared" si="5"/>
        <v>0</v>
      </c>
      <c r="F25" s="66">
        <f t="shared" si="5"/>
        <v>0</v>
      </c>
      <c r="G25" s="64">
        <f t="shared" si="5"/>
        <v>0</v>
      </c>
      <c r="H25" s="65">
        <f t="shared" si="5"/>
        <v>0</v>
      </c>
      <c r="I25" s="64">
        <f t="shared" si="5"/>
        <v>0</v>
      </c>
      <c r="J25" s="65">
        <f t="shared" si="5"/>
        <v>0</v>
      </c>
      <c r="K25" s="67">
        <f t="shared" si="5"/>
        <v>0</v>
      </c>
      <c r="L25" s="68">
        <f t="shared" si="1"/>
        <v>0</v>
      </c>
      <c r="M25" s="69">
        <f t="shared" si="0"/>
        <v>0</v>
      </c>
      <c r="N25" s="70">
        <f>SUM(N20:N24)</f>
        <v>0</v>
      </c>
      <c r="O25" s="82" t="s">
        <v>18</v>
      </c>
      <c r="Q25" s="34"/>
      <c r="R25" s="76"/>
      <c r="S25" s="76"/>
      <c r="T25" s="35"/>
      <c r="U25" s="35"/>
      <c r="V25" s="76"/>
      <c r="W25" s="49"/>
      <c r="X25" s="49"/>
    </row>
    <row r="26" spans="1:26" s="33" customFormat="1" ht="20.100000000000001" customHeight="1" thickBot="1" x14ac:dyDescent="0.35">
      <c r="A26" s="215" t="s">
        <v>61</v>
      </c>
      <c r="B26" s="216"/>
      <c r="C26" s="83">
        <f>C10+C19+C25</f>
        <v>6</v>
      </c>
      <c r="D26" s="84">
        <f t="shared" ref="D26:K26" si="6">D10+D19+D25</f>
        <v>1</v>
      </c>
      <c r="E26" s="85">
        <f t="shared" si="6"/>
        <v>0</v>
      </c>
      <c r="F26" s="86">
        <f t="shared" si="6"/>
        <v>0</v>
      </c>
      <c r="G26" s="85">
        <f t="shared" si="6"/>
        <v>0</v>
      </c>
      <c r="H26" s="87">
        <f t="shared" si="6"/>
        <v>0</v>
      </c>
      <c r="I26" s="85">
        <f t="shared" si="6"/>
        <v>0</v>
      </c>
      <c r="J26" s="87">
        <f t="shared" si="6"/>
        <v>0</v>
      </c>
      <c r="K26" s="88">
        <f t="shared" si="6"/>
        <v>0</v>
      </c>
      <c r="L26" s="89">
        <f t="shared" si="1"/>
        <v>1</v>
      </c>
      <c r="M26" s="90">
        <f t="shared" si="0"/>
        <v>7</v>
      </c>
      <c r="N26" s="91">
        <f>N10+N19+N25</f>
        <v>0</v>
      </c>
      <c r="O26" s="92" t="s">
        <v>29</v>
      </c>
      <c r="Q26" s="34"/>
      <c r="R26" s="76"/>
      <c r="S26" s="76"/>
      <c r="T26" s="35"/>
      <c r="U26" s="35"/>
      <c r="V26" s="76"/>
      <c r="W26" s="49"/>
      <c r="X26" s="49"/>
    </row>
    <row r="27" spans="1:26" x14ac:dyDescent="0.3">
      <c r="R27" s="35"/>
      <c r="S27" s="93"/>
      <c r="T27" s="34"/>
      <c r="U27" s="34"/>
      <c r="V27" s="33"/>
      <c r="W27" s="33"/>
      <c r="X27" s="33"/>
    </row>
    <row r="28" spans="1:26" ht="17.25" x14ac:dyDescent="0.3">
      <c r="R28" s="34"/>
      <c r="S28" s="93"/>
      <c r="U28" s="94"/>
      <c r="Z28" s="2" t="s">
        <v>62</v>
      </c>
    </row>
    <row r="29" spans="1:26" ht="17.25" x14ac:dyDescent="0.3">
      <c r="V29" s="94"/>
      <c r="Z29" s="2" t="s">
        <v>63</v>
      </c>
    </row>
    <row r="30" spans="1:26" x14ac:dyDescent="0.3">
      <c r="Z30" s="2" t="s">
        <v>64</v>
      </c>
    </row>
  </sheetData>
  <sheetProtection selectLockedCells="1"/>
  <mergeCells count="17"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  <mergeCell ref="A26:B26"/>
    <mergeCell ref="J4:K4"/>
    <mergeCell ref="L4:L5"/>
    <mergeCell ref="A6:B6"/>
    <mergeCell ref="A7:A10"/>
    <mergeCell ref="A11:A19"/>
    <mergeCell ref="A20:A25"/>
  </mergeCells>
  <phoneticPr fontId="5" type="noConversion"/>
  <conditionalFormatting sqref="C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465A6B02-48E6-4B33-8942-A262829DFE7E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9CD9-BF55-4021-984F-F7EA10CB1B84}">
  <dimension ref="A1:J22"/>
  <sheetViews>
    <sheetView showGridLines="0" view="pageBreakPreview" zoomScaleNormal="100" zoomScaleSheetLayoutView="100" workbookViewId="0">
      <selection sqref="A1:AA3"/>
    </sheetView>
  </sheetViews>
  <sheetFormatPr defaultColWidth="9" defaultRowHeight="13.5" x14ac:dyDescent="0.3"/>
  <cols>
    <col min="1" max="1" width="5.625" style="2" customWidth="1"/>
    <col min="2" max="2" width="13.25" style="2" customWidth="1"/>
    <col min="3" max="3" width="8.75" style="2" customWidth="1"/>
    <col min="4" max="4" width="40.625" style="2" customWidth="1"/>
    <col min="5" max="6" width="0.75" style="2" customWidth="1"/>
    <col min="7" max="9" width="11.125" style="2" customWidth="1"/>
    <col min="10" max="10" width="40.625" style="2" customWidth="1"/>
    <col min="11" max="16384" width="9" style="2"/>
  </cols>
  <sheetData>
    <row r="1" spans="1:10" ht="54.95" customHeight="1" thickBot="1" x14ac:dyDescent="0.35">
      <c r="A1" s="249" t="s">
        <v>65</v>
      </c>
      <c r="B1" s="249"/>
      <c r="C1" s="249"/>
      <c r="D1" s="249"/>
      <c r="E1" s="249"/>
      <c r="F1" s="249"/>
      <c r="G1" s="249"/>
      <c r="H1" s="249"/>
      <c r="I1" s="249"/>
      <c r="J1" s="249"/>
    </row>
    <row r="2" spans="1:10" ht="20.100000000000001" customHeight="1" x14ac:dyDescent="0.3">
      <c r="A2" s="95"/>
      <c r="B2" s="95"/>
      <c r="C2" s="95"/>
      <c r="D2" s="95"/>
      <c r="E2" s="95"/>
      <c r="F2" s="95"/>
      <c r="G2" s="95"/>
      <c r="H2" s="95"/>
      <c r="I2" s="95"/>
      <c r="J2" s="95"/>
    </row>
    <row r="3" spans="1:10" s="98" customFormat="1" ht="20.100000000000001" customHeight="1" thickBot="1" x14ac:dyDescent="0.35">
      <c r="A3" s="96" t="s">
        <v>66</v>
      </c>
      <c r="B3" s="96"/>
      <c r="C3" s="96"/>
      <c r="D3" s="96"/>
      <c r="E3" s="96"/>
      <c r="F3" s="96"/>
      <c r="G3" s="97" t="s">
        <v>67</v>
      </c>
      <c r="H3" s="96"/>
      <c r="I3" s="96"/>
      <c r="J3" s="96"/>
    </row>
    <row r="4" spans="1:10" s="8" customFormat="1" ht="20.100000000000001" customHeight="1" thickTop="1" x14ac:dyDescent="0.3">
      <c r="A4" s="250" t="s">
        <v>68</v>
      </c>
      <c r="B4" s="251"/>
      <c r="C4" s="252"/>
      <c r="D4" s="253" t="s">
        <v>69</v>
      </c>
      <c r="G4" s="255" t="s">
        <v>70</v>
      </c>
      <c r="H4" s="256"/>
      <c r="I4" s="257"/>
      <c r="J4" s="258" t="s">
        <v>71</v>
      </c>
    </row>
    <row r="5" spans="1:10" s="8" customFormat="1" ht="20.100000000000001" customHeight="1" x14ac:dyDescent="0.3">
      <c r="A5" s="99" t="s">
        <v>72</v>
      </c>
      <c r="B5" s="100" t="s">
        <v>73</v>
      </c>
      <c r="C5" s="100" t="s">
        <v>74</v>
      </c>
      <c r="D5" s="254"/>
      <c r="G5" s="101" t="s">
        <v>75</v>
      </c>
      <c r="H5" s="102" t="s">
        <v>76</v>
      </c>
      <c r="I5" s="102" t="s">
        <v>77</v>
      </c>
      <c r="J5" s="259"/>
    </row>
    <row r="6" spans="1:10" s="8" customFormat="1" ht="50.1" customHeight="1" x14ac:dyDescent="0.3">
      <c r="A6" s="260" t="s">
        <v>78</v>
      </c>
      <c r="B6" s="103" t="s">
        <v>79</v>
      </c>
      <c r="C6" s="104" t="s">
        <v>80</v>
      </c>
      <c r="D6" s="105" t="s">
        <v>81</v>
      </c>
      <c r="G6" s="261" t="s">
        <v>82</v>
      </c>
      <c r="H6" s="263">
        <v>1</v>
      </c>
      <c r="I6" s="263" t="s">
        <v>83</v>
      </c>
      <c r="J6" s="265" t="s">
        <v>84</v>
      </c>
    </row>
    <row r="7" spans="1:10" s="33" customFormat="1" ht="50.1" customHeight="1" x14ac:dyDescent="0.3">
      <c r="A7" s="260"/>
      <c r="B7" s="106" t="s">
        <v>79</v>
      </c>
      <c r="C7" s="106" t="s">
        <v>85</v>
      </c>
      <c r="D7" s="107" t="s">
        <v>86</v>
      </c>
      <c r="G7" s="262"/>
      <c r="H7" s="264"/>
      <c r="I7" s="264"/>
      <c r="J7" s="266"/>
    </row>
    <row r="8" spans="1:10" s="33" customFormat="1" ht="50.1" customHeight="1" x14ac:dyDescent="0.3">
      <c r="A8" s="260"/>
      <c r="B8" s="103" t="s">
        <v>87</v>
      </c>
      <c r="C8" s="106" t="s">
        <v>88</v>
      </c>
      <c r="D8" s="107" t="s">
        <v>89</v>
      </c>
      <c r="G8" s="108"/>
      <c r="H8" s="109"/>
      <c r="I8" s="109"/>
      <c r="J8" s="110"/>
    </row>
    <row r="9" spans="1:10" s="33" customFormat="1" ht="50.1" customHeight="1" x14ac:dyDescent="0.3">
      <c r="A9" s="260"/>
      <c r="B9" s="106" t="s">
        <v>90</v>
      </c>
      <c r="C9" s="106" t="s">
        <v>91</v>
      </c>
      <c r="D9" s="107" t="s">
        <v>92</v>
      </c>
      <c r="G9" s="111"/>
      <c r="H9" s="112"/>
      <c r="I9" s="112"/>
      <c r="J9" s="113"/>
    </row>
    <row r="10" spans="1:10" s="33" customFormat="1" ht="50.1" customHeight="1" x14ac:dyDescent="0.3">
      <c r="A10" s="260"/>
      <c r="B10" s="106"/>
      <c r="C10" s="106"/>
      <c r="D10" s="107"/>
      <c r="G10" s="108"/>
      <c r="H10" s="109"/>
      <c r="I10" s="109"/>
      <c r="J10" s="110"/>
    </row>
    <row r="11" spans="1:10" s="33" customFormat="1" ht="50.1" customHeight="1" x14ac:dyDescent="0.3">
      <c r="A11" s="260"/>
      <c r="B11" s="106"/>
      <c r="C11" s="106"/>
      <c r="D11" s="107"/>
      <c r="G11" s="111"/>
      <c r="H11" s="112"/>
      <c r="I11" s="112"/>
      <c r="J11" s="113"/>
    </row>
    <row r="12" spans="1:10" s="33" customFormat="1" ht="50.1" customHeight="1" x14ac:dyDescent="0.3">
      <c r="A12" s="260"/>
      <c r="B12" s="103"/>
      <c r="C12" s="106"/>
      <c r="D12" s="107"/>
      <c r="G12" s="108"/>
      <c r="H12" s="109"/>
      <c r="I12" s="109"/>
      <c r="J12" s="110"/>
    </row>
    <row r="13" spans="1:10" s="33" customFormat="1" ht="50.1" customHeight="1" thickBot="1" x14ac:dyDescent="0.35">
      <c r="A13" s="114" t="s">
        <v>93</v>
      </c>
      <c r="B13" s="115" t="s">
        <v>94</v>
      </c>
      <c r="C13" s="116"/>
      <c r="D13" s="117"/>
      <c r="G13" s="118"/>
      <c r="H13" s="119"/>
      <c r="I13" s="119"/>
      <c r="J13" s="120"/>
    </row>
    <row r="14" spans="1:10" ht="17.25" thickTop="1" x14ac:dyDescent="0.3">
      <c r="A14" s="121"/>
      <c r="B14" s="121"/>
      <c r="C14" s="121"/>
      <c r="D14" s="121"/>
      <c r="G14" s="121"/>
      <c r="H14" s="121"/>
      <c r="I14" s="121"/>
      <c r="J14" s="121"/>
    </row>
    <row r="15" spans="1:10" ht="16.5" x14ac:dyDescent="0.3">
      <c r="A15" s="121"/>
      <c r="B15" s="121"/>
      <c r="C15" s="121"/>
      <c r="D15" s="121"/>
      <c r="G15" s="121"/>
      <c r="H15" s="121"/>
      <c r="I15" s="121"/>
      <c r="J15" s="121"/>
    </row>
    <row r="16" spans="1:10" ht="13.5" customHeight="1" x14ac:dyDescent="0.3">
      <c r="A16" s="121"/>
      <c r="B16" s="121"/>
      <c r="C16" s="121"/>
      <c r="D16" s="121"/>
      <c r="G16" s="121"/>
      <c r="H16" s="121"/>
      <c r="I16" s="121"/>
      <c r="J16" s="121"/>
    </row>
    <row r="17" spans="1:10" ht="13.5" customHeight="1" x14ac:dyDescent="0.3">
      <c r="A17" s="121"/>
      <c r="B17" s="121"/>
      <c r="C17" s="121"/>
      <c r="D17" s="121"/>
      <c r="G17" s="121"/>
      <c r="H17" s="121"/>
      <c r="I17" s="121"/>
      <c r="J17" s="121"/>
    </row>
    <row r="18" spans="1:10" ht="13.5" customHeight="1" x14ac:dyDescent="0.3">
      <c r="A18" s="121"/>
      <c r="B18" s="121"/>
      <c r="C18" s="121"/>
      <c r="D18" s="121"/>
      <c r="G18" s="121"/>
      <c r="H18" s="121"/>
      <c r="I18" s="121"/>
      <c r="J18" s="121"/>
    </row>
    <row r="19" spans="1:10" ht="13.5" customHeight="1" x14ac:dyDescent="0.3">
      <c r="A19" s="121"/>
      <c r="B19" s="121"/>
      <c r="C19" s="121"/>
      <c r="D19" s="121"/>
      <c r="G19" s="121"/>
      <c r="H19" s="121"/>
      <c r="I19" s="121"/>
      <c r="J19" s="121"/>
    </row>
    <row r="20" spans="1:10" ht="13.5" customHeight="1" x14ac:dyDescent="0.3">
      <c r="A20" s="121"/>
      <c r="B20" s="121"/>
      <c r="C20" s="121"/>
      <c r="D20" s="121"/>
      <c r="G20" s="121"/>
      <c r="H20" s="121"/>
      <c r="I20" s="121"/>
      <c r="J20" s="121"/>
    </row>
    <row r="21" spans="1:10" ht="14.25" customHeight="1" x14ac:dyDescent="0.3">
      <c r="A21" s="121"/>
      <c r="B21" s="121"/>
      <c r="C21" s="121"/>
      <c r="D21" s="121"/>
      <c r="G21" s="121"/>
      <c r="H21" s="121"/>
      <c r="I21" s="121"/>
      <c r="J21" s="121"/>
    </row>
    <row r="22" spans="1:10" ht="16.5" customHeight="1" x14ac:dyDescent="0.3">
      <c r="A22" s="121"/>
      <c r="B22" s="121"/>
      <c r="C22" s="121"/>
      <c r="D22" s="121"/>
      <c r="G22" s="121"/>
      <c r="H22" s="121"/>
      <c r="I22" s="121"/>
      <c r="J22" s="121"/>
    </row>
  </sheetData>
  <mergeCells count="10">
    <mergeCell ref="A6:A12"/>
    <mergeCell ref="G6:G7"/>
    <mergeCell ref="H6:H7"/>
    <mergeCell ref="I6:I7"/>
    <mergeCell ref="J6:J7"/>
    <mergeCell ref="A1:J1"/>
    <mergeCell ref="A4:C4"/>
    <mergeCell ref="D4:D5"/>
    <mergeCell ref="G4:I4"/>
    <mergeCell ref="J4:J5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F1BD-D9BE-4E60-9167-E94B9BDC41C7}">
  <dimension ref="A1:AQ38"/>
  <sheetViews>
    <sheetView showGridLines="0" view="pageBreakPreview" zoomScaleNormal="100" zoomScaleSheetLayoutView="100" workbookViewId="0">
      <selection sqref="A1:AA3"/>
    </sheetView>
  </sheetViews>
  <sheetFormatPr defaultColWidth="9" defaultRowHeight="13.5" x14ac:dyDescent="0.3"/>
  <cols>
    <col min="1" max="1" width="5.75" style="127" customWidth="1"/>
    <col min="2" max="2" width="7.875" style="208" customWidth="1"/>
    <col min="3" max="3" width="8.75" style="208" customWidth="1"/>
    <col min="4" max="4" width="4.25" style="209" customWidth="1"/>
    <col min="5" max="5" width="4.125" style="127" customWidth="1"/>
    <col min="6" max="6" width="8.25" style="127" customWidth="1"/>
    <col min="7" max="7" width="7.625" style="127" customWidth="1"/>
    <col min="8" max="8" width="5.125" style="127" customWidth="1"/>
    <col min="9" max="9" width="6.25" style="127" customWidth="1"/>
    <col min="10" max="11" width="7.5" style="127" bestFit="1" customWidth="1"/>
    <col min="12" max="12" width="6.75" style="127" customWidth="1"/>
    <col min="13" max="21" width="2.5" style="127" customWidth="1"/>
    <col min="22" max="24" width="2.875" style="127" customWidth="1"/>
    <col min="25" max="25" width="4.75" style="127" customWidth="1"/>
    <col min="26" max="26" width="15.125" style="127" customWidth="1"/>
    <col min="27" max="27" width="15.25" style="127" customWidth="1"/>
    <col min="28" max="28" width="1.875" style="2" customWidth="1"/>
    <col min="29" max="29" width="1.5" style="2" customWidth="1"/>
    <col min="30" max="30" width="1.625" style="2" customWidth="1"/>
    <col min="31" max="31" width="4.875" style="2" customWidth="1"/>
    <col min="32" max="32" width="4.25" style="2" customWidth="1"/>
    <col min="33" max="33" width="5.75" style="2" customWidth="1"/>
    <col min="34" max="34" width="10.125" style="2" customWidth="1"/>
    <col min="35" max="35" width="3.75" style="2" customWidth="1"/>
    <col min="36" max="36" width="4.75" style="2" customWidth="1"/>
    <col min="37" max="37" width="9.75" style="2" customWidth="1"/>
    <col min="38" max="38" width="6.875" style="2" customWidth="1"/>
    <col min="39" max="39" width="9" style="127"/>
    <col min="40" max="40" width="2.375" style="127" customWidth="1"/>
    <col min="41" max="42" width="9" style="127"/>
    <col min="43" max="43" width="8.125" style="127" customWidth="1"/>
    <col min="44" max="16384" width="9" style="127"/>
  </cols>
  <sheetData>
    <row r="1" spans="1:43" ht="18" customHeight="1" x14ac:dyDescent="0.3">
      <c r="A1" s="279" t="s">
        <v>95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1"/>
      <c r="AC1" s="122" t="s">
        <v>96</v>
      </c>
      <c r="AD1" s="123"/>
      <c r="AE1" s="123"/>
      <c r="AF1" s="123"/>
      <c r="AG1" s="123"/>
      <c r="AH1" s="123"/>
      <c r="AI1" s="124"/>
      <c r="AJ1" s="124"/>
      <c r="AK1" s="11"/>
      <c r="AL1" s="125"/>
      <c r="AM1" s="126"/>
    </row>
    <row r="2" spans="1:43" ht="18" customHeight="1" x14ac:dyDescent="0.3">
      <c r="A2" s="282"/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4"/>
      <c r="AB2" s="6"/>
      <c r="AC2" s="128" t="s">
        <v>97</v>
      </c>
      <c r="AD2" s="128"/>
      <c r="AE2" s="128"/>
      <c r="AF2" s="128"/>
      <c r="AG2" s="128"/>
      <c r="AH2" s="128"/>
      <c r="AI2" s="129"/>
      <c r="AJ2" s="129"/>
      <c r="AK2" s="129"/>
      <c r="AL2" s="130"/>
      <c r="AM2" s="126"/>
    </row>
    <row r="3" spans="1:43" ht="18" customHeight="1" thickBot="1" x14ac:dyDescent="0.35">
      <c r="A3" s="285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7"/>
      <c r="AB3" s="8"/>
      <c r="AC3" s="131"/>
      <c r="AD3" s="132" t="s">
        <v>98</v>
      </c>
      <c r="AE3" s="133"/>
      <c r="AF3" s="133"/>
      <c r="AG3" s="133"/>
      <c r="AH3" s="133"/>
      <c r="AI3" s="133"/>
      <c r="AJ3" s="133"/>
      <c r="AK3" s="133"/>
      <c r="AL3" s="11"/>
      <c r="AM3" s="126"/>
    </row>
    <row r="4" spans="1:43" s="138" customFormat="1" ht="21" customHeight="1" thickBot="1" x14ac:dyDescent="0.35">
      <c r="A4" s="134" t="s">
        <v>99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6"/>
      <c r="P4" s="136"/>
      <c r="Q4" s="136"/>
      <c r="R4" s="136"/>
      <c r="S4" s="136"/>
      <c r="T4" s="136"/>
      <c r="U4" s="136"/>
      <c r="V4" s="136"/>
      <c r="W4" s="136"/>
      <c r="X4" s="137"/>
      <c r="Z4" s="135"/>
      <c r="AA4" s="139" t="s">
        <v>100</v>
      </c>
      <c r="AB4" s="8"/>
      <c r="AC4" s="128"/>
      <c r="AD4" s="132" t="s">
        <v>101</v>
      </c>
      <c r="AE4" s="131"/>
      <c r="AF4" s="131"/>
      <c r="AG4" s="131"/>
      <c r="AH4" s="131"/>
      <c r="AI4" s="140"/>
      <c r="AJ4" s="140"/>
      <c r="AK4" s="140"/>
      <c r="AL4" s="11"/>
      <c r="AM4" s="141"/>
    </row>
    <row r="5" spans="1:43" s="142" customFormat="1" ht="21.95" customHeight="1" x14ac:dyDescent="0.3">
      <c r="A5" s="288" t="s">
        <v>102</v>
      </c>
      <c r="B5" s="290" t="s">
        <v>103</v>
      </c>
      <c r="C5" s="291"/>
      <c r="D5" s="275" t="s">
        <v>104</v>
      </c>
      <c r="E5" s="275" t="s">
        <v>105</v>
      </c>
      <c r="F5" s="275" t="s">
        <v>106</v>
      </c>
      <c r="G5" s="294" t="s">
        <v>107</v>
      </c>
      <c r="H5" s="295"/>
      <c r="I5" s="296"/>
      <c r="J5" s="295" t="s">
        <v>108</v>
      </c>
      <c r="K5" s="295"/>
      <c r="L5" s="297"/>
      <c r="M5" s="298" t="s">
        <v>109</v>
      </c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6"/>
      <c r="Y5" s="299" t="s">
        <v>110</v>
      </c>
      <c r="Z5" s="275" t="s">
        <v>111</v>
      </c>
      <c r="AA5" s="275" t="s">
        <v>112</v>
      </c>
      <c r="AB5" s="8"/>
      <c r="AC5" s="128" t="s">
        <v>113</v>
      </c>
      <c r="AD5" s="131"/>
      <c r="AE5" s="131"/>
      <c r="AF5" s="131"/>
      <c r="AG5" s="131"/>
      <c r="AH5" s="131"/>
      <c r="AI5" s="140"/>
      <c r="AJ5" s="140"/>
      <c r="AK5" s="140"/>
      <c r="AL5" s="11"/>
      <c r="AM5" s="141"/>
    </row>
    <row r="6" spans="1:43" s="142" customFormat="1" ht="21.95" customHeight="1" x14ac:dyDescent="0.3">
      <c r="A6" s="289"/>
      <c r="B6" s="292"/>
      <c r="C6" s="293"/>
      <c r="D6" s="276"/>
      <c r="E6" s="276"/>
      <c r="F6" s="276"/>
      <c r="G6" s="143" t="s">
        <v>114</v>
      </c>
      <c r="H6" s="143" t="s">
        <v>115</v>
      </c>
      <c r="I6" s="143" t="s">
        <v>116</v>
      </c>
      <c r="J6" s="144" t="s">
        <v>117</v>
      </c>
      <c r="K6" s="145" t="s">
        <v>118</v>
      </c>
      <c r="L6" s="146" t="s">
        <v>119</v>
      </c>
      <c r="M6" s="147">
        <v>1</v>
      </c>
      <c r="N6" s="148">
        <v>2</v>
      </c>
      <c r="O6" s="148">
        <v>3</v>
      </c>
      <c r="P6" s="149">
        <v>4</v>
      </c>
      <c r="Q6" s="149">
        <v>5</v>
      </c>
      <c r="R6" s="149">
        <v>6</v>
      </c>
      <c r="S6" s="148">
        <v>7</v>
      </c>
      <c r="T6" s="148">
        <v>8</v>
      </c>
      <c r="U6" s="148">
        <v>9</v>
      </c>
      <c r="V6" s="149">
        <v>10</v>
      </c>
      <c r="W6" s="150">
        <v>11</v>
      </c>
      <c r="X6" s="151">
        <v>12</v>
      </c>
      <c r="Y6" s="300"/>
      <c r="Z6" s="276"/>
      <c r="AA6" s="276"/>
      <c r="AB6" s="33"/>
      <c r="AC6" s="128" t="s">
        <v>120</v>
      </c>
      <c r="AD6" s="131"/>
      <c r="AE6" s="131"/>
      <c r="AF6" s="131"/>
      <c r="AG6" s="131"/>
      <c r="AH6" s="131"/>
      <c r="AI6" s="140"/>
      <c r="AJ6" s="140"/>
      <c r="AK6" s="140"/>
      <c r="AL6" s="152"/>
      <c r="AM6" s="153"/>
      <c r="AQ6" s="154"/>
    </row>
    <row r="7" spans="1:43" s="168" customFormat="1" ht="21.95" customHeight="1" x14ac:dyDescent="0.3">
      <c r="A7" s="155" t="s">
        <v>121</v>
      </c>
      <c r="B7" s="277" t="s">
        <v>122</v>
      </c>
      <c r="C7" s="278"/>
      <c r="D7" s="156">
        <v>3</v>
      </c>
      <c r="E7" s="156">
        <v>18</v>
      </c>
      <c r="F7" s="156" t="s">
        <v>123</v>
      </c>
      <c r="G7" s="157" t="s">
        <v>124</v>
      </c>
      <c r="H7" s="156" t="s">
        <v>79</v>
      </c>
      <c r="I7" s="157" t="s">
        <v>80</v>
      </c>
      <c r="J7" s="158">
        <v>590</v>
      </c>
      <c r="K7" s="159">
        <f>10*3</f>
        <v>30</v>
      </c>
      <c r="L7" s="160">
        <f>SUM(J7:K7)</f>
        <v>620</v>
      </c>
      <c r="M7" s="161"/>
      <c r="N7" s="162"/>
      <c r="O7" s="162"/>
      <c r="P7" s="163" t="s">
        <v>125</v>
      </c>
      <c r="Q7" s="163"/>
      <c r="R7" s="163"/>
      <c r="S7" s="162"/>
      <c r="T7" s="162"/>
      <c r="U7" s="162"/>
      <c r="V7" s="163"/>
      <c r="W7" s="164"/>
      <c r="X7" s="165"/>
      <c r="Y7" s="166" t="s">
        <v>126</v>
      </c>
      <c r="Z7" s="156" t="s">
        <v>127</v>
      </c>
      <c r="AA7" s="156" t="s">
        <v>128</v>
      </c>
      <c r="AB7" s="33"/>
      <c r="AC7" s="131"/>
      <c r="AD7" s="131" t="s">
        <v>129</v>
      </c>
      <c r="AE7" s="131"/>
      <c r="AF7" s="131"/>
      <c r="AG7" s="131"/>
      <c r="AH7" s="131"/>
      <c r="AI7" s="140"/>
      <c r="AJ7" s="140"/>
      <c r="AK7" s="140"/>
      <c r="AL7" s="152"/>
      <c r="AM7" s="167"/>
    </row>
    <row r="8" spans="1:43" s="168" customFormat="1" ht="21.95" customHeight="1" x14ac:dyDescent="0.3">
      <c r="A8" s="169" t="s">
        <v>121</v>
      </c>
      <c r="B8" s="271" t="s">
        <v>130</v>
      </c>
      <c r="C8" s="272"/>
      <c r="D8" s="172">
        <v>3</v>
      </c>
      <c r="E8" s="172">
        <v>18</v>
      </c>
      <c r="F8" s="156" t="s">
        <v>123</v>
      </c>
      <c r="G8" s="157" t="s">
        <v>124</v>
      </c>
      <c r="H8" s="156" t="s">
        <v>79</v>
      </c>
      <c r="I8" s="173" t="s">
        <v>85</v>
      </c>
      <c r="J8" s="174">
        <v>600</v>
      </c>
      <c r="K8" s="175">
        <f>10*3</f>
        <v>30</v>
      </c>
      <c r="L8" s="176">
        <f t="shared" ref="L8" si="0">SUM(J8:K8)</f>
        <v>630</v>
      </c>
      <c r="M8" s="177"/>
      <c r="N8" s="178"/>
      <c r="O8" s="178"/>
      <c r="P8" s="179"/>
      <c r="Q8" s="179"/>
      <c r="R8" s="179"/>
      <c r="S8" s="178" t="s">
        <v>131</v>
      </c>
      <c r="T8" s="178"/>
      <c r="U8" s="178"/>
      <c r="V8" s="179"/>
      <c r="W8" s="180"/>
      <c r="X8" s="181"/>
      <c r="Y8" s="182" t="s">
        <v>126</v>
      </c>
      <c r="Z8" s="172" t="s">
        <v>132</v>
      </c>
      <c r="AA8" s="172" t="s">
        <v>133</v>
      </c>
      <c r="AB8" s="33"/>
      <c r="AC8" s="131"/>
      <c r="AD8" s="131"/>
      <c r="AE8" s="131"/>
      <c r="AF8" s="131"/>
      <c r="AG8" s="131" t="s">
        <v>134</v>
      </c>
      <c r="AH8" s="131"/>
      <c r="AI8" s="140"/>
      <c r="AJ8" s="140"/>
      <c r="AK8" s="140"/>
      <c r="AL8" s="152"/>
      <c r="AM8" s="167"/>
    </row>
    <row r="9" spans="1:43" s="168" customFormat="1" ht="21.95" customHeight="1" x14ac:dyDescent="0.3">
      <c r="A9" s="155" t="s">
        <v>121</v>
      </c>
      <c r="B9" s="271" t="s">
        <v>135</v>
      </c>
      <c r="C9" s="272"/>
      <c r="D9" s="156">
        <v>3</v>
      </c>
      <c r="E9" s="156">
        <v>18</v>
      </c>
      <c r="F9" s="156" t="s">
        <v>123</v>
      </c>
      <c r="G9" s="157" t="s">
        <v>124</v>
      </c>
      <c r="H9" s="156" t="s">
        <v>87</v>
      </c>
      <c r="I9" s="157" t="s">
        <v>88</v>
      </c>
      <c r="J9" s="158">
        <v>600</v>
      </c>
      <c r="K9" s="175">
        <f>10*3</f>
        <v>30</v>
      </c>
      <c r="L9" s="176">
        <f>SUM(J9:K9)</f>
        <v>630</v>
      </c>
      <c r="M9" s="177"/>
      <c r="N9" s="178"/>
      <c r="O9" s="162" t="s">
        <v>136</v>
      </c>
      <c r="P9" s="179"/>
      <c r="Q9" s="179"/>
      <c r="R9" s="179"/>
      <c r="S9" s="178"/>
      <c r="T9" s="178"/>
      <c r="U9" s="178"/>
      <c r="V9" s="179"/>
      <c r="W9" s="180"/>
      <c r="X9" s="181"/>
      <c r="Y9" s="166" t="s">
        <v>137</v>
      </c>
      <c r="Z9" s="156" t="s">
        <v>138</v>
      </c>
      <c r="AA9" s="156" t="s">
        <v>139</v>
      </c>
      <c r="AB9" s="33"/>
      <c r="AC9" s="131"/>
      <c r="AD9" s="131"/>
      <c r="AE9" s="183"/>
      <c r="AF9" s="183"/>
      <c r="AG9" s="131" t="s">
        <v>140</v>
      </c>
      <c r="AH9" s="131"/>
      <c r="AI9" s="140"/>
      <c r="AJ9" s="140"/>
      <c r="AK9" s="140"/>
      <c r="AL9" s="152"/>
      <c r="AM9" s="167"/>
    </row>
    <row r="10" spans="1:43" s="168" customFormat="1" ht="21.95" customHeight="1" x14ac:dyDescent="0.3">
      <c r="A10" s="169" t="s">
        <v>121</v>
      </c>
      <c r="B10" s="271" t="s">
        <v>141</v>
      </c>
      <c r="C10" s="272"/>
      <c r="D10" s="172">
        <v>3</v>
      </c>
      <c r="E10" s="172">
        <v>18</v>
      </c>
      <c r="F10" s="172" t="s">
        <v>123</v>
      </c>
      <c r="G10" s="173" t="s">
        <v>124</v>
      </c>
      <c r="H10" s="172" t="s">
        <v>142</v>
      </c>
      <c r="I10" s="173" t="s">
        <v>91</v>
      </c>
      <c r="J10" s="174">
        <v>600</v>
      </c>
      <c r="K10" s="159">
        <f>10*3</f>
        <v>30</v>
      </c>
      <c r="L10" s="176">
        <f t="shared" ref="L10:L25" si="1">SUM(J10:K10)</f>
        <v>630</v>
      </c>
      <c r="M10" s="177"/>
      <c r="N10" s="178" t="s">
        <v>143</v>
      </c>
      <c r="O10" s="178"/>
      <c r="P10" s="179"/>
      <c r="Q10" s="179"/>
      <c r="R10" s="179"/>
      <c r="S10" s="178"/>
      <c r="T10" s="178"/>
      <c r="U10" s="178"/>
      <c r="V10" s="179"/>
      <c r="W10" s="180"/>
      <c r="X10" s="181"/>
      <c r="Y10" s="182" t="s">
        <v>137</v>
      </c>
      <c r="Z10" s="172" t="s">
        <v>144</v>
      </c>
      <c r="AA10" s="172" t="s">
        <v>145</v>
      </c>
      <c r="AB10" s="33"/>
      <c r="AC10" s="131"/>
      <c r="AD10" s="131" t="s">
        <v>146</v>
      </c>
      <c r="AE10" s="183"/>
      <c r="AF10" s="183"/>
      <c r="AG10" s="131"/>
      <c r="AH10" s="131"/>
      <c r="AI10" s="140"/>
      <c r="AJ10" s="140"/>
      <c r="AK10" s="140"/>
      <c r="AL10" s="152"/>
      <c r="AM10" s="167"/>
    </row>
    <row r="11" spans="1:43" s="168" customFormat="1" ht="21.95" customHeight="1" x14ac:dyDescent="0.3">
      <c r="A11" s="169" t="s">
        <v>121</v>
      </c>
      <c r="B11" s="271" t="s">
        <v>147</v>
      </c>
      <c r="C11" s="272"/>
      <c r="D11" s="172">
        <v>3</v>
      </c>
      <c r="E11" s="172">
        <v>21</v>
      </c>
      <c r="F11" s="172" t="s">
        <v>148</v>
      </c>
      <c r="G11" s="173" t="s">
        <v>124</v>
      </c>
      <c r="H11" s="172" t="s">
        <v>142</v>
      </c>
      <c r="I11" s="173" t="s">
        <v>91</v>
      </c>
      <c r="J11" s="174">
        <v>610</v>
      </c>
      <c r="K11" s="159">
        <f>10*3</f>
        <v>30</v>
      </c>
      <c r="L11" s="176">
        <f t="shared" si="1"/>
        <v>640</v>
      </c>
      <c r="M11" s="177"/>
      <c r="N11" s="178"/>
      <c r="O11" s="178" t="s">
        <v>149</v>
      </c>
      <c r="P11" s="179"/>
      <c r="Q11" s="179"/>
      <c r="R11" s="179"/>
      <c r="S11" s="178"/>
      <c r="T11" s="178"/>
      <c r="U11" s="178"/>
      <c r="V11" s="179"/>
      <c r="W11" s="180"/>
      <c r="X11" s="181"/>
      <c r="Y11" s="182" t="s">
        <v>137</v>
      </c>
      <c r="Z11" s="172" t="s">
        <v>150</v>
      </c>
      <c r="AA11" s="172" t="s">
        <v>151</v>
      </c>
      <c r="AB11" s="33"/>
      <c r="AC11" s="131"/>
      <c r="AD11" s="131" t="s">
        <v>152</v>
      </c>
      <c r="AE11" s="132"/>
      <c r="AF11" s="131"/>
      <c r="AG11" s="131"/>
      <c r="AH11" s="131"/>
      <c r="AI11" s="140"/>
      <c r="AJ11" s="140"/>
      <c r="AK11" s="140"/>
      <c r="AL11" s="152"/>
      <c r="AM11" s="167"/>
    </row>
    <row r="12" spans="1:43" s="168" customFormat="1" ht="21.95" customHeight="1" x14ac:dyDescent="0.3">
      <c r="A12" s="169"/>
      <c r="B12" s="273"/>
      <c r="C12" s="274"/>
      <c r="D12" s="172"/>
      <c r="E12" s="172"/>
      <c r="F12" s="172"/>
      <c r="G12" s="173"/>
      <c r="H12" s="172"/>
      <c r="I12" s="173"/>
      <c r="J12" s="174"/>
      <c r="K12" s="159"/>
      <c r="L12" s="176">
        <f t="shared" si="1"/>
        <v>0</v>
      </c>
      <c r="M12" s="177"/>
      <c r="N12" s="178"/>
      <c r="O12" s="178"/>
      <c r="P12" s="179"/>
      <c r="Q12" s="179"/>
      <c r="R12" s="179"/>
      <c r="S12" s="178"/>
      <c r="T12" s="178"/>
      <c r="U12" s="178"/>
      <c r="V12" s="179"/>
      <c r="W12" s="180"/>
      <c r="X12" s="181"/>
      <c r="Y12" s="182"/>
      <c r="Z12" s="172"/>
      <c r="AA12" s="172"/>
      <c r="AB12" s="33"/>
      <c r="AC12" s="131"/>
      <c r="AD12" s="131"/>
      <c r="AE12" s="131" t="s">
        <v>153</v>
      </c>
      <c r="AF12" s="131"/>
      <c r="AG12" s="131"/>
      <c r="AH12" s="131"/>
      <c r="AI12" s="140"/>
      <c r="AJ12" s="140"/>
      <c r="AK12" s="140"/>
      <c r="AL12" s="152"/>
      <c r="AM12" s="167"/>
      <c r="AQ12" s="184"/>
    </row>
    <row r="13" spans="1:43" s="168" customFormat="1" ht="21.95" customHeight="1" x14ac:dyDescent="0.3">
      <c r="A13" s="169"/>
      <c r="B13" s="271"/>
      <c r="C13" s="272"/>
      <c r="D13" s="172"/>
      <c r="E13" s="172"/>
      <c r="F13" s="172"/>
      <c r="G13" s="173"/>
      <c r="H13" s="172"/>
      <c r="I13" s="173"/>
      <c r="J13" s="174"/>
      <c r="K13" s="175"/>
      <c r="L13" s="176">
        <f t="shared" si="1"/>
        <v>0</v>
      </c>
      <c r="M13" s="177"/>
      <c r="N13" s="178"/>
      <c r="O13" s="178"/>
      <c r="P13" s="179"/>
      <c r="Q13" s="179"/>
      <c r="R13" s="179"/>
      <c r="S13" s="178"/>
      <c r="T13" s="178"/>
      <c r="U13" s="178"/>
      <c r="V13" s="179"/>
      <c r="W13" s="180"/>
      <c r="X13" s="181"/>
      <c r="Y13" s="182"/>
      <c r="Z13" s="172"/>
      <c r="AA13" s="172"/>
      <c r="AB13" s="33"/>
      <c r="AC13" s="131"/>
      <c r="AD13" s="128"/>
      <c r="AE13" s="132" t="s">
        <v>154</v>
      </c>
      <c r="AF13" s="128"/>
      <c r="AG13" s="128"/>
      <c r="AH13" s="128"/>
      <c r="AI13" s="128"/>
      <c r="AJ13" s="128"/>
      <c r="AK13" s="128"/>
      <c r="AL13" s="152"/>
      <c r="AM13" s="167"/>
    </row>
    <row r="14" spans="1:43" s="168" customFormat="1" ht="21.95" customHeight="1" x14ac:dyDescent="0.3">
      <c r="A14" s="169"/>
      <c r="B14" s="271"/>
      <c r="C14" s="272"/>
      <c r="D14" s="172"/>
      <c r="E14" s="172"/>
      <c r="F14" s="172"/>
      <c r="G14" s="173"/>
      <c r="H14" s="172"/>
      <c r="I14" s="173"/>
      <c r="J14" s="174"/>
      <c r="K14" s="175"/>
      <c r="L14" s="176">
        <f t="shared" si="1"/>
        <v>0</v>
      </c>
      <c r="M14" s="177"/>
      <c r="N14" s="178"/>
      <c r="O14" s="178"/>
      <c r="P14" s="179"/>
      <c r="Q14" s="179"/>
      <c r="R14" s="179"/>
      <c r="S14" s="178"/>
      <c r="T14" s="178"/>
      <c r="U14" s="178"/>
      <c r="V14" s="179"/>
      <c r="W14" s="180"/>
      <c r="X14" s="181"/>
      <c r="Y14" s="182"/>
      <c r="Z14" s="172"/>
      <c r="AA14" s="172"/>
      <c r="AB14" s="33"/>
      <c r="AC14" s="128"/>
      <c r="AD14" s="131" t="s">
        <v>155</v>
      </c>
      <c r="AE14" s="131"/>
      <c r="AF14" s="131"/>
      <c r="AG14" s="185"/>
      <c r="AH14" s="131"/>
      <c r="AI14" s="140"/>
      <c r="AJ14" s="140"/>
      <c r="AK14" s="140"/>
      <c r="AL14" s="152"/>
      <c r="AM14" s="167"/>
    </row>
    <row r="15" spans="1:43" s="168" customFormat="1" ht="21.95" customHeight="1" x14ac:dyDescent="0.3">
      <c r="A15" s="169"/>
      <c r="B15" s="271"/>
      <c r="C15" s="272"/>
      <c r="D15" s="172"/>
      <c r="E15" s="172"/>
      <c r="F15" s="172"/>
      <c r="G15" s="173"/>
      <c r="H15" s="172"/>
      <c r="I15" s="173"/>
      <c r="J15" s="174"/>
      <c r="K15" s="175"/>
      <c r="L15" s="176">
        <f t="shared" si="1"/>
        <v>0</v>
      </c>
      <c r="M15" s="177"/>
      <c r="N15" s="178"/>
      <c r="O15" s="178"/>
      <c r="P15" s="179"/>
      <c r="Q15" s="179"/>
      <c r="R15" s="179"/>
      <c r="S15" s="178"/>
      <c r="T15" s="178"/>
      <c r="U15" s="178"/>
      <c r="V15" s="179"/>
      <c r="W15" s="180"/>
      <c r="X15" s="181"/>
      <c r="Y15" s="182"/>
      <c r="Z15" s="172"/>
      <c r="AA15" s="172"/>
      <c r="AB15" s="33"/>
      <c r="AC15" s="131"/>
      <c r="AD15" s="131" t="s">
        <v>156</v>
      </c>
      <c r="AE15" s="131"/>
      <c r="AF15" s="131"/>
      <c r="AG15" s="185"/>
      <c r="AH15" s="131"/>
      <c r="AI15" s="140"/>
      <c r="AJ15" s="140"/>
      <c r="AK15" s="128"/>
      <c r="AL15" s="152"/>
      <c r="AM15" s="167"/>
    </row>
    <row r="16" spans="1:43" s="168" customFormat="1" ht="21.95" customHeight="1" x14ac:dyDescent="0.3">
      <c r="A16" s="169"/>
      <c r="B16" s="271"/>
      <c r="C16" s="272"/>
      <c r="D16" s="172"/>
      <c r="E16" s="172"/>
      <c r="F16" s="172"/>
      <c r="G16" s="173"/>
      <c r="H16" s="172"/>
      <c r="I16" s="173"/>
      <c r="J16" s="174"/>
      <c r="K16" s="175"/>
      <c r="L16" s="176">
        <f t="shared" si="1"/>
        <v>0</v>
      </c>
      <c r="M16" s="177"/>
      <c r="N16" s="178"/>
      <c r="O16" s="178"/>
      <c r="P16" s="179"/>
      <c r="Q16" s="179"/>
      <c r="R16" s="179"/>
      <c r="S16" s="178"/>
      <c r="T16" s="178"/>
      <c r="U16" s="178"/>
      <c r="V16" s="179"/>
      <c r="W16" s="180"/>
      <c r="X16" s="181"/>
      <c r="Y16" s="182"/>
      <c r="Z16" s="172"/>
      <c r="AA16" s="172"/>
      <c r="AB16" s="33"/>
      <c r="AC16" s="131"/>
      <c r="AD16" s="131"/>
      <c r="AE16" s="131"/>
      <c r="AF16" s="131"/>
      <c r="AG16" s="131" t="s">
        <v>157</v>
      </c>
      <c r="AH16" s="131"/>
      <c r="AI16" s="131"/>
      <c r="AJ16" s="140"/>
      <c r="AK16" s="140"/>
      <c r="AL16" s="140"/>
      <c r="AM16" s="186"/>
    </row>
    <row r="17" spans="1:43" s="168" customFormat="1" ht="21.95" customHeight="1" x14ac:dyDescent="0.3">
      <c r="A17" s="169"/>
      <c r="B17" s="170"/>
      <c r="C17" s="171"/>
      <c r="D17" s="172"/>
      <c r="E17" s="172"/>
      <c r="F17" s="172"/>
      <c r="G17" s="173"/>
      <c r="H17" s="172"/>
      <c r="I17" s="173"/>
      <c r="J17" s="174"/>
      <c r="K17" s="175"/>
      <c r="L17" s="176">
        <f t="shared" si="1"/>
        <v>0</v>
      </c>
      <c r="M17" s="177"/>
      <c r="N17" s="178"/>
      <c r="O17" s="178"/>
      <c r="P17" s="179"/>
      <c r="Q17" s="179"/>
      <c r="R17" s="179"/>
      <c r="S17" s="178"/>
      <c r="T17" s="178"/>
      <c r="U17" s="178"/>
      <c r="V17" s="179"/>
      <c r="W17" s="180"/>
      <c r="X17" s="181"/>
      <c r="Y17" s="182"/>
      <c r="Z17" s="172"/>
      <c r="AA17" s="172"/>
      <c r="AB17" s="33"/>
      <c r="AC17" s="131"/>
      <c r="AD17" s="131"/>
      <c r="AE17" s="131"/>
      <c r="AF17" s="131"/>
      <c r="AG17" s="131" t="s">
        <v>158</v>
      </c>
      <c r="AH17" s="131"/>
      <c r="AI17" s="131"/>
      <c r="AJ17" s="140"/>
      <c r="AK17" s="140"/>
      <c r="AL17" s="140"/>
      <c r="AM17" s="186"/>
    </row>
    <row r="18" spans="1:43" s="168" customFormat="1" ht="21.95" customHeight="1" x14ac:dyDescent="0.3">
      <c r="A18" s="169"/>
      <c r="B18" s="271"/>
      <c r="C18" s="272"/>
      <c r="D18" s="172"/>
      <c r="E18" s="172"/>
      <c r="F18" s="172"/>
      <c r="G18" s="173"/>
      <c r="H18" s="172"/>
      <c r="I18" s="173"/>
      <c r="J18" s="174"/>
      <c r="K18" s="175"/>
      <c r="L18" s="176">
        <f t="shared" si="1"/>
        <v>0</v>
      </c>
      <c r="M18" s="177"/>
      <c r="N18" s="178"/>
      <c r="O18" s="178"/>
      <c r="P18" s="179"/>
      <c r="Q18" s="179"/>
      <c r="R18" s="179"/>
      <c r="S18" s="178"/>
      <c r="T18" s="178"/>
      <c r="U18" s="178"/>
      <c r="V18" s="179"/>
      <c r="W18" s="180"/>
      <c r="X18" s="181"/>
      <c r="Y18" s="182"/>
      <c r="Z18" s="172"/>
      <c r="AA18" s="172"/>
      <c r="AB18" s="33"/>
      <c r="AC18" s="131"/>
      <c r="AD18" s="183" t="s">
        <v>159</v>
      </c>
      <c r="AE18" s="131"/>
      <c r="AF18" s="128"/>
      <c r="AG18" s="185"/>
      <c r="AH18" s="128"/>
      <c r="AI18" s="187"/>
      <c r="AJ18" s="187"/>
      <c r="AK18" s="140"/>
      <c r="AL18" s="152"/>
      <c r="AM18" s="167"/>
    </row>
    <row r="19" spans="1:43" s="168" customFormat="1" ht="21.95" customHeight="1" x14ac:dyDescent="0.3">
      <c r="A19" s="169"/>
      <c r="B19" s="271"/>
      <c r="C19" s="272"/>
      <c r="D19" s="172"/>
      <c r="E19" s="172"/>
      <c r="F19" s="172"/>
      <c r="G19" s="173"/>
      <c r="H19" s="172"/>
      <c r="I19" s="173"/>
      <c r="J19" s="174"/>
      <c r="K19" s="175"/>
      <c r="L19" s="176">
        <f t="shared" si="1"/>
        <v>0</v>
      </c>
      <c r="M19" s="177"/>
      <c r="N19" s="178"/>
      <c r="O19" s="178"/>
      <c r="P19" s="179"/>
      <c r="Q19" s="179"/>
      <c r="R19" s="179"/>
      <c r="S19" s="178"/>
      <c r="T19" s="178"/>
      <c r="U19" s="178"/>
      <c r="V19" s="179"/>
      <c r="W19" s="180"/>
      <c r="X19" s="181"/>
      <c r="Y19" s="182"/>
      <c r="Z19" s="172"/>
      <c r="AA19" s="172"/>
      <c r="AB19" s="33"/>
      <c r="AC19" s="131"/>
      <c r="AD19" s="131"/>
      <c r="AE19" s="131"/>
      <c r="AF19" s="131" t="s">
        <v>160</v>
      </c>
      <c r="AG19" s="131" t="s">
        <v>161</v>
      </c>
      <c r="AH19" s="131"/>
      <c r="AI19" s="140"/>
      <c r="AJ19" s="140"/>
      <c r="AK19" s="128"/>
      <c r="AL19" s="152"/>
      <c r="AM19" s="167"/>
    </row>
    <row r="20" spans="1:43" s="168" customFormat="1" ht="21.95" customHeight="1" thickBot="1" x14ac:dyDescent="0.35">
      <c r="A20" s="169"/>
      <c r="B20" s="271"/>
      <c r="C20" s="272"/>
      <c r="D20" s="172"/>
      <c r="E20" s="172"/>
      <c r="F20" s="172"/>
      <c r="G20" s="173"/>
      <c r="H20" s="172"/>
      <c r="I20" s="173"/>
      <c r="J20" s="174"/>
      <c r="K20" s="175"/>
      <c r="L20" s="176">
        <f t="shared" si="1"/>
        <v>0</v>
      </c>
      <c r="M20" s="177"/>
      <c r="N20" s="178"/>
      <c r="O20" s="178"/>
      <c r="P20" s="179"/>
      <c r="Q20" s="179"/>
      <c r="R20" s="179"/>
      <c r="S20" s="178"/>
      <c r="T20" s="178"/>
      <c r="U20" s="178"/>
      <c r="V20" s="179"/>
      <c r="W20" s="180"/>
      <c r="X20" s="181"/>
      <c r="Y20" s="182"/>
      <c r="Z20" s="172"/>
      <c r="AA20" s="172"/>
      <c r="AB20" s="33"/>
      <c r="AC20" s="131"/>
      <c r="AD20" s="131"/>
      <c r="AE20" s="131"/>
      <c r="AF20" s="131"/>
      <c r="AG20" s="131" t="s">
        <v>162</v>
      </c>
      <c r="AH20" s="131"/>
      <c r="AI20" s="131"/>
      <c r="AJ20" s="131"/>
      <c r="AK20" s="131"/>
      <c r="AL20" s="152"/>
      <c r="AM20" s="167"/>
      <c r="AQ20" s="34"/>
    </row>
    <row r="21" spans="1:43" s="168" customFormat="1" ht="21.95" customHeight="1" thickBot="1" x14ac:dyDescent="0.35">
      <c r="A21" s="169"/>
      <c r="B21" s="271"/>
      <c r="C21" s="272"/>
      <c r="D21" s="172"/>
      <c r="E21" s="172"/>
      <c r="F21" s="172"/>
      <c r="G21" s="173"/>
      <c r="H21" s="172"/>
      <c r="I21" s="173"/>
      <c r="J21" s="174"/>
      <c r="K21" s="175"/>
      <c r="L21" s="176">
        <f t="shared" si="1"/>
        <v>0</v>
      </c>
      <c r="M21" s="177"/>
      <c r="N21" s="178"/>
      <c r="O21" s="178"/>
      <c r="P21" s="179"/>
      <c r="Q21" s="179"/>
      <c r="R21" s="179"/>
      <c r="S21" s="178"/>
      <c r="T21" s="178"/>
      <c r="U21" s="178"/>
      <c r="V21" s="179"/>
      <c r="W21" s="180"/>
      <c r="X21" s="181"/>
      <c r="Y21" s="182"/>
      <c r="Z21" s="172"/>
      <c r="AA21" s="172"/>
      <c r="AB21" s="33"/>
      <c r="AC21" s="131"/>
      <c r="AD21" s="188"/>
      <c r="AE21" s="131"/>
      <c r="AF21" s="128" t="s">
        <v>163</v>
      </c>
      <c r="AG21" s="128" t="s">
        <v>164</v>
      </c>
      <c r="AH21" s="128"/>
      <c r="AI21" s="152"/>
      <c r="AJ21" s="189" t="s">
        <v>165</v>
      </c>
      <c r="AK21" s="187" t="s">
        <v>166</v>
      </c>
      <c r="AL21" s="152"/>
      <c r="AM21" s="167"/>
    </row>
    <row r="22" spans="1:43" s="168" customFormat="1" ht="21.95" customHeight="1" thickBot="1" x14ac:dyDescent="0.35">
      <c r="A22" s="169"/>
      <c r="B22" s="271"/>
      <c r="C22" s="272"/>
      <c r="D22" s="172"/>
      <c r="E22" s="172"/>
      <c r="F22" s="172"/>
      <c r="G22" s="173"/>
      <c r="H22" s="172"/>
      <c r="I22" s="173"/>
      <c r="J22" s="174"/>
      <c r="K22" s="175"/>
      <c r="L22" s="176">
        <f t="shared" si="1"/>
        <v>0</v>
      </c>
      <c r="M22" s="177"/>
      <c r="N22" s="178"/>
      <c r="O22" s="178"/>
      <c r="P22" s="179"/>
      <c r="Q22" s="179"/>
      <c r="R22" s="179"/>
      <c r="S22" s="178"/>
      <c r="T22" s="178"/>
      <c r="U22" s="178"/>
      <c r="V22" s="179"/>
      <c r="W22" s="180"/>
      <c r="X22" s="181"/>
      <c r="Y22" s="182"/>
      <c r="Z22" s="172"/>
      <c r="AA22" s="172"/>
      <c r="AB22" s="33"/>
      <c r="AC22" s="131"/>
      <c r="AD22" s="183"/>
      <c r="AE22" s="131"/>
      <c r="AF22" s="131"/>
      <c r="AG22" s="128" t="s">
        <v>167</v>
      </c>
      <c r="AH22" s="128"/>
      <c r="AI22" s="152"/>
      <c r="AJ22" s="189" t="s">
        <v>168</v>
      </c>
      <c r="AK22" s="187" t="s">
        <v>166</v>
      </c>
      <c r="AL22" s="152"/>
      <c r="AM22" s="167"/>
    </row>
    <row r="23" spans="1:43" s="168" customFormat="1" ht="21.95" customHeight="1" x14ac:dyDescent="0.3">
      <c r="A23" s="169"/>
      <c r="B23" s="271"/>
      <c r="C23" s="272"/>
      <c r="D23" s="172"/>
      <c r="E23" s="172"/>
      <c r="F23" s="172"/>
      <c r="G23" s="173"/>
      <c r="H23" s="172"/>
      <c r="I23" s="173"/>
      <c r="J23" s="174"/>
      <c r="K23" s="175"/>
      <c r="L23" s="176">
        <f t="shared" si="1"/>
        <v>0</v>
      </c>
      <c r="M23" s="177"/>
      <c r="N23" s="178"/>
      <c r="O23" s="178"/>
      <c r="P23" s="179"/>
      <c r="Q23" s="179"/>
      <c r="R23" s="179"/>
      <c r="S23" s="178"/>
      <c r="T23" s="178"/>
      <c r="U23" s="178"/>
      <c r="V23" s="179"/>
      <c r="W23" s="180"/>
      <c r="X23" s="181"/>
      <c r="Y23" s="182"/>
      <c r="Z23" s="172"/>
      <c r="AA23" s="172"/>
      <c r="AB23" s="33"/>
      <c r="AC23" s="131"/>
      <c r="AD23" s="131" t="s">
        <v>169</v>
      </c>
      <c r="AE23" s="131"/>
      <c r="AF23" s="190"/>
      <c r="AG23" s="190"/>
      <c r="AH23" s="128"/>
      <c r="AI23" s="187"/>
      <c r="AJ23" s="187"/>
      <c r="AK23" s="140"/>
      <c r="AL23" s="152"/>
      <c r="AM23" s="167"/>
    </row>
    <row r="24" spans="1:43" s="168" customFormat="1" ht="21.95" customHeight="1" thickBot="1" x14ac:dyDescent="0.35">
      <c r="A24" s="191"/>
      <c r="B24" s="267"/>
      <c r="C24" s="268"/>
      <c r="D24" s="192"/>
      <c r="E24" s="192"/>
      <c r="F24" s="192"/>
      <c r="G24" s="193"/>
      <c r="H24" s="192"/>
      <c r="I24" s="193"/>
      <c r="J24" s="194"/>
      <c r="K24" s="195"/>
      <c r="L24" s="196">
        <f t="shared" si="1"/>
        <v>0</v>
      </c>
      <c r="M24" s="177"/>
      <c r="N24" s="178"/>
      <c r="O24" s="178"/>
      <c r="P24" s="179"/>
      <c r="Q24" s="179"/>
      <c r="R24" s="179"/>
      <c r="S24" s="178"/>
      <c r="T24" s="178"/>
      <c r="U24" s="178"/>
      <c r="V24" s="179"/>
      <c r="W24" s="180"/>
      <c r="X24" s="181"/>
      <c r="Y24" s="197"/>
      <c r="Z24" s="192"/>
      <c r="AA24" s="192"/>
      <c r="AB24" s="33"/>
      <c r="AC24" s="131"/>
      <c r="AD24" s="131"/>
      <c r="AE24" s="131"/>
      <c r="AF24" s="131" t="s">
        <v>170</v>
      </c>
      <c r="AG24" s="131"/>
      <c r="AH24" s="131"/>
      <c r="AI24" s="140"/>
      <c r="AJ24" s="140"/>
      <c r="AK24" s="140"/>
      <c r="AL24" s="152"/>
      <c r="AM24" s="167"/>
    </row>
    <row r="25" spans="1:43" s="168" customFormat="1" ht="21.95" customHeight="1" thickBot="1" x14ac:dyDescent="0.35">
      <c r="A25" s="198"/>
      <c r="B25" s="269" t="s">
        <v>119</v>
      </c>
      <c r="C25" s="270"/>
      <c r="D25" s="199"/>
      <c r="E25" s="199">
        <f>SUM(E7:E24)</f>
        <v>93</v>
      </c>
      <c r="F25" s="199"/>
      <c r="G25" s="199"/>
      <c r="H25" s="199"/>
      <c r="I25" s="200">
        <f>COUNTA(I7:I24)</f>
        <v>5</v>
      </c>
      <c r="J25" s="201">
        <f>SUM(J7:J24)</f>
        <v>3000</v>
      </c>
      <c r="K25" s="201">
        <f>SUM(K7:K24)</f>
        <v>150</v>
      </c>
      <c r="L25" s="202">
        <f t="shared" si="1"/>
        <v>3150</v>
      </c>
      <c r="M25" s="203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5"/>
      <c r="Y25" s="206"/>
      <c r="Z25" s="207"/>
      <c r="AA25" s="207"/>
      <c r="AB25" s="33"/>
      <c r="AC25" s="131"/>
      <c r="AD25" s="131"/>
      <c r="AE25" s="131"/>
      <c r="AF25" s="131" t="s">
        <v>171</v>
      </c>
      <c r="AG25" s="131"/>
      <c r="AH25" s="131"/>
      <c r="AI25" s="140"/>
      <c r="AJ25" s="140"/>
      <c r="AK25" s="140"/>
      <c r="AL25" s="167"/>
      <c r="AM25" s="167"/>
    </row>
    <row r="26" spans="1:43" x14ac:dyDescent="0.3">
      <c r="AB26" s="33"/>
      <c r="AC26" s="34"/>
      <c r="AD26" s="210"/>
      <c r="AE26" s="34"/>
      <c r="AF26" s="34"/>
      <c r="AG26" s="34"/>
      <c r="AH26" s="34"/>
      <c r="AI26" s="33"/>
      <c r="AJ26" s="33"/>
      <c r="AK26" s="33"/>
      <c r="AL26" s="33"/>
    </row>
    <row r="27" spans="1:43" x14ac:dyDescent="0.3">
      <c r="AB27" s="33"/>
      <c r="AC27" s="34"/>
      <c r="AD27" s="211"/>
      <c r="AE27" s="34"/>
      <c r="AF27" s="34"/>
      <c r="AG27" s="34"/>
      <c r="AH27" s="34"/>
      <c r="AI27" s="33"/>
      <c r="AJ27" s="33"/>
      <c r="AK27" s="33"/>
      <c r="AL27" s="33"/>
    </row>
    <row r="28" spans="1:43" x14ac:dyDescent="0.3">
      <c r="AB28" s="33"/>
      <c r="AC28" s="34"/>
      <c r="AD28" s="34"/>
      <c r="AE28" s="34"/>
      <c r="AF28" s="34"/>
      <c r="AG28" s="34"/>
      <c r="AH28" s="34"/>
      <c r="AI28" s="210"/>
      <c r="AJ28" s="33"/>
      <c r="AK28" s="33"/>
      <c r="AL28" s="33"/>
    </row>
    <row r="29" spans="1:43" x14ac:dyDescent="0.3">
      <c r="AB29" s="33"/>
      <c r="AC29" s="34"/>
      <c r="AD29" s="34"/>
      <c r="AE29" s="34"/>
      <c r="AF29" s="34"/>
      <c r="AG29" s="34"/>
      <c r="AH29" s="34"/>
      <c r="AI29" s="33"/>
      <c r="AJ29" s="33"/>
      <c r="AK29" s="33"/>
      <c r="AL29" s="33"/>
    </row>
    <row r="30" spans="1:43" x14ac:dyDescent="0.3">
      <c r="AC30" s="34"/>
      <c r="AD30" s="34"/>
      <c r="AE30" s="34"/>
      <c r="AF30" s="34"/>
      <c r="AG30" s="34"/>
      <c r="AH30" s="34"/>
      <c r="AI30" s="33"/>
      <c r="AJ30" s="33"/>
      <c r="AK30" s="33"/>
    </row>
    <row r="31" spans="1:43" ht="17.25" x14ac:dyDescent="0.3">
      <c r="AG31" s="212"/>
      <c r="AH31" s="212"/>
    </row>
    <row r="32" spans="1:43" ht="17.25" x14ac:dyDescent="0.3">
      <c r="AI32" s="212"/>
      <c r="AK32" s="34"/>
      <c r="AL32" s="213"/>
      <c r="AM32" s="34"/>
      <c r="AN32" s="34"/>
      <c r="AO32" s="33"/>
      <c r="AP32" s="33"/>
    </row>
    <row r="33" spans="37:42" x14ac:dyDescent="0.3">
      <c r="AK33" s="34"/>
      <c r="AL33" s="34"/>
      <c r="AM33" s="213"/>
      <c r="AN33" s="34"/>
      <c r="AO33" s="33"/>
      <c r="AP33" s="33"/>
    </row>
    <row r="34" spans="37:42" x14ac:dyDescent="0.3">
      <c r="AK34" s="12"/>
      <c r="AL34" s="34"/>
      <c r="AM34" s="34"/>
      <c r="AN34" s="34"/>
      <c r="AO34" s="33"/>
      <c r="AP34" s="33"/>
    </row>
    <row r="35" spans="37:42" x14ac:dyDescent="0.3">
      <c r="AK35" s="34"/>
      <c r="AL35" s="210"/>
      <c r="AM35" s="34"/>
      <c r="AN35" s="34"/>
      <c r="AO35" s="33"/>
      <c r="AP35" s="33"/>
    </row>
    <row r="36" spans="37:42" x14ac:dyDescent="0.3">
      <c r="AK36" s="34"/>
      <c r="AL36" s="34"/>
      <c r="AM36" s="34"/>
      <c r="AN36" s="34"/>
      <c r="AO36" s="33"/>
      <c r="AP36" s="33"/>
    </row>
    <row r="37" spans="37:42" x14ac:dyDescent="0.3">
      <c r="AK37" s="34"/>
      <c r="AL37" s="214"/>
      <c r="AM37" s="34"/>
      <c r="AN37" s="33"/>
      <c r="AO37" s="33"/>
      <c r="AP37" s="33"/>
    </row>
    <row r="38" spans="37:42" x14ac:dyDescent="0.3">
      <c r="AK38" s="34"/>
      <c r="AL38" s="210"/>
      <c r="AM38" s="34"/>
      <c r="AN38" s="34"/>
      <c r="AO38" s="33"/>
      <c r="AP38" s="33"/>
    </row>
  </sheetData>
  <mergeCells count="30"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  <mergeCell ref="B16:C16"/>
    <mergeCell ref="Z5:Z6"/>
    <mergeCell ref="AA5:AA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4:C24"/>
    <mergeCell ref="B25:C25"/>
    <mergeCell ref="B18:C18"/>
    <mergeCell ref="B19:C19"/>
    <mergeCell ref="B20:C20"/>
    <mergeCell ref="B21:C21"/>
    <mergeCell ref="B22:C22"/>
    <mergeCell ref="B23:C23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1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유찬영</cp:lastModifiedBy>
  <dcterms:created xsi:type="dcterms:W3CDTF">2023-12-07T04:05:34Z</dcterms:created>
  <dcterms:modified xsi:type="dcterms:W3CDTF">2024-05-27T14:30:34Z</dcterms:modified>
</cp:coreProperties>
</file>