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B8077955-74C8-4675-A85F-8FB35E3137A0}" xr6:coauthVersionLast="47" xr6:coauthVersionMax="47" xr10:uidLastSave="{00000000-0000-0000-0000-000000000000}"/>
  <bookViews>
    <workbookView xWindow="17580" yWindow="4290" windowWidth="34005" windowHeight="15435" xr2:uid="{5AA0E046-E18D-4F5D-A815-FA32482C2B0C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계획'!$A$1:$J$13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3" l="1"/>
  <c r="I25" i="3"/>
  <c r="E25" i="3"/>
  <c r="L24" i="3"/>
  <c r="L23" i="3"/>
  <c r="L22" i="3"/>
  <c r="L21" i="3"/>
  <c r="L20" i="3"/>
  <c r="L19" i="3"/>
  <c r="L18" i="3"/>
  <c r="L16" i="3"/>
  <c r="L15" i="3"/>
  <c r="L14" i="3"/>
  <c r="L13" i="3"/>
  <c r="L12" i="3"/>
  <c r="K10" i="3"/>
  <c r="L10" i="3" s="1"/>
  <c r="L9" i="3"/>
  <c r="K8" i="3"/>
  <c r="L8" i="3" s="1"/>
  <c r="K7" i="3"/>
  <c r="K25" i="3" s="1"/>
  <c r="L25" i="3" s="1"/>
  <c r="N26" i="1"/>
  <c r="F26" i="1"/>
  <c r="N25" i="1"/>
  <c r="K25" i="1"/>
  <c r="J25" i="1"/>
  <c r="I25" i="1"/>
  <c r="H25" i="1"/>
  <c r="G25" i="1"/>
  <c r="F25" i="1"/>
  <c r="E25" i="1"/>
  <c r="D25" i="1"/>
  <c r="L25" i="1" s="1"/>
  <c r="C25" i="1"/>
  <c r="M24" i="1"/>
  <c r="L24" i="1"/>
  <c r="L23" i="1"/>
  <c r="M23" i="1" s="1"/>
  <c r="L22" i="1"/>
  <c r="M22" i="1" s="1"/>
  <c r="L21" i="1"/>
  <c r="M21" i="1" s="1"/>
  <c r="M20" i="1"/>
  <c r="L20" i="1"/>
  <c r="N19" i="1"/>
  <c r="K19" i="1"/>
  <c r="J19" i="1"/>
  <c r="I19" i="1"/>
  <c r="I26" i="1" s="1"/>
  <c r="H19" i="1"/>
  <c r="G19" i="1"/>
  <c r="F19" i="1"/>
  <c r="E19" i="1"/>
  <c r="D19" i="1"/>
  <c r="L19" i="1" s="1"/>
  <c r="C19" i="1"/>
  <c r="M19" i="1" s="1"/>
  <c r="L18" i="1"/>
  <c r="M18" i="1" s="1"/>
  <c r="M17" i="1"/>
  <c r="L17" i="1"/>
  <c r="L16" i="1"/>
  <c r="M16" i="1" s="1"/>
  <c r="L15" i="1"/>
  <c r="M15" i="1" s="1"/>
  <c r="L14" i="1"/>
  <c r="M14" i="1" s="1"/>
  <c r="M13" i="1"/>
  <c r="L13" i="1"/>
  <c r="L12" i="1"/>
  <c r="M12" i="1" s="1"/>
  <c r="L11" i="1"/>
  <c r="M11" i="1" s="1"/>
  <c r="N10" i="1"/>
  <c r="K10" i="1"/>
  <c r="K26" i="1" s="1"/>
  <c r="J10" i="1"/>
  <c r="J26" i="1" s="1"/>
  <c r="I10" i="1"/>
  <c r="H10" i="1"/>
  <c r="H26" i="1" s="1"/>
  <c r="G10" i="1"/>
  <c r="G26" i="1" s="1"/>
  <c r="F10" i="1"/>
  <c r="E10" i="1"/>
  <c r="E26" i="1" s="1"/>
  <c r="D10" i="1"/>
  <c r="L10" i="1" s="1"/>
  <c r="M10" i="1" s="1"/>
  <c r="C10" i="1"/>
  <c r="C26" i="1" s="1"/>
  <c r="L9" i="1"/>
  <c r="M9" i="1" s="1"/>
  <c r="L8" i="1"/>
  <c r="M8" i="1" s="1"/>
  <c r="L7" i="1"/>
  <c r="M7" i="1" s="1"/>
  <c r="M6" i="1"/>
  <c r="L6" i="1"/>
  <c r="M25" i="1" l="1"/>
  <c r="M26" i="1"/>
  <c r="L7" i="3"/>
  <c r="D26" i="1"/>
  <c r="L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38957389-76AD-42B9-88D8-9F0E49175B20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2F5ACF19-47A4-4CA1-A1CA-5C90CE8513B6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2FA776E5-919C-4505-BB9E-819BF3E18AFE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</author>
    <author>user2</author>
  </authors>
  <commentList>
    <comment ref="B5" authorId="0" shapeId="0" xr:uid="{573034EC-0C54-4968-A6D0-B0F4A047A7AE}">
      <text>
        <r>
          <rPr>
            <b/>
            <sz val="10"/>
            <color indexed="10"/>
            <rFont val="맑은 고딕"/>
            <family val="3"/>
            <charset val="129"/>
          </rPr>
          <t xml:space="preserve"> ★ 사외 직무 교육은 필수가 아니므로 계획이 없을 경우 미제출
 ★ 교육과정명/수강료/시간/장소 등은 반드시 해당 교육기관에서 
     확인하여 정확한 정보를 작성바람</t>
        </r>
      </text>
    </comment>
    <comment ref="F5" authorId="0" shapeId="0" xr:uid="{AD2E5F4E-F824-4EF0-868F-162EA51C9629}">
      <text>
        <r>
          <rPr>
            <b/>
            <sz val="9"/>
            <color indexed="81"/>
            <rFont val="맑은 고딕"/>
            <family val="3"/>
            <charset val="129"/>
          </rPr>
          <t xml:space="preserve">중소벤처기업연수원 : </t>
        </r>
        <r>
          <rPr>
            <b/>
            <sz val="9"/>
            <color indexed="12"/>
            <rFont val="맑은 고딕"/>
            <family val="3"/>
            <charset val="129"/>
          </rPr>
          <t>KOSME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한국생산성본부 : </t>
        </r>
        <r>
          <rPr>
            <b/>
            <sz val="9"/>
            <color indexed="12"/>
            <rFont val="맑은 고딕"/>
            <family val="3"/>
            <charset val="129"/>
          </rPr>
          <t>KPC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한국표준협회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KSA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한국능률협회 : </t>
        </r>
        <r>
          <rPr>
            <b/>
            <sz val="9"/>
            <color indexed="12"/>
            <rFont val="맑은 고딕"/>
            <family val="3"/>
            <charset val="129"/>
          </rPr>
          <t>KMA</t>
        </r>
        <r>
          <rPr>
            <b/>
            <sz val="9"/>
            <color indexed="12"/>
            <rFont val="맑은 고딕"/>
            <family val="3"/>
            <charset val="129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>한국산업기술협회연수원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KITA
</t>
        </r>
        <r>
          <rPr>
            <b/>
            <sz val="9"/>
            <color indexed="81"/>
            <rFont val="맑은 고딕"/>
            <family val="3"/>
            <charset val="129"/>
          </rPr>
          <t xml:space="preserve">
위와 같이 교육기관 약자로 기입</t>
        </r>
      </text>
    </comment>
    <comment ref="J5" authorId="1" shapeId="0" xr:uid="{F6DD9BA9-F891-4300-8250-CA7906DA692C}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&lt;소요예산&gt;
1. 수강료 및 출장비 : 정확한 금액을 기입(백원단위까지 소수점 1자리)
2. 출장비 : 출장여비 지급 규정 및 HR팀 시내교통비 및 기타 수당 책정 품의에 따름
  (1) 일당 : 임원 실비, 부/차장 @35,000, 과장(반장)~사원↓ @30,000(단, 근거리 교육의 경우 출장 여비 지급 규정에 따름) 
  (2) 숙박비 : 서울 @70,000(단, 강남권(선릉, 역삼, 삼성 등) 실비 정산 가능), 그 외 지역 @60,000
  (3) 대중교통비 : KTX, SRT, 우등고속(단, 지하철/수도권 전철 운행지역은 교통비 미지급)
  (4) 시내교통비(해당지역 교육) : @5,000/일
  (5) 재택수강 : @10,000원/일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3. 산정방법
  (1) 타지역 : 일당 + 숙박비 + 교통비 지급, 
                    단, 교육기관에서 숙식을 제공하는 경우에는 숙박비를 제공하지 않음
  (2) 해당/인근(지하철/전철 운행) 지역 중 교육기관에 따라 교통비를 지급하지 않을 수 있음
  (3) 타지역이라도 출퇴근이 가능할 경우에는 별도 숙박비를 제공하지 않으므로 출퇴근 교육으로 산정바람
  (4) 교육기관에서 숙박을 제공함에도 본인이 숙박을 하지 않을 경우 일당 → 시내교통비 지급함
  (5) 해당지역의 4시간 이하 교육, 설명회, 특강 등은 시내교통비 미지급
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(6) 온라인 교육 : 출장비 없음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
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(7) 비대면 교육 : 4H이상/일 경우만 재택수강 인정</t>
        </r>
      </text>
    </comment>
    <comment ref="M5" authorId="0" shapeId="0" xr:uid="{22B2B712-06CC-4F35-9C46-515B4430E3C2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2" shapeId="0" xr:uid="{86A83AE6-6467-4E47-93A8-176BE715185D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<sst xmlns="http://schemas.openxmlformats.org/spreadsheetml/2006/main" count="198" uniqueCount="161">
  <si>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</si>
  <si>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</si>
  <si>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</si>
  <si>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</si>
  <si>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</si>
  <si>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</si>
  <si>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</si>
  <si>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</si>
  <si>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</si>
  <si>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</si>
  <si>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</si>
  <si>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</si>
  <si>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</si>
  <si>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</si>
  <si>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</si>
  <si>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</si>
  <si>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</si>
  <si>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</si>
  <si>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</si>
  <si>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</si>
  <si>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</si>
  <si>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</si>
  <si>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</si>
  <si>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</si>
  <si>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</si>
  <si>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</si>
  <si>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</si>
  <si>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</si>
  <si>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</si>
  <si>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</si>
  <si>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</si>
  <si>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</si>
  <si>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</si>
  <si>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</si>
  <si>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</si>
  <si>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</si>
  <si>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</si>
  <si>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</si>
  <si>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</si>
  <si>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</si>
  <si>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</si>
  <si>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</si>
  <si>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</si>
  <si>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</si>
  <si>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</si>
  <si>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</si>
  <si>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</si>
  <si>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</si>
  <si>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</si>
  <si>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</si>
  <si>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</si>
  <si>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</si>
  <si>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</si>
  <si>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</si>
  <si>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</si>
  <si>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</si>
  <si>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</si>
  <si>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</si>
  <si>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</si>
  <si>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</si>
  <si>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</si>
  <si>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</si>
  <si>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</si>
  <si>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</si>
  <si>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</si>
  <si>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</si>
  <si>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</si>
  <si>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</si>
  <si>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</si>
  <si>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</si>
  <si>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</si>
  <si>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</si>
  <si>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</si>
  <si>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</si>
  <si>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</si>
  <si>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</si>
  <si>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</si>
  <si>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</si>
  <si>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부장</t>
    <phoneticPr fontId="5" type="noConversion"/>
  </si>
  <si>
    <t>차용기</t>
    <phoneticPr fontId="5" type="noConversion"/>
  </si>
  <si>
    <t>신사업개발업무</t>
    <phoneticPr fontId="5" type="noConversion"/>
  </si>
  <si>
    <t>없음</t>
    <phoneticPr fontId="5" type="noConversion"/>
  </si>
  <si>
    <t>류한선</t>
    <phoneticPr fontId="5" type="noConversion"/>
  </si>
  <si>
    <t>생
산
직</t>
    <phoneticPr fontId="5" type="noConversion"/>
  </si>
  <si>
    <t>사원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</si>
  <si>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</si>
  <si>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</si>
  <si>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</si>
  <si>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</si>
  <si>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</si>
  <si>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</si>
  <si>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</si>
  <si>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</si>
  <si>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</si>
  <si>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</si>
  <si>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</si>
  <si>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</si>
  <si>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</si>
  <si>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</si>
  <si>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</si>
  <si>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</si>
  <si>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</si>
  <si>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</si>
  <si>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</si>
  <si>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</si>
  <si>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</si>
  <si>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</si>
  <si>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</si>
  <si>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</si>
  <si>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</si>
  <si>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</si>
  <si>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대면</t>
    <phoneticPr fontId="37" type="noConversion"/>
  </si>
  <si>
    <t>비재경부서 임직원을 위한 회계기초</t>
    <phoneticPr fontId="14" type="noConversion"/>
  </si>
  <si>
    <t>KPC</t>
    <phoneticPr fontId="14" type="noConversion"/>
  </si>
  <si>
    <t>신사업개발팀</t>
    <phoneticPr fontId="37" type="noConversion"/>
  </si>
  <si>
    <t>부장</t>
    <phoneticPr fontId="14" type="noConversion"/>
  </si>
  <si>
    <t>류한선</t>
    <phoneticPr fontId="14" type="noConversion"/>
  </si>
  <si>
    <t>24
26</t>
    <phoneticPr fontId="5" type="noConversion"/>
  </si>
  <si>
    <t>서울</t>
    <phoneticPr fontId="14" type="noConversion"/>
  </si>
  <si>
    <t>M&amp;A기업 재무분석</t>
    <phoneticPr fontId="5" type="noConversion"/>
  </si>
  <si>
    <t>기업자료 분석시 적용</t>
    <phoneticPr fontId="5" type="noConversion"/>
  </si>
  <si>
    <t>① 교육종류 : 대면 - 교육기관에 참석하여 대면으로 진행하는 교육</t>
    <phoneticPr fontId="14" type="noConversion"/>
  </si>
  <si>
    <t>대면</t>
    <phoneticPr fontId="14" type="noConversion"/>
  </si>
  <si>
    <t>투자사업 경제성분석과 가치평가기초</t>
    <phoneticPr fontId="14" type="noConversion"/>
  </si>
  <si>
    <t>21
23</t>
    <phoneticPr fontId="5" type="noConversion"/>
  </si>
  <si>
    <t>신사업 경제성 분석 및 가치평가</t>
    <phoneticPr fontId="5" type="noConversion"/>
  </si>
  <si>
    <t>신사업 및 타사기업 가치평가시 적용</t>
    <phoneticPr fontId="5" type="noConversion"/>
  </si>
  <si>
    <t>비대면 - 비대면(zoom)으로 진행하는 실시간 라이브 교육</t>
    <phoneticPr fontId="5" type="noConversion"/>
  </si>
  <si>
    <t>비대면</t>
    <phoneticPr fontId="14" type="noConversion"/>
  </si>
  <si>
    <t>기술가치평가 및 기술사업화실무</t>
    <phoneticPr fontId="14" type="noConversion"/>
  </si>
  <si>
    <t>차용기</t>
    <phoneticPr fontId="14" type="noConversion"/>
  </si>
  <si>
    <t>25
26</t>
    <phoneticPr fontId="5" type="noConversion"/>
  </si>
  <si>
    <t>자택</t>
    <phoneticPr fontId="14" type="noConversion"/>
  </si>
  <si>
    <t>협업대상 기업 기술의 효용성 파악</t>
    <phoneticPr fontId="5" type="noConversion"/>
  </si>
  <si>
    <t>대상기업 기술 평가</t>
    <phoneticPr fontId="5" type="noConversion"/>
  </si>
  <si>
    <t>온라인 - 녹화된 영상을 일정기간동안 자유롭게 수강하는 교육</t>
    <phoneticPr fontId="5" type="noConversion"/>
  </si>
  <si>
    <t>신규사업개발과 사업계획수립실무</t>
    <phoneticPr fontId="14" type="noConversion"/>
  </si>
  <si>
    <t>11
13</t>
    <phoneticPr fontId="5" type="noConversion"/>
  </si>
  <si>
    <t>신사업 추진 프로세스 관련 지식 습득</t>
    <phoneticPr fontId="5" type="noConversion"/>
  </si>
  <si>
    <t>신사업 프로세스 체계 구축</t>
    <phoneticPr fontId="5" type="noConversion"/>
  </si>
  <si>
    <t>② 교육과정 : 1인 2과정(단, 추가교육 필요시, 사외교육신청서 작성 후 진행)</t>
    <phoneticPr fontId="14" type="noConversion"/>
  </si>
  <si>
    <t xml:space="preserve">③ 본인 직무와 관련된 교육 훈련만 신청 가능 </t>
    <phoneticPr fontId="5" type="noConversion"/>
  </si>
  <si>
    <t>(ex. 엑셀, PPT, 스피치, 역량 강화, 정신건강, 외국어 등은 불가)</t>
    <phoneticPr fontId="5" type="noConversion"/>
  </si>
  <si>
    <t>※ HR팀에서 직무 연관성 검토 후 조정할 수 있음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</si>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</sst>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50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  <font>
      <b/>
      <sz val="10"/>
      <color indexed="10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b/>
      <sz val="9"/>
      <color indexed="81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10"/>
      <name val="맑은 고딕"/>
      <family val="3"/>
      <charset val="129"/>
      <scheme val="major"/>
    </font>
    <font>
      <b/>
      <u/>
      <sz val="9"/>
      <color indexed="10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99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wrapText="1" shrinkToFit="1"/>
    </xf>
    <xf numFmtId="0" fontId="0" fillId="0" borderId="81" xfId="0" applyBorder="1" applyAlignment="1">
      <alignment horizontal="center" vertical="center" shrinkToFit="1"/>
    </xf>
    <xf numFmtId="0" fontId="32" fillId="0" borderId="79" xfId="0" applyFont="1" applyBorder="1" applyAlignment="1">
      <alignment horizontal="center" vertical="center" wrapText="1" shrinkToFit="1"/>
    </xf>
    <xf numFmtId="49" fontId="0" fillId="6" borderId="82" xfId="0" applyNumberFormat="1" applyFill="1" applyBorder="1" applyAlignment="1">
      <alignment horizontal="center" vertical="center"/>
    </xf>
    <xf numFmtId="0" fontId="0" fillId="6" borderId="83" xfId="0" applyFill="1" applyBorder="1">
      <alignment vertical="center"/>
    </xf>
    <xf numFmtId="0" fontId="32" fillId="6" borderId="84" xfId="0" applyFont="1" applyFill="1" applyBorder="1" applyAlignment="1">
      <alignment vertical="center" wrapText="1"/>
    </xf>
    <xf numFmtId="0" fontId="0" fillId="0" borderId="78" xfId="0" applyBorder="1" applyAlignment="1">
      <alignment horizontal="center" vertical="center" shrinkToFit="1"/>
    </xf>
    <xf numFmtId="0" fontId="32" fillId="0" borderId="85" xfId="0" applyFont="1" applyBorder="1" applyAlignment="1">
      <alignment horizontal="center" vertical="center" wrapText="1"/>
    </xf>
    <xf numFmtId="49" fontId="0" fillId="6" borderId="86" xfId="0" applyNumberFormat="1" applyFill="1" applyBorder="1">
      <alignment vertical="center"/>
    </xf>
    <xf numFmtId="0" fontId="0" fillId="6" borderId="81" xfId="0" applyFill="1" applyBorder="1">
      <alignment vertical="center"/>
    </xf>
    <xf numFmtId="0" fontId="32" fillId="6" borderId="79" xfId="0" applyFont="1" applyFill="1" applyBorder="1" applyAlignment="1">
      <alignment vertical="center" wrapText="1"/>
    </xf>
    <xf numFmtId="0" fontId="0" fillId="0" borderId="78" xfId="0" applyBorder="1" applyAlignment="1">
      <alignment vertical="center" wrapText="1" shrinkToFit="1"/>
    </xf>
    <xf numFmtId="0" fontId="0" fillId="0" borderId="78" xfId="0" applyBorder="1" applyAlignment="1">
      <alignment vertical="center" shrinkToFit="1"/>
    </xf>
    <xf numFmtId="0" fontId="32" fillId="0" borderId="85" xfId="0" applyFont="1" applyBorder="1" applyAlignment="1">
      <alignment vertical="center" wrapText="1"/>
    </xf>
    <xf numFmtId="49" fontId="0" fillId="6" borderId="82" xfId="0" applyNumberFormat="1" applyFill="1" applyBorder="1">
      <alignment vertical="center"/>
    </xf>
    <xf numFmtId="0" fontId="0" fillId="0" borderId="87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shrinkToFit="1"/>
    </xf>
    <xf numFmtId="0" fontId="0" fillId="0" borderId="88" xfId="0" applyBorder="1" applyAlignment="1">
      <alignment vertical="center" shrinkToFit="1"/>
    </xf>
    <xf numFmtId="0" fontId="32" fillId="0" borderId="89" xfId="0" applyFont="1" applyBorder="1" applyAlignment="1">
      <alignment vertical="center" wrapText="1"/>
    </xf>
    <xf numFmtId="49" fontId="0" fillId="6" borderId="90" xfId="0" applyNumberFormat="1" applyFill="1" applyBorder="1">
      <alignment vertical="center"/>
    </xf>
    <xf numFmtId="0" fontId="0" fillId="6" borderId="91" xfId="0" applyFill="1" applyBorder="1">
      <alignment vertical="center"/>
    </xf>
    <xf numFmtId="0" fontId="32" fillId="6" borderId="92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locked="0" hidden="1"/>
    </xf>
    <xf numFmtId="0" fontId="35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6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6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7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8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8" xfId="4" applyFont="1" applyBorder="1" applyAlignment="1" applyProtection="1">
      <alignment horizontal="center" vertical="center" shrinkToFit="1" readingOrder="1"/>
      <protection locked="0" hidden="1"/>
    </xf>
    <xf numFmtId="0" fontId="13" fillId="0" borderId="105" xfId="4" applyFont="1" applyBorder="1" applyAlignment="1" applyProtection="1">
      <alignment horizontal="center" vertical="center" shrinkToFit="1" readingOrder="1"/>
      <protection locked="0" hidden="1"/>
    </xf>
    <xf numFmtId="0" fontId="13" fillId="0" borderId="109" xfId="4" applyFont="1" applyBorder="1" applyAlignment="1" applyProtection="1">
      <alignment horizontal="center" vertical="center" shrinkToFit="1" readingOrder="1"/>
      <protection locked="0" hidden="1"/>
    </xf>
    <xf numFmtId="0" fontId="13" fillId="10" borderId="110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11" xfId="4" applyFont="1" applyBorder="1" applyAlignment="1" applyProtection="1">
      <alignment horizontal="center" vertical="center" wrapText="1" readingOrder="1"/>
      <protection locked="0" hidden="1"/>
    </xf>
    <xf numFmtId="176" fontId="6" fillId="0" borderId="112" xfId="4" applyNumberFormat="1" applyFont="1" applyBorder="1" applyAlignment="1" applyProtection="1">
      <alignment vertical="center" wrapText="1"/>
      <protection locked="0" hidden="1"/>
    </xf>
    <xf numFmtId="176" fontId="6" fillId="0" borderId="113" xfId="4" applyNumberFormat="1" applyFont="1" applyBorder="1" applyAlignment="1" applyProtection="1">
      <alignment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5" xfId="4" applyNumberFormat="1" applyFont="1" applyBorder="1" applyAlignment="1" applyProtection="1">
      <alignment horizontal="right" vertical="center"/>
      <protection locked="0" hidden="1"/>
    </xf>
    <xf numFmtId="177" fontId="6" fillId="0" borderId="116" xfId="4" applyNumberFormat="1" applyFont="1" applyBorder="1" applyAlignment="1" applyProtection="1">
      <alignment horizontal="right" vertical="center"/>
      <protection locked="0" hidden="1"/>
    </xf>
    <xf numFmtId="178" fontId="38" fillId="3" borderId="117" xfId="4" applyNumberFormat="1" applyFont="1" applyFill="1" applyBorder="1" applyAlignment="1" applyProtection="1">
      <alignment horizontal="right" vertical="center"/>
      <protection hidden="1"/>
    </xf>
    <xf numFmtId="176" fontId="6" fillId="11" borderId="118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19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19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6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2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39" fillId="12" borderId="121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wrapTex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8" fillId="3" borderId="125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24" xfId="3" applyFont="1" applyBorder="1" applyAlignment="1" applyProtection="1">
      <alignment horizontal="center" vertical="center" wrapText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176" fontId="6" fillId="0" borderId="124" xfId="4" applyNumberFormat="1" applyFont="1" applyBorder="1" applyAlignment="1" applyProtection="1">
      <alignment horizontal="center" vertical="center" shrinkToFit="1"/>
      <protection locked="0" hidden="1"/>
    </xf>
    <xf numFmtId="0" fontId="6" fillId="0" borderId="121" xfId="4" applyFont="1" applyBorder="1" applyAlignment="1" applyProtection="1">
      <alignment horizontal="center" vertical="center" wrapText="1" readingOrder="1"/>
      <protection locked="0"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6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7" xfId="4" applyFont="1" applyBorder="1" applyAlignment="1" applyProtection="1">
      <alignment horizontal="center" vertical="center" wrapText="1" readingOrder="1"/>
      <protection locked="0" hidden="1"/>
    </xf>
    <xf numFmtId="176" fontId="6" fillId="0" borderId="128" xfId="4" applyNumberFormat="1" applyFont="1" applyBorder="1" applyAlignment="1" applyProtection="1">
      <alignment vertical="center" wrapText="1"/>
      <protection locked="0" hidden="1"/>
    </xf>
    <xf numFmtId="176" fontId="6" fillId="0" borderId="129" xfId="4" applyNumberFormat="1" applyFont="1" applyBorder="1" applyAlignment="1" applyProtection="1">
      <alignment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31" xfId="4" applyNumberFormat="1" applyFont="1" applyBorder="1" applyAlignment="1" applyProtection="1">
      <alignment horizontal="right" vertical="center"/>
      <protection locked="0" hidden="1"/>
    </xf>
    <xf numFmtId="177" fontId="6" fillId="0" borderId="132" xfId="4" applyNumberFormat="1" applyFont="1" applyBorder="1" applyAlignment="1" applyProtection="1">
      <alignment horizontal="right" vertical="center"/>
      <protection locked="0" hidden="1"/>
    </xf>
    <xf numFmtId="178" fontId="38" fillId="3" borderId="133" xfId="4" applyNumberFormat="1" applyFont="1" applyFill="1" applyBorder="1" applyAlignment="1" applyProtection="1">
      <alignment horizontal="right" vertical="center"/>
      <protection hidden="1"/>
    </xf>
    <xf numFmtId="176" fontId="6" fillId="0" borderId="134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5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7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8" xfId="4" applyNumberFormat="1" applyFont="1" applyFill="1" applyBorder="1" applyAlignment="1" applyProtection="1">
      <alignment horizontal="right" vertical="center" wrapText="1"/>
      <protection locked="0" hidden="1"/>
    </xf>
    <xf numFmtId="178" fontId="38" fillId="3" borderId="139" xfId="4" applyNumberFormat="1" applyFont="1" applyFill="1" applyBorder="1" applyAlignment="1" applyProtection="1">
      <alignment horizontal="right" vertical="center"/>
      <protection hidden="1"/>
    </xf>
    <xf numFmtId="178" fontId="38" fillId="3" borderId="140" xfId="4" applyNumberFormat="1" applyFont="1" applyFill="1" applyBorder="1" applyAlignment="1" applyProtection="1">
      <alignment horizontal="right" vertical="center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shrinkToFit="1"/>
      <protection hidden="1"/>
    </xf>
    <xf numFmtId="0" fontId="40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B30E0FA4-A97B-4EB1-8450-C36549084A80}"/>
    <cellStyle name="표준 41" xfId="4" xr:uid="{C2334C73-88DF-41C9-86D9-3C86AF276330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4FD29B1-724C-46E6-A45F-AE1B7E7543B1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12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16C7D47-49A5-42D0-9219-AD1BEA74A7C4}"/>
            </a:ext>
          </a:extLst>
        </xdr:cNvPr>
        <xdr:cNvSpPr/>
      </xdr:nvSpPr>
      <xdr:spPr>
        <a:xfrm>
          <a:off x="11087100" y="1190625"/>
          <a:ext cx="3695700" cy="55245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CA65D9D-F515-45AC-931E-AF49052CFB0D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0436BB3-B7FE-48B5-A687-77AA68C6BA79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1.%20&#48120;&#47000;&#51204;&#47029;&#49892;/2.%20New%20Era&#52509;&#44292;/&#52392;&#48512;3.%20&#49888;&#49324;&#50629;&#44060;&#48156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3. 판매계획서"/>
      <sheetName val="4. 생산계획서"/>
      <sheetName val="5. 원(부)재료 소요계획서"/>
      <sheetName val="6. 구매계획서"/>
      <sheetName val="7. 투자계획서"/>
      <sheetName val="8-1. 인력계획서"/>
      <sheetName val="8-2. 증(충)원 인원 업무 계획"/>
      <sheetName val="9. 교육훈련계획서"/>
      <sheetName val="10. 비용계획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2C265-0A1B-4E33-8C2E-769B22FC60EE}">
  <dimension ref="A1:Z30"/>
  <sheetViews>
    <sheetView showGridLines="0" tabSelected="1" view="pageBreakPreview" zoomScaleNormal="100" zoomScaleSheetLayoutView="100" workbookViewId="0">
      <selection activeCell="AC20" sqref="AC20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2</v>
      </c>
      <c r="D11" s="70">
        <v>0</v>
      </c>
      <c r="E11" s="71">
        <v>0</v>
      </c>
      <c r="F11" s="72">
        <v>0</v>
      </c>
      <c r="G11" s="71">
        <v>0</v>
      </c>
      <c r="H11" s="73">
        <v>0</v>
      </c>
      <c r="I11" s="71">
        <v>0</v>
      </c>
      <c r="J11" s="73">
        <v>0</v>
      </c>
      <c r="K11" s="74">
        <v>0</v>
      </c>
      <c r="L11" s="75">
        <f t="shared" si="1"/>
        <v>0</v>
      </c>
      <c r="M11" s="104">
        <f t="shared" si="0"/>
        <v>2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/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0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/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0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/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0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/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0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/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0</v>
      </c>
      <c r="N16" s="107"/>
      <c r="O16" s="91"/>
      <c r="Q16" s="63"/>
      <c r="R16" s="79"/>
      <c r="S16" s="112" t="s">
        <v>43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44</v>
      </c>
      <c r="C17" s="82"/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0</v>
      </c>
      <c r="N17" s="107"/>
      <c r="O17" s="91"/>
      <c r="Q17" s="63"/>
      <c r="R17" s="34"/>
      <c r="S17" s="110"/>
      <c r="T17" s="113" t="s">
        <v>45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46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47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2</v>
      </c>
      <c r="D19" s="95">
        <f t="shared" si="3"/>
        <v>0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0</v>
      </c>
      <c r="M19" s="101">
        <f t="shared" si="0"/>
        <v>2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48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49</v>
      </c>
      <c r="B20" s="68" t="s">
        <v>50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51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52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53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54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55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56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57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58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59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60</v>
      </c>
      <c r="B26" s="116"/>
      <c r="C26" s="117">
        <f>C10+C19+C25</f>
        <v>2</v>
      </c>
      <c r="D26" s="118">
        <f t="shared" ref="D26:K26" si="6">D10+D19+D25</f>
        <v>0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0</v>
      </c>
      <c r="M26" s="124">
        <f t="shared" si="0"/>
        <v>2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61</v>
      </c>
    </row>
    <row r="29" spans="1:26" ht="17.25" x14ac:dyDescent="0.3">
      <c r="V29" s="128"/>
      <c r="Z29" s="3" t="s">
        <v>62</v>
      </c>
    </row>
    <row r="30" spans="1:26" x14ac:dyDescent="0.3">
      <c r="Z30" s="3" t="s">
        <v>63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B2ACDA98-3551-4A61-8C2E-A8422A5A8DA7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939E-435E-4798-98C7-F093C7063353}">
  <dimension ref="A1:J22"/>
  <sheetViews>
    <sheetView showGridLines="0" view="pageBreakPreview" zoomScaleNormal="100" zoomScaleSheetLayoutView="100" workbookViewId="0">
      <selection activeCell="AC20" sqref="AC20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64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65</v>
      </c>
      <c r="B3" s="131"/>
      <c r="C3" s="131"/>
      <c r="D3" s="131"/>
      <c r="E3" s="131"/>
      <c r="F3" s="131"/>
      <c r="G3" s="132" t="s">
        <v>66</v>
      </c>
      <c r="H3" s="131"/>
      <c r="I3" s="131"/>
      <c r="J3" s="131"/>
    </row>
    <row r="4" spans="1:10" s="17" customFormat="1" ht="20.100000000000001" customHeight="1" thickTop="1" x14ac:dyDescent="0.3">
      <c r="A4" s="134" t="s">
        <v>67</v>
      </c>
      <c r="B4" s="135"/>
      <c r="C4" s="136"/>
      <c r="D4" s="137" t="s">
        <v>68</v>
      </c>
      <c r="G4" s="138" t="s">
        <v>69</v>
      </c>
      <c r="H4" s="139"/>
      <c r="I4" s="140"/>
      <c r="J4" s="141" t="s">
        <v>70</v>
      </c>
    </row>
    <row r="5" spans="1:10" s="17" customFormat="1" ht="20.100000000000001" customHeight="1" x14ac:dyDescent="0.3">
      <c r="A5" s="142" t="s">
        <v>71</v>
      </c>
      <c r="B5" s="143" t="s">
        <v>72</v>
      </c>
      <c r="C5" s="143" t="s">
        <v>73</v>
      </c>
      <c r="D5" s="144"/>
      <c r="G5" s="145" t="s">
        <v>74</v>
      </c>
      <c r="H5" s="146" t="s">
        <v>75</v>
      </c>
      <c r="I5" s="146" t="s">
        <v>76</v>
      </c>
      <c r="J5" s="147"/>
    </row>
    <row r="6" spans="1:10" s="17" customFormat="1" ht="50.1" customHeight="1" x14ac:dyDescent="0.3">
      <c r="A6" s="148" t="s">
        <v>77</v>
      </c>
      <c r="B6" s="149" t="s">
        <v>78</v>
      </c>
      <c r="C6" s="150" t="s">
        <v>79</v>
      </c>
      <c r="D6" s="151" t="s">
        <v>80</v>
      </c>
      <c r="G6" s="152" t="s">
        <v>81</v>
      </c>
      <c r="H6" s="153"/>
      <c r="I6" s="153"/>
      <c r="J6" s="154"/>
    </row>
    <row r="7" spans="1:10" s="62" customFormat="1" ht="50.1" customHeight="1" x14ac:dyDescent="0.3">
      <c r="A7" s="148"/>
      <c r="B7" s="155" t="s">
        <v>78</v>
      </c>
      <c r="C7" s="155" t="s">
        <v>82</v>
      </c>
      <c r="D7" s="156" t="s">
        <v>80</v>
      </c>
      <c r="G7" s="157"/>
      <c r="H7" s="158"/>
      <c r="I7" s="158"/>
      <c r="J7" s="159"/>
    </row>
    <row r="8" spans="1:10" s="62" customFormat="1" ht="50.1" customHeight="1" x14ac:dyDescent="0.3">
      <c r="A8" s="148"/>
      <c r="B8" s="160"/>
      <c r="C8" s="161"/>
      <c r="D8" s="162"/>
      <c r="G8" s="163"/>
      <c r="H8" s="153"/>
      <c r="I8" s="153"/>
      <c r="J8" s="154"/>
    </row>
    <row r="9" spans="1:10" s="62" customFormat="1" ht="50.1" customHeight="1" x14ac:dyDescent="0.3">
      <c r="A9" s="148"/>
      <c r="B9" s="161"/>
      <c r="C9" s="161"/>
      <c r="D9" s="162"/>
      <c r="G9" s="157"/>
      <c r="H9" s="158"/>
      <c r="I9" s="158"/>
      <c r="J9" s="159"/>
    </row>
    <row r="10" spans="1:10" s="62" customFormat="1" ht="50.1" customHeight="1" x14ac:dyDescent="0.3">
      <c r="A10" s="148"/>
      <c r="B10" s="161"/>
      <c r="C10" s="161"/>
      <c r="D10" s="162"/>
      <c r="G10" s="163"/>
      <c r="H10" s="153"/>
      <c r="I10" s="153"/>
      <c r="J10" s="154"/>
    </row>
    <row r="11" spans="1:10" s="62" customFormat="1" ht="50.1" customHeight="1" x14ac:dyDescent="0.3">
      <c r="A11" s="148"/>
      <c r="B11" s="161"/>
      <c r="C11" s="161"/>
      <c r="D11" s="162"/>
      <c r="G11" s="157"/>
      <c r="H11" s="158"/>
      <c r="I11" s="158"/>
      <c r="J11" s="159"/>
    </row>
    <row r="12" spans="1:10" s="62" customFormat="1" ht="50.1" customHeight="1" x14ac:dyDescent="0.3">
      <c r="A12" s="148"/>
      <c r="B12" s="160"/>
      <c r="C12" s="161"/>
      <c r="D12" s="162"/>
      <c r="G12" s="163"/>
      <c r="H12" s="153"/>
      <c r="I12" s="153"/>
      <c r="J12" s="154"/>
    </row>
    <row r="13" spans="1:10" s="62" customFormat="1" ht="50.1" customHeight="1" thickBot="1" x14ac:dyDescent="0.35">
      <c r="A13" s="164" t="s">
        <v>83</v>
      </c>
      <c r="B13" s="165" t="s">
        <v>84</v>
      </c>
      <c r="C13" s="166"/>
      <c r="D13" s="167"/>
      <c r="G13" s="168"/>
      <c r="H13" s="169"/>
      <c r="I13" s="169"/>
      <c r="J13" s="170"/>
    </row>
    <row r="14" spans="1:10" ht="17.25" thickTop="1" x14ac:dyDescent="0.3">
      <c r="A14" s="171"/>
      <c r="B14" s="171"/>
      <c r="C14" s="171"/>
      <c r="D14" s="171"/>
      <c r="G14" s="171"/>
      <c r="H14" s="171"/>
      <c r="I14" s="171"/>
      <c r="J14" s="171"/>
    </row>
    <row r="15" spans="1:10" ht="16.5" x14ac:dyDescent="0.3">
      <c r="A15" s="171"/>
      <c r="B15" s="171"/>
      <c r="C15" s="171"/>
      <c r="D15" s="171"/>
      <c r="G15" s="171"/>
      <c r="H15" s="171"/>
      <c r="I15" s="171"/>
      <c r="J15" s="171"/>
    </row>
    <row r="16" spans="1:10" ht="13.5" customHeight="1" x14ac:dyDescent="0.3">
      <c r="A16" s="171"/>
      <c r="B16" s="171"/>
      <c r="C16" s="171"/>
      <c r="D16" s="171"/>
      <c r="G16" s="171"/>
      <c r="H16" s="171"/>
      <c r="I16" s="171"/>
      <c r="J16" s="171"/>
    </row>
    <row r="17" spans="1:10" ht="13.5" customHeight="1" x14ac:dyDescent="0.3">
      <c r="A17" s="171"/>
      <c r="B17" s="171"/>
      <c r="C17" s="171"/>
      <c r="D17" s="171"/>
      <c r="G17" s="171"/>
      <c r="H17" s="171"/>
      <c r="I17" s="171"/>
      <c r="J17" s="171"/>
    </row>
    <row r="18" spans="1:10" ht="13.5" customHeight="1" x14ac:dyDescent="0.3">
      <c r="A18" s="171"/>
      <c r="B18" s="171"/>
      <c r="C18" s="171"/>
      <c r="D18" s="171"/>
      <c r="G18" s="171"/>
      <c r="H18" s="171"/>
      <c r="I18" s="171"/>
      <c r="J18" s="171"/>
    </row>
    <row r="19" spans="1:10" ht="13.5" customHeight="1" x14ac:dyDescent="0.3">
      <c r="A19" s="171"/>
      <c r="B19" s="171"/>
      <c r="C19" s="171"/>
      <c r="D19" s="171"/>
      <c r="G19" s="171"/>
      <c r="H19" s="171"/>
      <c r="I19" s="171"/>
      <c r="J19" s="171"/>
    </row>
    <row r="20" spans="1:10" ht="13.5" customHeight="1" x14ac:dyDescent="0.3">
      <c r="A20" s="171"/>
      <c r="B20" s="171"/>
      <c r="C20" s="171"/>
      <c r="D20" s="171"/>
      <c r="G20" s="171"/>
      <c r="H20" s="171"/>
      <c r="I20" s="171"/>
      <c r="J20" s="171"/>
    </row>
    <row r="21" spans="1:10" ht="14.25" customHeight="1" x14ac:dyDescent="0.3">
      <c r="A21" s="171"/>
      <c r="B21" s="171"/>
      <c r="C21" s="171"/>
      <c r="D21" s="171"/>
      <c r="G21" s="171"/>
      <c r="H21" s="171"/>
      <c r="I21" s="171"/>
      <c r="J21" s="171"/>
    </row>
    <row r="22" spans="1:10" ht="16.5" customHeight="1" x14ac:dyDescent="0.3">
      <c r="A22" s="171"/>
      <c r="B22" s="171"/>
      <c r="C22" s="171"/>
      <c r="D22" s="171"/>
      <c r="G22" s="171"/>
      <c r="H22" s="171"/>
      <c r="I22" s="171"/>
      <c r="J22" s="171"/>
    </row>
  </sheetData>
  <mergeCells count="6">
    <mergeCell ref="A1:J1"/>
    <mergeCell ref="A4:C4"/>
    <mergeCell ref="D4:D5"/>
    <mergeCell ref="G4:I4"/>
    <mergeCell ref="J4:J5"/>
    <mergeCell ref="A6:A12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CDBC-7465-4D45-86EE-4160525FCCC6}">
  <dimension ref="A1:AQ38"/>
  <sheetViews>
    <sheetView showGridLines="0" view="pageBreakPreview" zoomScaleNormal="100" zoomScaleSheetLayoutView="100" workbookViewId="0">
      <selection activeCell="AC20" sqref="AC20"/>
    </sheetView>
  </sheetViews>
  <sheetFormatPr defaultColWidth="9" defaultRowHeight="13.5" x14ac:dyDescent="0.3"/>
  <cols>
    <col min="1" max="1" width="5.75" style="180" customWidth="1"/>
    <col min="2" max="2" width="7.875" style="292" customWidth="1"/>
    <col min="3" max="3" width="3.375" style="292" customWidth="1"/>
    <col min="4" max="4" width="4.25" style="293" customWidth="1"/>
    <col min="5" max="5" width="4.125" style="180" customWidth="1"/>
    <col min="6" max="6" width="8.25" style="180" customWidth="1"/>
    <col min="7" max="7" width="7.625" style="180" customWidth="1"/>
    <col min="8" max="8" width="5.125" style="180" customWidth="1"/>
    <col min="9" max="9" width="6.25" style="180" customWidth="1"/>
    <col min="10" max="11" width="7.5" style="180" bestFit="1" customWidth="1"/>
    <col min="12" max="12" width="6.75" style="180" customWidth="1"/>
    <col min="13" max="21" width="2.5" style="180" customWidth="1"/>
    <col min="22" max="24" width="2.875" style="180" customWidth="1"/>
    <col min="25" max="25" width="4.125" style="180" customWidth="1"/>
    <col min="26" max="26" width="15.125" style="180" customWidth="1"/>
    <col min="27" max="27" width="15.25" style="180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80"/>
    <col min="40" max="40" width="2.375" style="180" customWidth="1"/>
    <col min="41" max="42" width="9" style="180"/>
    <col min="43" max="43" width="8.125" style="180" customWidth="1"/>
    <col min="44" max="16384" width="9" style="180"/>
  </cols>
  <sheetData>
    <row r="1" spans="1:43" ht="18" customHeight="1" x14ac:dyDescent="0.3">
      <c r="A1" s="172" t="s">
        <v>85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4"/>
      <c r="AC1" s="175" t="s">
        <v>86</v>
      </c>
      <c r="AD1" s="176"/>
      <c r="AE1" s="176"/>
      <c r="AF1" s="176"/>
      <c r="AG1" s="176"/>
      <c r="AH1" s="176"/>
      <c r="AI1" s="177"/>
      <c r="AJ1" s="177"/>
      <c r="AK1" s="20"/>
      <c r="AL1" s="178"/>
      <c r="AM1" s="179"/>
    </row>
    <row r="2" spans="1:43" ht="18" customHeight="1" x14ac:dyDescent="0.3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3"/>
      <c r="AB2" s="7"/>
      <c r="AC2" s="184" t="s">
        <v>87</v>
      </c>
      <c r="AD2" s="184"/>
      <c r="AE2" s="184"/>
      <c r="AF2" s="184"/>
      <c r="AG2" s="184"/>
      <c r="AH2" s="184"/>
      <c r="AI2" s="185"/>
      <c r="AJ2" s="185"/>
      <c r="AK2" s="185"/>
      <c r="AL2" s="186"/>
      <c r="AM2" s="179"/>
    </row>
    <row r="3" spans="1:43" ht="18" customHeight="1" thickBot="1" x14ac:dyDescent="0.35">
      <c r="A3" s="187"/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9"/>
      <c r="AB3" s="17"/>
      <c r="AC3" s="190"/>
      <c r="AD3" s="191" t="s">
        <v>88</v>
      </c>
      <c r="AE3" s="192"/>
      <c r="AF3" s="192"/>
      <c r="AG3" s="192"/>
      <c r="AH3" s="192"/>
      <c r="AI3" s="192"/>
      <c r="AJ3" s="192"/>
      <c r="AK3" s="192"/>
      <c r="AL3" s="20"/>
      <c r="AM3" s="179"/>
    </row>
    <row r="4" spans="1:43" s="197" customFormat="1" ht="21" customHeight="1" thickBot="1" x14ac:dyDescent="0.35">
      <c r="A4" s="193" t="s">
        <v>89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5"/>
      <c r="P4" s="195"/>
      <c r="Q4" s="195"/>
      <c r="R4" s="195"/>
      <c r="S4" s="195"/>
      <c r="T4" s="195"/>
      <c r="U4" s="195"/>
      <c r="V4" s="195"/>
      <c r="W4" s="195"/>
      <c r="X4" s="196"/>
      <c r="Z4" s="194"/>
      <c r="AA4" s="198" t="s">
        <v>90</v>
      </c>
      <c r="AB4" s="17"/>
      <c r="AC4" s="184"/>
      <c r="AD4" s="191" t="s">
        <v>91</v>
      </c>
      <c r="AE4" s="190"/>
      <c r="AF4" s="190"/>
      <c r="AG4" s="190"/>
      <c r="AH4" s="190"/>
      <c r="AI4" s="199"/>
      <c r="AJ4" s="199"/>
      <c r="AK4" s="199"/>
      <c r="AL4" s="20"/>
      <c r="AM4" s="200"/>
    </row>
    <row r="5" spans="1:43" s="211" customFormat="1" ht="21.95" customHeight="1" x14ac:dyDescent="0.3">
      <c r="A5" s="201" t="s">
        <v>92</v>
      </c>
      <c r="B5" s="202" t="s">
        <v>93</v>
      </c>
      <c r="C5" s="203"/>
      <c r="D5" s="204" t="s">
        <v>94</v>
      </c>
      <c r="E5" s="204" t="s">
        <v>95</v>
      </c>
      <c r="F5" s="204" t="s">
        <v>96</v>
      </c>
      <c r="G5" s="205" t="s">
        <v>97</v>
      </c>
      <c r="H5" s="206"/>
      <c r="I5" s="207"/>
      <c r="J5" s="206" t="s">
        <v>98</v>
      </c>
      <c r="K5" s="206"/>
      <c r="L5" s="208"/>
      <c r="M5" s="209" t="s">
        <v>99</v>
      </c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7"/>
      <c r="Y5" s="210" t="s">
        <v>100</v>
      </c>
      <c r="Z5" s="204" t="s">
        <v>101</v>
      </c>
      <c r="AA5" s="204" t="s">
        <v>102</v>
      </c>
      <c r="AB5" s="17"/>
      <c r="AC5" s="184" t="s">
        <v>103</v>
      </c>
      <c r="AD5" s="190"/>
      <c r="AE5" s="190"/>
      <c r="AF5" s="190"/>
      <c r="AG5" s="190"/>
      <c r="AH5" s="190"/>
      <c r="AI5" s="199"/>
      <c r="AJ5" s="199"/>
      <c r="AK5" s="199"/>
      <c r="AL5" s="20"/>
      <c r="AM5" s="200"/>
    </row>
    <row r="6" spans="1:43" s="211" customFormat="1" ht="21.95" customHeight="1" x14ac:dyDescent="0.3">
      <c r="A6" s="212"/>
      <c r="B6" s="213"/>
      <c r="C6" s="214"/>
      <c r="D6" s="215"/>
      <c r="E6" s="215"/>
      <c r="F6" s="215"/>
      <c r="G6" s="216" t="s">
        <v>104</v>
      </c>
      <c r="H6" s="216" t="s">
        <v>105</v>
      </c>
      <c r="I6" s="216" t="s">
        <v>106</v>
      </c>
      <c r="J6" s="217" t="s">
        <v>107</v>
      </c>
      <c r="K6" s="218" t="s">
        <v>108</v>
      </c>
      <c r="L6" s="219" t="s">
        <v>109</v>
      </c>
      <c r="M6" s="220">
        <v>1</v>
      </c>
      <c r="N6" s="221">
        <v>2</v>
      </c>
      <c r="O6" s="221">
        <v>3</v>
      </c>
      <c r="P6" s="222">
        <v>4</v>
      </c>
      <c r="Q6" s="222">
        <v>5</v>
      </c>
      <c r="R6" s="222">
        <v>6</v>
      </c>
      <c r="S6" s="221">
        <v>7</v>
      </c>
      <c r="T6" s="221">
        <v>8</v>
      </c>
      <c r="U6" s="221">
        <v>9</v>
      </c>
      <c r="V6" s="222">
        <v>10</v>
      </c>
      <c r="W6" s="223">
        <v>11</v>
      </c>
      <c r="X6" s="224">
        <v>12</v>
      </c>
      <c r="Y6" s="225"/>
      <c r="Z6" s="215"/>
      <c r="AA6" s="215"/>
      <c r="AB6" s="62"/>
      <c r="AC6" s="184" t="s">
        <v>110</v>
      </c>
      <c r="AD6" s="190"/>
      <c r="AE6" s="190"/>
      <c r="AF6" s="190"/>
      <c r="AG6" s="190"/>
      <c r="AH6" s="190"/>
      <c r="AI6" s="199"/>
      <c r="AJ6" s="199"/>
      <c r="AK6" s="199"/>
      <c r="AL6" s="226"/>
      <c r="AM6" s="227"/>
      <c r="AQ6" s="228"/>
    </row>
    <row r="7" spans="1:43" s="244" customFormat="1" ht="21.95" customHeight="1" x14ac:dyDescent="0.3">
      <c r="A7" s="229" t="s">
        <v>111</v>
      </c>
      <c r="B7" s="230" t="s">
        <v>112</v>
      </c>
      <c r="C7" s="231"/>
      <c r="D7" s="232">
        <v>3</v>
      </c>
      <c r="E7" s="232">
        <v>18</v>
      </c>
      <c r="F7" s="232" t="s">
        <v>113</v>
      </c>
      <c r="G7" s="233" t="s">
        <v>114</v>
      </c>
      <c r="H7" s="232" t="s">
        <v>115</v>
      </c>
      <c r="I7" s="233" t="s">
        <v>116</v>
      </c>
      <c r="J7" s="234">
        <v>540</v>
      </c>
      <c r="K7" s="235">
        <f>70*2+35*3+43.5*2</f>
        <v>332</v>
      </c>
      <c r="L7" s="236">
        <f>SUM(J7:K7)</f>
        <v>872</v>
      </c>
      <c r="M7" s="237"/>
      <c r="N7" s="238"/>
      <c r="O7" s="238"/>
      <c r="P7" s="239" t="s">
        <v>117</v>
      </c>
      <c r="Q7" s="239"/>
      <c r="R7" s="239"/>
      <c r="S7" s="238"/>
      <c r="T7" s="238"/>
      <c r="U7" s="238"/>
      <c r="V7" s="239"/>
      <c r="W7" s="240"/>
      <c r="X7" s="241"/>
      <c r="Y7" s="242" t="s">
        <v>118</v>
      </c>
      <c r="Z7" s="232" t="s">
        <v>119</v>
      </c>
      <c r="AA7" s="232" t="s">
        <v>120</v>
      </c>
      <c r="AB7" s="62"/>
      <c r="AC7" s="190"/>
      <c r="AD7" s="190" t="s">
        <v>121</v>
      </c>
      <c r="AE7" s="190"/>
      <c r="AF7" s="190"/>
      <c r="AG7" s="190"/>
      <c r="AH7" s="190"/>
      <c r="AI7" s="199"/>
      <c r="AJ7" s="199"/>
      <c r="AK7" s="199"/>
      <c r="AL7" s="226"/>
      <c r="AM7" s="243"/>
    </row>
    <row r="8" spans="1:43" s="244" customFormat="1" ht="21.95" customHeight="1" x14ac:dyDescent="0.3">
      <c r="A8" s="245" t="s">
        <v>122</v>
      </c>
      <c r="B8" s="246" t="s">
        <v>123</v>
      </c>
      <c r="C8" s="247"/>
      <c r="D8" s="248">
        <v>3</v>
      </c>
      <c r="E8" s="248">
        <v>18</v>
      </c>
      <c r="F8" s="232" t="s">
        <v>113</v>
      </c>
      <c r="G8" s="233" t="s">
        <v>114</v>
      </c>
      <c r="H8" s="232" t="s">
        <v>115</v>
      </c>
      <c r="I8" s="233" t="s">
        <v>116</v>
      </c>
      <c r="J8" s="249">
        <v>560</v>
      </c>
      <c r="K8" s="250">
        <f>70*2+35*3+43.5*2</f>
        <v>332</v>
      </c>
      <c r="L8" s="251">
        <f t="shared" ref="L8" si="0">SUM(J8:K8)</f>
        <v>892</v>
      </c>
      <c r="M8" s="252"/>
      <c r="N8" s="253" t="s">
        <v>124</v>
      </c>
      <c r="O8" s="253"/>
      <c r="P8" s="254"/>
      <c r="Q8" s="254"/>
      <c r="R8" s="254"/>
      <c r="S8" s="253"/>
      <c r="T8" s="253"/>
      <c r="U8" s="253"/>
      <c r="V8" s="254"/>
      <c r="W8" s="255"/>
      <c r="X8" s="256"/>
      <c r="Y8" s="257" t="s">
        <v>118</v>
      </c>
      <c r="Z8" s="258" t="s">
        <v>125</v>
      </c>
      <c r="AA8" s="258" t="s">
        <v>126</v>
      </c>
      <c r="AB8" s="62"/>
      <c r="AC8" s="190"/>
      <c r="AD8" s="190"/>
      <c r="AE8" s="190"/>
      <c r="AF8" s="190"/>
      <c r="AG8" s="190" t="s">
        <v>127</v>
      </c>
      <c r="AH8" s="190"/>
      <c r="AI8" s="199"/>
      <c r="AJ8" s="199"/>
      <c r="AK8" s="199"/>
      <c r="AL8" s="226"/>
      <c r="AM8" s="243"/>
    </row>
    <row r="9" spans="1:43" s="244" customFormat="1" ht="21.95" customHeight="1" x14ac:dyDescent="0.3">
      <c r="A9" s="229" t="s">
        <v>128</v>
      </c>
      <c r="B9" s="230" t="s">
        <v>129</v>
      </c>
      <c r="C9" s="231"/>
      <c r="D9" s="232">
        <v>2</v>
      </c>
      <c r="E9" s="232">
        <v>14</v>
      </c>
      <c r="F9" s="232" t="s">
        <v>113</v>
      </c>
      <c r="G9" s="233" t="s">
        <v>114</v>
      </c>
      <c r="H9" s="232" t="s">
        <v>115</v>
      </c>
      <c r="I9" s="233" t="s">
        <v>130</v>
      </c>
      <c r="J9" s="234">
        <v>480</v>
      </c>
      <c r="K9" s="235">
        <v>20</v>
      </c>
      <c r="L9" s="236">
        <f>SUM(J9:K9)</f>
        <v>500</v>
      </c>
      <c r="M9" s="237"/>
      <c r="N9" s="238"/>
      <c r="O9" s="238"/>
      <c r="P9" s="239" t="s">
        <v>131</v>
      </c>
      <c r="Q9" s="239"/>
      <c r="R9" s="239"/>
      <c r="S9" s="238"/>
      <c r="T9" s="238"/>
      <c r="U9" s="238"/>
      <c r="V9" s="239"/>
      <c r="W9" s="240"/>
      <c r="X9" s="241"/>
      <c r="Y9" s="242" t="s">
        <v>132</v>
      </c>
      <c r="Z9" s="232" t="s">
        <v>133</v>
      </c>
      <c r="AA9" s="232" t="s">
        <v>134</v>
      </c>
      <c r="AB9" s="62"/>
      <c r="AC9" s="190"/>
      <c r="AD9" s="190"/>
      <c r="AE9" s="259"/>
      <c r="AF9" s="259"/>
      <c r="AG9" s="190" t="s">
        <v>135</v>
      </c>
      <c r="AH9" s="190"/>
      <c r="AI9" s="199"/>
      <c r="AJ9" s="199"/>
      <c r="AK9" s="199"/>
      <c r="AL9" s="226"/>
      <c r="AM9" s="243"/>
    </row>
    <row r="10" spans="1:43" s="244" customFormat="1" ht="21.95" customHeight="1" x14ac:dyDescent="0.3">
      <c r="A10" s="245" t="s">
        <v>122</v>
      </c>
      <c r="B10" s="246" t="s">
        <v>136</v>
      </c>
      <c r="C10" s="247"/>
      <c r="D10" s="248">
        <v>3</v>
      </c>
      <c r="E10" s="248">
        <v>18</v>
      </c>
      <c r="F10" s="248" t="s">
        <v>113</v>
      </c>
      <c r="G10" s="260" t="s">
        <v>114</v>
      </c>
      <c r="H10" s="248" t="s">
        <v>115</v>
      </c>
      <c r="I10" s="260" t="s">
        <v>130</v>
      </c>
      <c r="J10" s="249">
        <v>600</v>
      </c>
      <c r="K10" s="250">
        <f>35*3+43.5*2+70*2</f>
        <v>332</v>
      </c>
      <c r="L10" s="251">
        <f t="shared" ref="L10" si="1">SUM(J10:K10)</f>
        <v>932</v>
      </c>
      <c r="M10" s="252"/>
      <c r="N10" s="253"/>
      <c r="O10" s="253" t="s">
        <v>137</v>
      </c>
      <c r="P10" s="254"/>
      <c r="Q10" s="254"/>
      <c r="R10" s="254"/>
      <c r="S10" s="253"/>
      <c r="T10" s="253"/>
      <c r="U10" s="253"/>
      <c r="V10" s="254"/>
      <c r="W10" s="255"/>
      <c r="X10" s="256"/>
      <c r="Y10" s="257" t="s">
        <v>118</v>
      </c>
      <c r="Z10" s="258" t="s">
        <v>138</v>
      </c>
      <c r="AA10" s="258" t="s">
        <v>139</v>
      </c>
      <c r="AB10" s="62"/>
      <c r="AC10" s="190"/>
      <c r="AD10" s="190" t="s">
        <v>140</v>
      </c>
      <c r="AE10" s="259"/>
      <c r="AF10" s="259"/>
      <c r="AG10" s="190"/>
      <c r="AH10" s="190"/>
      <c r="AI10" s="199"/>
      <c r="AJ10" s="199"/>
      <c r="AK10" s="199"/>
      <c r="AL10" s="226"/>
      <c r="AM10" s="243"/>
    </row>
    <row r="11" spans="1:43" s="244" customFormat="1" ht="21.95" customHeight="1" x14ac:dyDescent="0.3">
      <c r="A11" s="261"/>
      <c r="B11" s="262"/>
      <c r="C11" s="263"/>
      <c r="D11" s="248"/>
      <c r="E11" s="248"/>
      <c r="F11" s="248"/>
      <c r="G11" s="260"/>
      <c r="H11" s="248"/>
      <c r="I11" s="260"/>
      <c r="J11" s="249"/>
      <c r="K11" s="250"/>
      <c r="L11" s="251"/>
      <c r="M11" s="252"/>
      <c r="N11" s="253"/>
      <c r="O11" s="253"/>
      <c r="P11" s="254"/>
      <c r="Q11" s="254"/>
      <c r="R11" s="254"/>
      <c r="S11" s="253"/>
      <c r="T11" s="253"/>
      <c r="U11" s="253"/>
      <c r="V11" s="254"/>
      <c r="W11" s="255"/>
      <c r="X11" s="256"/>
      <c r="Y11" s="257"/>
      <c r="Z11" s="248"/>
      <c r="AA11" s="248"/>
      <c r="AB11" s="62"/>
      <c r="AC11" s="190"/>
      <c r="AD11" s="190" t="s">
        <v>141</v>
      </c>
      <c r="AE11" s="191"/>
      <c r="AF11" s="190"/>
      <c r="AG11" s="190"/>
      <c r="AH11" s="190"/>
      <c r="AI11" s="199"/>
      <c r="AJ11" s="199"/>
      <c r="AK11" s="199"/>
      <c r="AL11" s="226"/>
      <c r="AM11" s="243"/>
    </row>
    <row r="12" spans="1:43" s="244" customFormat="1" ht="21.95" customHeight="1" x14ac:dyDescent="0.3">
      <c r="A12" s="261"/>
      <c r="B12" s="246"/>
      <c r="C12" s="247"/>
      <c r="D12" s="248"/>
      <c r="E12" s="248"/>
      <c r="F12" s="248"/>
      <c r="G12" s="260"/>
      <c r="H12" s="248"/>
      <c r="I12" s="260"/>
      <c r="J12" s="249"/>
      <c r="K12" s="250"/>
      <c r="L12" s="251">
        <f t="shared" ref="L12:L25" si="2">SUM(J12:K12)</f>
        <v>0</v>
      </c>
      <c r="M12" s="252"/>
      <c r="N12" s="253"/>
      <c r="O12" s="253"/>
      <c r="P12" s="254"/>
      <c r="Q12" s="254"/>
      <c r="R12" s="254"/>
      <c r="S12" s="253"/>
      <c r="T12" s="253"/>
      <c r="U12" s="253"/>
      <c r="V12" s="254"/>
      <c r="W12" s="255"/>
      <c r="X12" s="256"/>
      <c r="Y12" s="257"/>
      <c r="Z12" s="248"/>
      <c r="AA12" s="248"/>
      <c r="AB12" s="62"/>
      <c r="AC12" s="190"/>
      <c r="AD12" s="190"/>
      <c r="AE12" s="190" t="s">
        <v>142</v>
      </c>
      <c r="AF12" s="190"/>
      <c r="AG12" s="190"/>
      <c r="AH12" s="190"/>
      <c r="AI12" s="199"/>
      <c r="AJ12" s="199"/>
      <c r="AK12" s="199"/>
      <c r="AL12" s="226"/>
      <c r="AM12" s="243"/>
      <c r="AQ12" s="264"/>
    </row>
    <row r="13" spans="1:43" s="244" customFormat="1" ht="21.95" customHeight="1" x14ac:dyDescent="0.3">
      <c r="A13" s="261"/>
      <c r="B13" s="246"/>
      <c r="C13" s="247"/>
      <c r="D13" s="248"/>
      <c r="E13" s="248"/>
      <c r="F13" s="248"/>
      <c r="G13" s="260"/>
      <c r="H13" s="248"/>
      <c r="I13" s="260"/>
      <c r="J13" s="249"/>
      <c r="K13" s="250"/>
      <c r="L13" s="251">
        <f t="shared" si="2"/>
        <v>0</v>
      </c>
      <c r="M13" s="252"/>
      <c r="N13" s="253"/>
      <c r="O13" s="253"/>
      <c r="P13" s="254"/>
      <c r="Q13" s="254"/>
      <c r="R13" s="254"/>
      <c r="S13" s="253"/>
      <c r="T13" s="253"/>
      <c r="U13" s="253"/>
      <c r="V13" s="254"/>
      <c r="W13" s="255"/>
      <c r="X13" s="256"/>
      <c r="Y13" s="257"/>
      <c r="Z13" s="248"/>
      <c r="AA13" s="248"/>
      <c r="AB13" s="62"/>
      <c r="AC13" s="190"/>
      <c r="AD13" s="184"/>
      <c r="AE13" s="191" t="s">
        <v>143</v>
      </c>
      <c r="AF13" s="184"/>
      <c r="AG13" s="184"/>
      <c r="AH13" s="184"/>
      <c r="AI13" s="184"/>
      <c r="AJ13" s="184"/>
      <c r="AK13" s="184"/>
      <c r="AL13" s="226"/>
      <c r="AM13" s="243"/>
    </row>
    <row r="14" spans="1:43" s="244" customFormat="1" ht="21.95" customHeight="1" x14ac:dyDescent="0.3">
      <c r="A14" s="261"/>
      <c r="B14" s="246"/>
      <c r="C14" s="247"/>
      <c r="D14" s="248"/>
      <c r="E14" s="248"/>
      <c r="F14" s="248"/>
      <c r="G14" s="260"/>
      <c r="H14" s="248"/>
      <c r="I14" s="260"/>
      <c r="J14" s="249"/>
      <c r="K14" s="250"/>
      <c r="L14" s="251">
        <f t="shared" si="2"/>
        <v>0</v>
      </c>
      <c r="M14" s="252"/>
      <c r="N14" s="253"/>
      <c r="O14" s="253"/>
      <c r="P14" s="254"/>
      <c r="Q14" s="254"/>
      <c r="R14" s="254"/>
      <c r="S14" s="253"/>
      <c r="T14" s="253"/>
      <c r="U14" s="253"/>
      <c r="V14" s="254"/>
      <c r="W14" s="255"/>
      <c r="X14" s="256"/>
      <c r="Y14" s="257"/>
      <c r="Z14" s="248"/>
      <c r="AA14" s="248"/>
      <c r="AB14" s="62"/>
      <c r="AC14" s="184"/>
      <c r="AD14" s="190" t="s">
        <v>144</v>
      </c>
      <c r="AE14" s="190"/>
      <c r="AF14" s="190"/>
      <c r="AG14" s="265"/>
      <c r="AH14" s="190"/>
      <c r="AI14" s="199"/>
      <c r="AJ14" s="199"/>
      <c r="AK14" s="199"/>
      <c r="AL14" s="226"/>
      <c r="AM14" s="243"/>
    </row>
    <row r="15" spans="1:43" s="244" customFormat="1" ht="21.95" customHeight="1" x14ac:dyDescent="0.3">
      <c r="A15" s="261"/>
      <c r="B15" s="246"/>
      <c r="C15" s="247"/>
      <c r="D15" s="248"/>
      <c r="E15" s="248"/>
      <c r="F15" s="248"/>
      <c r="G15" s="260"/>
      <c r="H15" s="248"/>
      <c r="I15" s="260"/>
      <c r="J15" s="249"/>
      <c r="K15" s="250"/>
      <c r="L15" s="251">
        <f t="shared" si="2"/>
        <v>0</v>
      </c>
      <c r="M15" s="252"/>
      <c r="N15" s="253"/>
      <c r="O15" s="253"/>
      <c r="P15" s="254"/>
      <c r="Q15" s="254"/>
      <c r="R15" s="254"/>
      <c r="S15" s="253"/>
      <c r="T15" s="253"/>
      <c r="U15" s="253"/>
      <c r="V15" s="254"/>
      <c r="W15" s="255"/>
      <c r="X15" s="256"/>
      <c r="Y15" s="257"/>
      <c r="Z15" s="248"/>
      <c r="AA15" s="248"/>
      <c r="AB15" s="62"/>
      <c r="AC15" s="190"/>
      <c r="AD15" s="190" t="s">
        <v>145</v>
      </c>
      <c r="AE15" s="190"/>
      <c r="AF15" s="190"/>
      <c r="AG15" s="265"/>
      <c r="AH15" s="190"/>
      <c r="AI15" s="199"/>
      <c r="AJ15" s="199"/>
      <c r="AK15" s="184"/>
      <c r="AL15" s="226"/>
      <c r="AM15" s="243"/>
    </row>
    <row r="16" spans="1:43" s="244" customFormat="1" ht="21.95" customHeight="1" x14ac:dyDescent="0.3">
      <c r="A16" s="261"/>
      <c r="B16" s="246"/>
      <c r="C16" s="247"/>
      <c r="D16" s="248"/>
      <c r="E16" s="248"/>
      <c r="F16" s="248"/>
      <c r="G16" s="260"/>
      <c r="H16" s="248"/>
      <c r="I16" s="260"/>
      <c r="J16" s="249"/>
      <c r="K16" s="250"/>
      <c r="L16" s="251">
        <f t="shared" si="2"/>
        <v>0</v>
      </c>
      <c r="M16" s="252"/>
      <c r="N16" s="253"/>
      <c r="O16" s="253"/>
      <c r="P16" s="254"/>
      <c r="Q16" s="254"/>
      <c r="R16" s="254"/>
      <c r="S16" s="253"/>
      <c r="T16" s="253"/>
      <c r="U16" s="253"/>
      <c r="V16" s="254"/>
      <c r="W16" s="255"/>
      <c r="X16" s="256"/>
      <c r="Y16" s="257"/>
      <c r="Z16" s="248"/>
      <c r="AA16" s="248"/>
      <c r="AB16" s="62"/>
      <c r="AC16" s="190"/>
      <c r="AD16" s="190"/>
      <c r="AE16" s="190"/>
      <c r="AF16" s="190"/>
      <c r="AG16" s="190" t="s">
        <v>146</v>
      </c>
      <c r="AH16" s="190"/>
      <c r="AI16" s="190"/>
      <c r="AJ16" s="199"/>
      <c r="AK16" s="199"/>
      <c r="AL16" s="199"/>
      <c r="AM16" s="266"/>
    </row>
    <row r="17" spans="1:43" s="244" customFormat="1" ht="21.95" customHeight="1" x14ac:dyDescent="0.3">
      <c r="A17" s="261"/>
      <c r="B17" s="262"/>
      <c r="C17" s="263"/>
      <c r="D17" s="248"/>
      <c r="E17" s="248"/>
      <c r="F17" s="248"/>
      <c r="G17" s="260"/>
      <c r="H17" s="248"/>
      <c r="I17" s="260"/>
      <c r="J17" s="249"/>
      <c r="K17" s="250"/>
      <c r="L17" s="251"/>
      <c r="M17" s="252"/>
      <c r="N17" s="253"/>
      <c r="O17" s="253"/>
      <c r="P17" s="254"/>
      <c r="Q17" s="254"/>
      <c r="R17" s="254"/>
      <c r="S17" s="253"/>
      <c r="T17" s="253"/>
      <c r="U17" s="253"/>
      <c r="V17" s="254"/>
      <c r="W17" s="255"/>
      <c r="X17" s="256"/>
      <c r="Y17" s="257"/>
      <c r="Z17" s="248"/>
      <c r="AA17" s="248"/>
      <c r="AB17" s="62"/>
      <c r="AC17" s="190"/>
      <c r="AD17" s="190"/>
      <c r="AE17" s="190"/>
      <c r="AF17" s="190"/>
      <c r="AG17" s="190" t="s">
        <v>147</v>
      </c>
      <c r="AH17" s="190"/>
      <c r="AI17" s="190"/>
      <c r="AJ17" s="199"/>
      <c r="AK17" s="199"/>
      <c r="AL17" s="199"/>
      <c r="AM17" s="266"/>
    </row>
    <row r="18" spans="1:43" s="244" customFormat="1" ht="21.95" customHeight="1" x14ac:dyDescent="0.3">
      <c r="A18" s="261"/>
      <c r="B18" s="246"/>
      <c r="C18" s="247"/>
      <c r="D18" s="248"/>
      <c r="E18" s="248"/>
      <c r="F18" s="248"/>
      <c r="G18" s="260"/>
      <c r="H18" s="248"/>
      <c r="I18" s="260"/>
      <c r="J18" s="249"/>
      <c r="K18" s="250"/>
      <c r="L18" s="251">
        <f t="shared" si="2"/>
        <v>0</v>
      </c>
      <c r="M18" s="252"/>
      <c r="N18" s="253"/>
      <c r="O18" s="253"/>
      <c r="P18" s="254"/>
      <c r="Q18" s="254"/>
      <c r="R18" s="254"/>
      <c r="S18" s="253"/>
      <c r="T18" s="253"/>
      <c r="U18" s="253"/>
      <c r="V18" s="254"/>
      <c r="W18" s="255"/>
      <c r="X18" s="256"/>
      <c r="Y18" s="257"/>
      <c r="Z18" s="248"/>
      <c r="AA18" s="248"/>
      <c r="AB18" s="62"/>
      <c r="AC18" s="190"/>
      <c r="AD18" s="259" t="s">
        <v>148</v>
      </c>
      <c r="AE18" s="190"/>
      <c r="AF18" s="184"/>
      <c r="AG18" s="265"/>
      <c r="AH18" s="184"/>
      <c r="AI18" s="267"/>
      <c r="AJ18" s="267"/>
      <c r="AK18" s="199"/>
      <c r="AL18" s="226"/>
      <c r="AM18" s="243"/>
    </row>
    <row r="19" spans="1:43" s="244" customFormat="1" ht="21.95" customHeight="1" x14ac:dyDescent="0.3">
      <c r="A19" s="261"/>
      <c r="B19" s="246"/>
      <c r="C19" s="247"/>
      <c r="D19" s="248"/>
      <c r="E19" s="248"/>
      <c r="F19" s="248"/>
      <c r="G19" s="260"/>
      <c r="H19" s="248"/>
      <c r="I19" s="260"/>
      <c r="J19" s="249"/>
      <c r="K19" s="250"/>
      <c r="L19" s="251">
        <f t="shared" si="2"/>
        <v>0</v>
      </c>
      <c r="M19" s="252"/>
      <c r="N19" s="253"/>
      <c r="O19" s="253"/>
      <c r="P19" s="254"/>
      <c r="Q19" s="254"/>
      <c r="R19" s="254"/>
      <c r="S19" s="253"/>
      <c r="T19" s="253"/>
      <c r="U19" s="253"/>
      <c r="V19" s="254"/>
      <c r="W19" s="255"/>
      <c r="X19" s="256"/>
      <c r="Y19" s="257"/>
      <c r="Z19" s="248"/>
      <c r="AA19" s="248"/>
      <c r="AB19" s="62"/>
      <c r="AC19" s="190"/>
      <c r="AD19" s="190"/>
      <c r="AE19" s="190"/>
      <c r="AF19" s="190" t="s">
        <v>149</v>
      </c>
      <c r="AG19" s="190" t="s">
        <v>150</v>
      </c>
      <c r="AH19" s="190"/>
      <c r="AI19" s="199"/>
      <c r="AJ19" s="199"/>
      <c r="AK19" s="184"/>
      <c r="AL19" s="226"/>
      <c r="AM19" s="243"/>
    </row>
    <row r="20" spans="1:43" s="244" customFormat="1" ht="21.95" customHeight="1" thickBot="1" x14ac:dyDescent="0.35">
      <c r="A20" s="261"/>
      <c r="B20" s="246"/>
      <c r="C20" s="247"/>
      <c r="D20" s="248"/>
      <c r="E20" s="248"/>
      <c r="F20" s="248"/>
      <c r="G20" s="260"/>
      <c r="H20" s="248"/>
      <c r="I20" s="260"/>
      <c r="J20" s="249"/>
      <c r="K20" s="250"/>
      <c r="L20" s="251">
        <f t="shared" si="2"/>
        <v>0</v>
      </c>
      <c r="M20" s="252"/>
      <c r="N20" s="253"/>
      <c r="O20" s="253"/>
      <c r="P20" s="254"/>
      <c r="Q20" s="254"/>
      <c r="R20" s="254"/>
      <c r="S20" s="253"/>
      <c r="T20" s="253"/>
      <c r="U20" s="253"/>
      <c r="V20" s="254"/>
      <c r="W20" s="255"/>
      <c r="X20" s="256"/>
      <c r="Y20" s="257"/>
      <c r="Z20" s="248"/>
      <c r="AA20" s="248"/>
      <c r="AB20" s="62"/>
      <c r="AC20" s="190"/>
      <c r="AD20" s="190"/>
      <c r="AE20" s="190"/>
      <c r="AF20" s="190"/>
      <c r="AG20" s="190" t="s">
        <v>151</v>
      </c>
      <c r="AH20" s="190"/>
      <c r="AI20" s="190"/>
      <c r="AJ20" s="190"/>
      <c r="AK20" s="190"/>
      <c r="AL20" s="226"/>
      <c r="AM20" s="243"/>
      <c r="AQ20" s="63"/>
    </row>
    <row r="21" spans="1:43" s="244" customFormat="1" ht="21.95" customHeight="1" thickBot="1" x14ac:dyDescent="0.35">
      <c r="A21" s="261"/>
      <c r="B21" s="246"/>
      <c r="C21" s="247"/>
      <c r="D21" s="248"/>
      <c r="E21" s="248"/>
      <c r="F21" s="248"/>
      <c r="G21" s="260"/>
      <c r="H21" s="248"/>
      <c r="I21" s="260"/>
      <c r="J21" s="249"/>
      <c r="K21" s="250"/>
      <c r="L21" s="251">
        <f t="shared" si="2"/>
        <v>0</v>
      </c>
      <c r="M21" s="252"/>
      <c r="N21" s="253"/>
      <c r="O21" s="253"/>
      <c r="P21" s="254"/>
      <c r="Q21" s="254"/>
      <c r="R21" s="254"/>
      <c r="S21" s="253"/>
      <c r="T21" s="253"/>
      <c r="U21" s="253"/>
      <c r="V21" s="254"/>
      <c r="W21" s="255"/>
      <c r="X21" s="256"/>
      <c r="Y21" s="257"/>
      <c r="Z21" s="248"/>
      <c r="AA21" s="248"/>
      <c r="AB21" s="62"/>
      <c r="AC21" s="190"/>
      <c r="AD21" s="268"/>
      <c r="AE21" s="190"/>
      <c r="AF21" s="184" t="s">
        <v>152</v>
      </c>
      <c r="AG21" s="184" t="s">
        <v>153</v>
      </c>
      <c r="AH21" s="184"/>
      <c r="AI21" s="226"/>
      <c r="AJ21" s="269" t="s">
        <v>154</v>
      </c>
      <c r="AK21" s="267" t="s">
        <v>155</v>
      </c>
      <c r="AL21" s="226"/>
      <c r="AM21" s="243"/>
    </row>
    <row r="22" spans="1:43" s="244" customFormat="1" ht="21.95" customHeight="1" thickBot="1" x14ac:dyDescent="0.35">
      <c r="A22" s="261"/>
      <c r="B22" s="246"/>
      <c r="C22" s="247"/>
      <c r="D22" s="248"/>
      <c r="E22" s="248"/>
      <c r="F22" s="248"/>
      <c r="G22" s="260"/>
      <c r="H22" s="248"/>
      <c r="I22" s="260"/>
      <c r="J22" s="249"/>
      <c r="K22" s="250"/>
      <c r="L22" s="251">
        <f t="shared" si="2"/>
        <v>0</v>
      </c>
      <c r="M22" s="252"/>
      <c r="N22" s="253"/>
      <c r="O22" s="253"/>
      <c r="P22" s="254"/>
      <c r="Q22" s="254"/>
      <c r="R22" s="254"/>
      <c r="S22" s="253"/>
      <c r="T22" s="253"/>
      <c r="U22" s="253"/>
      <c r="V22" s="254"/>
      <c r="W22" s="255"/>
      <c r="X22" s="256"/>
      <c r="Y22" s="257"/>
      <c r="Z22" s="248"/>
      <c r="AA22" s="248"/>
      <c r="AB22" s="62"/>
      <c r="AC22" s="190"/>
      <c r="AD22" s="259"/>
      <c r="AE22" s="190"/>
      <c r="AF22" s="190"/>
      <c r="AG22" s="184" t="s">
        <v>156</v>
      </c>
      <c r="AH22" s="184"/>
      <c r="AI22" s="226"/>
      <c r="AJ22" s="269" t="s">
        <v>157</v>
      </c>
      <c r="AK22" s="267" t="s">
        <v>155</v>
      </c>
      <c r="AL22" s="226"/>
      <c r="AM22" s="243"/>
    </row>
    <row r="23" spans="1:43" s="244" customFormat="1" ht="21.95" customHeight="1" x14ac:dyDescent="0.3">
      <c r="A23" s="261"/>
      <c r="B23" s="246"/>
      <c r="C23" s="247"/>
      <c r="D23" s="248"/>
      <c r="E23" s="248"/>
      <c r="F23" s="248"/>
      <c r="G23" s="260"/>
      <c r="H23" s="248"/>
      <c r="I23" s="260"/>
      <c r="J23" s="249"/>
      <c r="K23" s="250"/>
      <c r="L23" s="251">
        <f t="shared" si="2"/>
        <v>0</v>
      </c>
      <c r="M23" s="252"/>
      <c r="N23" s="253"/>
      <c r="O23" s="253"/>
      <c r="P23" s="254"/>
      <c r="Q23" s="254"/>
      <c r="R23" s="254"/>
      <c r="S23" s="253"/>
      <c r="T23" s="253"/>
      <c r="U23" s="253"/>
      <c r="V23" s="254"/>
      <c r="W23" s="255"/>
      <c r="X23" s="256"/>
      <c r="Y23" s="257"/>
      <c r="Z23" s="248"/>
      <c r="AA23" s="248"/>
      <c r="AB23" s="62"/>
      <c r="AC23" s="190"/>
      <c r="AD23" s="190" t="s">
        <v>158</v>
      </c>
      <c r="AE23" s="190"/>
      <c r="AF23" s="270"/>
      <c r="AG23" s="270"/>
      <c r="AH23" s="184"/>
      <c r="AI23" s="267"/>
      <c r="AJ23" s="267"/>
      <c r="AK23" s="199"/>
      <c r="AL23" s="226"/>
      <c r="AM23" s="243"/>
    </row>
    <row r="24" spans="1:43" s="244" customFormat="1" ht="21.95" customHeight="1" thickBot="1" x14ac:dyDescent="0.35">
      <c r="A24" s="271"/>
      <c r="B24" s="272"/>
      <c r="C24" s="273"/>
      <c r="D24" s="274"/>
      <c r="E24" s="274"/>
      <c r="F24" s="274"/>
      <c r="G24" s="275"/>
      <c r="H24" s="274"/>
      <c r="I24" s="275"/>
      <c r="J24" s="276"/>
      <c r="K24" s="277"/>
      <c r="L24" s="278">
        <f t="shared" si="2"/>
        <v>0</v>
      </c>
      <c r="M24" s="252"/>
      <c r="N24" s="253"/>
      <c r="O24" s="253"/>
      <c r="P24" s="254"/>
      <c r="Q24" s="254"/>
      <c r="R24" s="254"/>
      <c r="S24" s="253"/>
      <c r="T24" s="253"/>
      <c r="U24" s="253"/>
      <c r="V24" s="254"/>
      <c r="W24" s="255"/>
      <c r="X24" s="256"/>
      <c r="Y24" s="279"/>
      <c r="Z24" s="274"/>
      <c r="AA24" s="274"/>
      <c r="AB24" s="62"/>
      <c r="AC24" s="190"/>
      <c r="AD24" s="190"/>
      <c r="AE24" s="190"/>
      <c r="AF24" s="190" t="s">
        <v>159</v>
      </c>
      <c r="AG24" s="190"/>
      <c r="AH24" s="190"/>
      <c r="AI24" s="199"/>
      <c r="AJ24" s="199"/>
      <c r="AK24" s="199"/>
      <c r="AL24" s="226"/>
      <c r="AM24" s="243"/>
    </row>
    <row r="25" spans="1:43" s="244" customFormat="1" ht="21.95" customHeight="1" thickBot="1" x14ac:dyDescent="0.35">
      <c r="A25" s="280"/>
      <c r="B25" s="281" t="s">
        <v>109</v>
      </c>
      <c r="C25" s="282"/>
      <c r="D25" s="283"/>
      <c r="E25" s="283">
        <f>SUM(E7:E24)</f>
        <v>68</v>
      </c>
      <c r="F25" s="283"/>
      <c r="G25" s="283"/>
      <c r="H25" s="283"/>
      <c r="I25" s="284">
        <f>COUNTA(I7:I24)</f>
        <v>4</v>
      </c>
      <c r="J25" s="285">
        <f>SUM(J7:J24)</f>
        <v>2180</v>
      </c>
      <c r="K25" s="285">
        <f>SUM(K7:K24)</f>
        <v>1016</v>
      </c>
      <c r="L25" s="286">
        <f t="shared" si="2"/>
        <v>3196</v>
      </c>
      <c r="M25" s="287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9"/>
      <c r="Y25" s="290"/>
      <c r="Z25" s="291"/>
      <c r="AA25" s="291"/>
      <c r="AB25" s="62"/>
      <c r="AC25" s="190"/>
      <c r="AD25" s="190"/>
      <c r="AE25" s="190"/>
      <c r="AF25" s="190" t="s">
        <v>160</v>
      </c>
      <c r="AG25" s="190"/>
      <c r="AH25" s="190"/>
      <c r="AI25" s="199"/>
      <c r="AJ25" s="199"/>
      <c r="AK25" s="199"/>
      <c r="AL25" s="243"/>
      <c r="AM25" s="243"/>
    </row>
    <row r="26" spans="1:43" x14ac:dyDescent="0.3">
      <c r="AB26" s="62"/>
      <c r="AC26" s="63"/>
      <c r="AD26" s="294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95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94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96"/>
      <c r="AH31" s="296"/>
    </row>
    <row r="32" spans="1:43" ht="17.25" x14ac:dyDescent="0.3">
      <c r="AI32" s="296"/>
      <c r="AK32" s="63"/>
      <c r="AL32" s="297"/>
      <c r="AM32" s="63"/>
      <c r="AN32" s="63"/>
      <c r="AO32" s="62"/>
      <c r="AP32" s="62"/>
    </row>
    <row r="33" spans="37:42" x14ac:dyDescent="0.3">
      <c r="AK33" s="63"/>
      <c r="AL33" s="63"/>
      <c r="AM33" s="297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94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98"/>
      <c r="AM37" s="63"/>
      <c r="AN37" s="62"/>
      <c r="AO37" s="62"/>
      <c r="AP37" s="62"/>
    </row>
    <row r="38" spans="37:42" x14ac:dyDescent="0.3">
      <c r="AK38" s="63"/>
      <c r="AL38" s="294"/>
      <c r="AM38" s="63"/>
      <c r="AN38" s="63"/>
      <c r="AO38" s="62"/>
      <c r="AP38" s="62"/>
    </row>
  </sheetData>
  <mergeCells count="29">
    <mergeCell ref="B25:C25"/>
    <mergeCell ref="B19:C19"/>
    <mergeCell ref="B20:C20"/>
    <mergeCell ref="B21:C21"/>
    <mergeCell ref="B22:C22"/>
    <mergeCell ref="B23:C23"/>
    <mergeCell ref="B24:C24"/>
    <mergeCell ref="B12:C12"/>
    <mergeCell ref="B13:C13"/>
    <mergeCell ref="B14:C14"/>
    <mergeCell ref="B15:C15"/>
    <mergeCell ref="B16:C16"/>
    <mergeCell ref="B18:C18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2023-12-03T23:40:29Z</dcterms:created>
  <dcterms:modified xsi:type="dcterms:W3CDTF">2023-12-03T23:41:00Z</dcterms:modified>
</cp:coreProperties>
</file>